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Websites\Pscweb\utilities\electric\17docs\1703537\"/>
    </mc:Choice>
  </mc:AlternateContent>
  <bookViews>
    <workbookView xWindow="0" yWindow="-45" windowWidth="12000" windowHeight="5280" tabRatio="917" activeTab="4"/>
  </bookViews>
  <sheets>
    <sheet name="Appendix B.1" sheetId="47" r:id="rId1"/>
    <sheet name="Table 1" sheetId="25" r:id="rId2"/>
    <sheet name="Table 2" sheetId="48" r:id="rId3"/>
    <sheet name="Table 4" sheetId="28" r:id="rId4"/>
    <sheet name="Table 5" sheetId="31" r:id="rId5"/>
    <sheet name="Table 3 DJ Wind 2031" sheetId="42" state="hidden" r:id="rId6"/>
    <sheet name="Table 3 ID Wind 2036" sheetId="44" state="hidden" r:id="rId7"/>
    <sheet name="Table 3 WY Wind 2021" sheetId="43" state="hidden" r:id="rId8"/>
    <sheet name="Table 3 UT Solar 2031" sheetId="40" state="hidden" r:id="rId9"/>
    <sheet name="Table 3 Yakima Solar 2028" sheetId="41" state="hidden" r:id="rId10"/>
    <sheet name="Table 3 30 MW Geoth 2029" sheetId="46" state="hidden" r:id="rId11"/>
    <sheet name="Table 3 200 MW (UT N) 2029)" sheetId="29" state="hidden" r:id="rId12"/>
    <sheet name="Table 3 436MW (West M) 2030" sheetId="36" state="hidden" r:id="rId13"/>
    <sheet name="Table 3 477 MW (Wyo) 2033" sheetId="37" state="hidden" r:id="rId14"/>
    <sheet name="Table 3 200 MW (Wyo) 2033" sheetId="39" state="hidden" r:id="rId15"/>
  </sheets>
  <externalReferences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200_SCCT_UtahN" localSheetId="2">'[1]Table 1'!$I$19</definedName>
    <definedName name="_200_SCCT_UtahN">'Table 1'!$I$19</definedName>
    <definedName name="_200_SCCT_WYNE">'Table 1'!$I$21</definedName>
    <definedName name="_30_Geo_West" localSheetId="2">'[1]Table 1'!$I$17</definedName>
    <definedName name="_30_Geo_West">'Table 1'!$I$17</definedName>
    <definedName name="_436_CCCT_WestMain" localSheetId="2">'[1]Table 1'!$I$18</definedName>
    <definedName name="_436_CCCT_WestMain">'Table 1'!$I$18</definedName>
    <definedName name="_477_CCCT_WestMain" localSheetId="0">'[2]Table 1'!$I$18</definedName>
    <definedName name="_477_CCCT_WestMain" localSheetId="2">'[3]Table 1'!$I$18</definedName>
    <definedName name="_477_CCCT_WestMain">'[2]Table 1'!$I$18</definedName>
    <definedName name="_477_CCCT_WYNE">'Table 1'!$I$20</definedName>
    <definedName name="_635_CCCT_UtahS" localSheetId="0">'[2]Table 1'!$I$19</definedName>
    <definedName name="_635_CCCT_UtahS" localSheetId="2">'[3]Table 1'!$I$19</definedName>
    <definedName name="_635_CCCT_UtahS">'[2]Table 1'!$I$19</definedName>
    <definedName name="_635_CCCT_WyoNE" localSheetId="0">'[2]Table 1'!$I$17</definedName>
    <definedName name="_635_CCCT_WyoNE" localSheetId="2">'[3]Table 1'!$I$17</definedName>
    <definedName name="_635_CCCT_WyoNE">'[2]Table 1'!$I$17</definedName>
    <definedName name="_774_Wind_IDGoshen">'Table 1'!$I$23</definedName>
    <definedName name="_85_Wind_DJ_2031">'Table 1'!$I$22</definedName>
    <definedName name="_j1" localSheetId="2" hidden="1">{"PRINT",#N/A,TRUE,"APPA";"PRINT",#N/A,TRUE,"APS";"PRINT",#N/A,TRUE,"BHPL";"PRINT",#N/A,TRUE,"BHPL2";"PRINT",#N/A,TRUE,"CDWR";"PRINT",#N/A,TRUE,"EWEB";"PRINT",#N/A,TRUE,"LADWP";"PRINT",#N/A,TRUE,"NEVBASE"}</definedName>
    <definedName name="_j1" localSheetId="10" hidden="1">{"PRINT",#N/A,TRUE,"APPA";"PRINT",#N/A,TRUE,"APS";"PRINT",#N/A,TRUE,"BHPL";"PRINT",#N/A,TRUE,"BHPL2";"PRINT",#N/A,TRUE,"CDWR";"PRINT",#N/A,TRUE,"EWEB";"PRINT",#N/A,TRUE,"LADWP";"PRINT",#N/A,TRUE,"NEVBASE"}</definedName>
    <definedName name="_j1" localSheetId="5" hidden="1">{"PRINT",#N/A,TRUE,"APPA";"PRINT",#N/A,TRUE,"APS";"PRINT",#N/A,TRUE,"BHPL";"PRINT",#N/A,TRUE,"BHPL2";"PRINT",#N/A,TRUE,"CDWR";"PRINT",#N/A,TRUE,"EWEB";"PRINT",#N/A,TRUE,"LADWP";"PRINT",#N/A,TRUE,"NEVBASE"}</definedName>
    <definedName name="_j1" localSheetId="6" hidden="1">{"PRINT",#N/A,TRUE,"APPA";"PRINT",#N/A,TRUE,"APS";"PRINT",#N/A,TRUE,"BHPL";"PRINT",#N/A,TRUE,"BHPL2";"PRINT",#N/A,TRUE,"CDWR";"PRINT",#N/A,TRUE,"EWEB";"PRINT",#N/A,TRUE,"LADWP";"PRINT",#N/A,TRUE,"NEVBASE"}</definedName>
    <definedName name="_j1" localSheetId="8" hidden="1">{"PRINT",#N/A,TRUE,"APPA";"PRINT",#N/A,TRUE,"APS";"PRINT",#N/A,TRUE,"BHPL";"PRINT",#N/A,TRUE,"BHPL2";"PRINT",#N/A,TRUE,"CDWR";"PRINT",#N/A,TRUE,"EWEB";"PRINT",#N/A,TRUE,"LADWP";"PRINT",#N/A,TRUE,"NEVBASE"}</definedName>
    <definedName name="_j1" localSheetId="7" hidden="1">{"PRINT",#N/A,TRUE,"APPA";"PRINT",#N/A,TRUE,"APS";"PRINT",#N/A,TRUE,"BHPL";"PRINT",#N/A,TRUE,"BHPL2";"PRINT",#N/A,TRUE,"CDWR";"PRINT",#N/A,TRUE,"EWEB";"PRINT",#N/A,TRUE,"LADWP";"PRINT",#N/A,TRUE,"NEVBASE"}</definedName>
    <definedName name="_j1" localSheetId="9" hidden="1">{"PRINT",#N/A,TRUE,"APPA";"PRINT",#N/A,TRUE,"APS";"PRINT",#N/A,TRUE,"BHPL";"PRINT",#N/A,TRUE,"BHPL2";"PRINT",#N/A,TRUE,"CDWR";"PRINT",#N/A,TRUE,"EWEB";"PRINT",#N/A,TRUE,"LADWP";"PRINT",#N/A,TRUE,"NEVBASE"}</definedName>
    <definedName name="_j1" hidden="1">{"PRINT",#N/A,TRUE,"APPA";"PRINT",#N/A,TRUE,"APS";"PRINT",#N/A,TRUE,"BHPL";"PRINT",#N/A,TRUE,"BHPL2";"PRINT",#N/A,TRUE,"CDWR";"PRINT",#N/A,TRUE,"EWEB";"PRINT",#N/A,TRUE,"LADWP";"PRINT",#N/A,TRUE,"NEVBASE"}</definedName>
    <definedName name="_j2" localSheetId="2" hidden="1">{"PRINT",#N/A,TRUE,"APPA";"PRINT",#N/A,TRUE,"APS";"PRINT",#N/A,TRUE,"BHPL";"PRINT",#N/A,TRUE,"BHPL2";"PRINT",#N/A,TRUE,"CDWR";"PRINT",#N/A,TRUE,"EWEB";"PRINT",#N/A,TRUE,"LADWP";"PRINT",#N/A,TRUE,"NEVBASE"}</definedName>
    <definedName name="_j2" localSheetId="10" hidden="1">{"PRINT",#N/A,TRUE,"APPA";"PRINT",#N/A,TRUE,"APS";"PRINT",#N/A,TRUE,"BHPL";"PRINT",#N/A,TRUE,"BHPL2";"PRINT",#N/A,TRUE,"CDWR";"PRINT",#N/A,TRUE,"EWEB";"PRINT",#N/A,TRUE,"LADWP";"PRINT",#N/A,TRUE,"NEVBASE"}</definedName>
    <definedName name="_j2" localSheetId="5" hidden="1">{"PRINT",#N/A,TRUE,"APPA";"PRINT",#N/A,TRUE,"APS";"PRINT",#N/A,TRUE,"BHPL";"PRINT",#N/A,TRUE,"BHPL2";"PRINT",#N/A,TRUE,"CDWR";"PRINT",#N/A,TRUE,"EWEB";"PRINT",#N/A,TRUE,"LADWP";"PRINT",#N/A,TRUE,"NEVBASE"}</definedName>
    <definedName name="_j2" localSheetId="6" hidden="1">{"PRINT",#N/A,TRUE,"APPA";"PRINT",#N/A,TRUE,"APS";"PRINT",#N/A,TRUE,"BHPL";"PRINT",#N/A,TRUE,"BHPL2";"PRINT",#N/A,TRUE,"CDWR";"PRINT",#N/A,TRUE,"EWEB";"PRINT",#N/A,TRUE,"LADWP";"PRINT",#N/A,TRUE,"NEVBASE"}</definedName>
    <definedName name="_j2" localSheetId="8" hidden="1">{"PRINT",#N/A,TRUE,"APPA";"PRINT",#N/A,TRUE,"APS";"PRINT",#N/A,TRUE,"BHPL";"PRINT",#N/A,TRUE,"BHPL2";"PRINT",#N/A,TRUE,"CDWR";"PRINT",#N/A,TRUE,"EWEB";"PRINT",#N/A,TRUE,"LADWP";"PRINT",#N/A,TRUE,"NEVBASE"}</definedName>
    <definedName name="_j2" localSheetId="7" hidden="1">{"PRINT",#N/A,TRUE,"APPA";"PRINT",#N/A,TRUE,"APS";"PRINT",#N/A,TRUE,"BHPL";"PRINT",#N/A,TRUE,"BHPL2";"PRINT",#N/A,TRUE,"CDWR";"PRINT",#N/A,TRUE,"EWEB";"PRINT",#N/A,TRUE,"LADWP";"PRINT",#N/A,TRUE,"NEVBASE"}</definedName>
    <definedName name="_j2" localSheetId="9" hidden="1">{"PRINT",#N/A,TRUE,"APPA";"PRINT",#N/A,TRUE,"APS";"PRINT",#N/A,TRUE,"BHPL";"PRINT",#N/A,TRUE,"BHPL2";"PRINT",#N/A,TRUE,"CDWR";"PRINT",#N/A,TRUE,"EWEB";"PRINT",#N/A,TRUE,"LADWP";"PRINT",#N/A,TRUE,"NEVBASE"}</definedName>
    <definedName name="_j2" hidden="1">{"PRINT",#N/A,TRUE,"APPA";"PRINT",#N/A,TRUE,"APS";"PRINT",#N/A,TRUE,"BHPL";"PRINT",#N/A,TRUE,"BHPL2";"PRINT",#N/A,TRUE,"CDWR";"PRINT",#N/A,TRUE,"EWEB";"PRINT",#N/A,TRUE,"LADWP";"PRINT",#N/A,TRUE,"NEVBASE"}</definedName>
    <definedName name="_j3" localSheetId="2" hidden="1">{"PRINT",#N/A,TRUE,"APPA";"PRINT",#N/A,TRUE,"APS";"PRINT",#N/A,TRUE,"BHPL";"PRINT",#N/A,TRUE,"BHPL2";"PRINT",#N/A,TRUE,"CDWR";"PRINT",#N/A,TRUE,"EWEB";"PRINT",#N/A,TRUE,"LADWP";"PRINT",#N/A,TRUE,"NEVBASE"}</definedName>
    <definedName name="_j3" localSheetId="10" hidden="1">{"PRINT",#N/A,TRUE,"APPA";"PRINT",#N/A,TRUE,"APS";"PRINT",#N/A,TRUE,"BHPL";"PRINT",#N/A,TRUE,"BHPL2";"PRINT",#N/A,TRUE,"CDWR";"PRINT",#N/A,TRUE,"EWEB";"PRINT",#N/A,TRUE,"LADWP";"PRINT",#N/A,TRUE,"NEVBASE"}</definedName>
    <definedName name="_j3" localSheetId="5" hidden="1">{"PRINT",#N/A,TRUE,"APPA";"PRINT",#N/A,TRUE,"APS";"PRINT",#N/A,TRUE,"BHPL";"PRINT",#N/A,TRUE,"BHPL2";"PRINT",#N/A,TRUE,"CDWR";"PRINT",#N/A,TRUE,"EWEB";"PRINT",#N/A,TRUE,"LADWP";"PRINT",#N/A,TRUE,"NEVBASE"}</definedName>
    <definedName name="_j3" localSheetId="6" hidden="1">{"PRINT",#N/A,TRUE,"APPA";"PRINT",#N/A,TRUE,"APS";"PRINT",#N/A,TRUE,"BHPL";"PRINT",#N/A,TRUE,"BHPL2";"PRINT",#N/A,TRUE,"CDWR";"PRINT",#N/A,TRUE,"EWEB";"PRINT",#N/A,TRUE,"LADWP";"PRINT",#N/A,TRUE,"NEVBASE"}</definedName>
    <definedName name="_j3" localSheetId="8" hidden="1">{"PRINT",#N/A,TRUE,"APPA";"PRINT",#N/A,TRUE,"APS";"PRINT",#N/A,TRUE,"BHPL";"PRINT",#N/A,TRUE,"BHPL2";"PRINT",#N/A,TRUE,"CDWR";"PRINT",#N/A,TRUE,"EWEB";"PRINT",#N/A,TRUE,"LADWP";"PRINT",#N/A,TRUE,"NEVBASE"}</definedName>
    <definedName name="_j3" localSheetId="7" hidden="1">{"PRINT",#N/A,TRUE,"APPA";"PRINT",#N/A,TRUE,"APS";"PRINT",#N/A,TRUE,"BHPL";"PRINT",#N/A,TRUE,"BHPL2";"PRINT",#N/A,TRUE,"CDWR";"PRINT",#N/A,TRUE,"EWEB";"PRINT",#N/A,TRUE,"LADWP";"PRINT",#N/A,TRUE,"NEVBASE"}</definedName>
    <definedName name="_j3" localSheetId="9" hidden="1">{"PRINT",#N/A,TRUE,"APPA";"PRINT",#N/A,TRUE,"APS";"PRINT",#N/A,TRUE,"BHPL";"PRINT",#N/A,TRUE,"BHPL2";"PRINT",#N/A,TRUE,"CDWR";"PRINT",#N/A,TRUE,"EWEB";"PRINT",#N/A,TRUE,"LADWP";"PRINT",#N/A,TRUE,"NEVBASE"}</definedName>
    <definedName name="_j3" hidden="1">{"PRINT",#N/A,TRUE,"APPA";"PRINT",#N/A,TRUE,"APS";"PRINT",#N/A,TRUE,"BHPL";"PRINT",#N/A,TRUE,"BHPL2";"PRINT",#N/A,TRUE,"CDWR";"PRINT",#N/A,TRUE,"EWEB";"PRINT",#N/A,TRUE,"LADWP";"PRINT",#N/A,TRUE,"NEVBASE"}</definedName>
    <definedName name="_j4" localSheetId="2" hidden="1">{"PRINT",#N/A,TRUE,"APPA";"PRINT",#N/A,TRUE,"APS";"PRINT",#N/A,TRUE,"BHPL";"PRINT",#N/A,TRUE,"BHPL2";"PRINT",#N/A,TRUE,"CDWR";"PRINT",#N/A,TRUE,"EWEB";"PRINT",#N/A,TRUE,"LADWP";"PRINT",#N/A,TRUE,"NEVBASE"}</definedName>
    <definedName name="_j4" localSheetId="10" hidden="1">{"PRINT",#N/A,TRUE,"APPA";"PRINT",#N/A,TRUE,"APS";"PRINT",#N/A,TRUE,"BHPL";"PRINT",#N/A,TRUE,"BHPL2";"PRINT",#N/A,TRUE,"CDWR";"PRINT",#N/A,TRUE,"EWEB";"PRINT",#N/A,TRUE,"LADWP";"PRINT",#N/A,TRUE,"NEVBASE"}</definedName>
    <definedName name="_j4" localSheetId="5" hidden="1">{"PRINT",#N/A,TRUE,"APPA";"PRINT",#N/A,TRUE,"APS";"PRINT",#N/A,TRUE,"BHPL";"PRINT",#N/A,TRUE,"BHPL2";"PRINT",#N/A,TRUE,"CDWR";"PRINT",#N/A,TRUE,"EWEB";"PRINT",#N/A,TRUE,"LADWP";"PRINT",#N/A,TRUE,"NEVBASE"}</definedName>
    <definedName name="_j4" localSheetId="6" hidden="1">{"PRINT",#N/A,TRUE,"APPA";"PRINT",#N/A,TRUE,"APS";"PRINT",#N/A,TRUE,"BHPL";"PRINT",#N/A,TRUE,"BHPL2";"PRINT",#N/A,TRUE,"CDWR";"PRINT",#N/A,TRUE,"EWEB";"PRINT",#N/A,TRUE,"LADWP";"PRINT",#N/A,TRUE,"NEVBASE"}</definedName>
    <definedName name="_j4" localSheetId="8" hidden="1">{"PRINT",#N/A,TRUE,"APPA";"PRINT",#N/A,TRUE,"APS";"PRINT",#N/A,TRUE,"BHPL";"PRINT",#N/A,TRUE,"BHPL2";"PRINT",#N/A,TRUE,"CDWR";"PRINT",#N/A,TRUE,"EWEB";"PRINT",#N/A,TRUE,"LADWP";"PRINT",#N/A,TRUE,"NEVBASE"}</definedName>
    <definedName name="_j4" localSheetId="7" hidden="1">{"PRINT",#N/A,TRUE,"APPA";"PRINT",#N/A,TRUE,"APS";"PRINT",#N/A,TRUE,"BHPL";"PRINT",#N/A,TRUE,"BHPL2";"PRINT",#N/A,TRUE,"CDWR";"PRINT",#N/A,TRUE,"EWEB";"PRINT",#N/A,TRUE,"LADWP";"PRINT",#N/A,TRUE,"NEVBASE"}</definedName>
    <definedName name="_j4" localSheetId="9" hidden="1">{"PRINT",#N/A,TRUE,"APPA";"PRINT",#N/A,TRUE,"APS";"PRINT",#N/A,TRUE,"BHPL";"PRINT",#N/A,TRUE,"BHPL2";"PRINT",#N/A,TRUE,"CDWR";"PRINT",#N/A,TRUE,"EWEB";"PRINT",#N/A,TRUE,"LADWP";"PRINT",#N/A,TRUE,"NEVBASE"}</definedName>
    <definedName name="_j4" hidden="1">{"PRINT",#N/A,TRUE,"APPA";"PRINT",#N/A,TRUE,"APS";"PRINT",#N/A,TRUE,"BHPL";"PRINT",#N/A,TRUE,"BHPL2";"PRINT",#N/A,TRUE,"CDWR";"PRINT",#N/A,TRUE,"EWEB";"PRINT",#N/A,TRUE,"LADWP";"PRINT",#N/A,TRUE,"NEVBASE"}</definedName>
    <definedName name="_j5" localSheetId="2" hidden="1">{"PRINT",#N/A,TRUE,"APPA";"PRINT",#N/A,TRUE,"APS";"PRINT",#N/A,TRUE,"BHPL";"PRINT",#N/A,TRUE,"BHPL2";"PRINT",#N/A,TRUE,"CDWR";"PRINT",#N/A,TRUE,"EWEB";"PRINT",#N/A,TRUE,"LADWP";"PRINT",#N/A,TRUE,"NEVBASE"}</definedName>
    <definedName name="_j5" localSheetId="10" hidden="1">{"PRINT",#N/A,TRUE,"APPA";"PRINT",#N/A,TRUE,"APS";"PRINT",#N/A,TRUE,"BHPL";"PRINT",#N/A,TRUE,"BHPL2";"PRINT",#N/A,TRUE,"CDWR";"PRINT",#N/A,TRUE,"EWEB";"PRINT",#N/A,TRUE,"LADWP";"PRINT",#N/A,TRUE,"NEVBASE"}</definedName>
    <definedName name="_j5" localSheetId="5" hidden="1">{"PRINT",#N/A,TRUE,"APPA";"PRINT",#N/A,TRUE,"APS";"PRINT",#N/A,TRUE,"BHPL";"PRINT",#N/A,TRUE,"BHPL2";"PRINT",#N/A,TRUE,"CDWR";"PRINT",#N/A,TRUE,"EWEB";"PRINT",#N/A,TRUE,"LADWP";"PRINT",#N/A,TRUE,"NEVBASE"}</definedName>
    <definedName name="_j5" localSheetId="6" hidden="1">{"PRINT",#N/A,TRUE,"APPA";"PRINT",#N/A,TRUE,"APS";"PRINT",#N/A,TRUE,"BHPL";"PRINT",#N/A,TRUE,"BHPL2";"PRINT",#N/A,TRUE,"CDWR";"PRINT",#N/A,TRUE,"EWEB";"PRINT",#N/A,TRUE,"LADWP";"PRINT",#N/A,TRUE,"NEVBASE"}</definedName>
    <definedName name="_j5" localSheetId="8" hidden="1">{"PRINT",#N/A,TRUE,"APPA";"PRINT",#N/A,TRUE,"APS";"PRINT",#N/A,TRUE,"BHPL";"PRINT",#N/A,TRUE,"BHPL2";"PRINT",#N/A,TRUE,"CDWR";"PRINT",#N/A,TRUE,"EWEB";"PRINT",#N/A,TRUE,"LADWP";"PRINT",#N/A,TRUE,"NEVBASE"}</definedName>
    <definedName name="_j5" localSheetId="7" hidden="1">{"PRINT",#N/A,TRUE,"APPA";"PRINT",#N/A,TRUE,"APS";"PRINT",#N/A,TRUE,"BHPL";"PRINT",#N/A,TRUE,"BHPL2";"PRINT",#N/A,TRUE,"CDWR";"PRINT",#N/A,TRUE,"EWEB";"PRINT",#N/A,TRUE,"LADWP";"PRINT",#N/A,TRUE,"NEVBASE"}</definedName>
    <definedName name="_j5" localSheetId="9" hidden="1">{"PRINT",#N/A,TRUE,"APPA";"PRINT",#N/A,TRUE,"APS";"PRINT",#N/A,TRUE,"BHPL";"PRINT",#N/A,TRUE,"BHPL2";"PRINT",#N/A,TRUE,"CDWR";"PRINT",#N/A,TRUE,"EWEB";"PRINT",#N/A,TRUE,"LADWP";"PRINT",#N/A,TRUE,"NEVBASE"}</definedName>
    <definedName name="_j5" hidden="1">{"PRINT",#N/A,TRUE,"APPA";"PRINT",#N/A,TRUE,"APS";"PRINT",#N/A,TRUE,"BHPL";"PRINT",#N/A,TRUE,"BHPL2";"PRINT",#N/A,TRUE,"CDWR";"PRINT",#N/A,TRUE,"EWEB";"PRINT",#N/A,TRUE,"LADWP";"PRINT",#N/A,TRUE,"NEVBASE"}</definedName>
    <definedName name="_Order1" hidden="1">255</definedName>
    <definedName name="_Order2" hidden="1">0</definedName>
    <definedName name="_Percent_Last_CCCT" localSheetId="2">'[1]Table 1'!#REF!</definedName>
    <definedName name="_Percent_Last_CCCT">'[1]Table 1'!#REF!</definedName>
    <definedName name="_UtahS_Solar_2031">'Table 1'!$I$30</definedName>
    <definedName name="_UtahS_Solar_2032">'Table 1'!$I$31</definedName>
    <definedName name="_UtahS_Solar_2033">'Table 1'!$I$32</definedName>
    <definedName name="_UtahS_Solar_2034">'Table 1'!$I$33</definedName>
    <definedName name="_UtahS_Solar_2035">'Table 1'!$I$34</definedName>
    <definedName name="_UtahS_Solar_2036">'Table 1'!$I$35</definedName>
    <definedName name="_Yakima_Solar_2028">'Table 1'!$I$24</definedName>
    <definedName name="_Yakima_Solar_2029">'Table 1'!$I$25</definedName>
    <definedName name="_Yakima_Solar_2031">'Table 1'!$I$26</definedName>
    <definedName name="_Yakima_Solar_2032">'Table 1'!$I$27</definedName>
    <definedName name="_Yakima_Solar_2033">'Table 1'!$I$28</definedName>
    <definedName name="_Yakima_Solar_2034">'Table 1'!$I$29</definedName>
    <definedName name="dateTable">'[4]on off peak hours'!$C$15:$ED$15</definedName>
    <definedName name="Discount_Rate" localSheetId="2">'[3]Table 1'!$I$35</definedName>
    <definedName name="Discount_Rate">'Table 1'!$I$42</definedName>
    <definedName name="Discount_Rate_2015_IRP">'[5]Table 7 to 8'!$AE$43</definedName>
    <definedName name="DispatchSum">"GRID Thermal Generation!R2C1:R4C2"</definedName>
    <definedName name="FixedSolar_Capacity_Contr">'[5]Exhibit 3- Std FixedSolar QF'!$G$53</definedName>
    <definedName name="HoursHoliday">'[4]on off peak hours'!$C$16:$ED$20</definedName>
    <definedName name="Market">'[5]OFPC Source'!$J$8:$M$295</definedName>
    <definedName name="MidC_Flat">[6]Market_Price!#REF!</definedName>
    <definedName name="OR_AC_price">#REF!</definedName>
    <definedName name="_xlnm.Print_Area" localSheetId="0">'Appendix B.1'!$A$1:$I$37</definedName>
    <definedName name="_xlnm.Print_Area" localSheetId="1">'Table 1'!$A$1:$H$67</definedName>
    <definedName name="_xlnm.Print_Area" localSheetId="2">'Table 2'!$B$1:$P$34</definedName>
    <definedName name="_xlnm.Print_Area" localSheetId="11">'Table 3 200 MW (UT N) 2029)'!$A$1:$K$92</definedName>
    <definedName name="_xlnm.Print_Area" localSheetId="14">'Table 3 200 MW (Wyo) 2033'!$A$1:$K$91</definedName>
    <definedName name="_xlnm.Print_Area" localSheetId="10">'Table 3 30 MW Geoth 2029'!$A$1:$J$74</definedName>
    <definedName name="_xlnm.Print_Area" localSheetId="12">'Table 3 436MW (West M) 2030'!$A$1:$K$91</definedName>
    <definedName name="_xlnm.Print_Area" localSheetId="13">'Table 3 477 MW (Wyo) 2033'!$A$1:$K$91</definedName>
    <definedName name="_xlnm.Print_Area" localSheetId="5">'Table 3 DJ Wind 2031'!$A$1:$K$74</definedName>
    <definedName name="_xlnm.Print_Area" localSheetId="6">'Table 3 ID Wind 2036'!$A$1:$K$75</definedName>
    <definedName name="_xlnm.Print_Area" localSheetId="8">'Table 3 UT Solar 2031'!$A$1:$K$73</definedName>
    <definedName name="_xlnm.Print_Area" localSheetId="7">'Table 3 WY Wind 2021'!$A$1:$K$74</definedName>
    <definedName name="_xlnm.Print_Area" localSheetId="9">'Table 3 Yakima Solar 2028'!$A$1:$K$74</definedName>
    <definedName name="_xlnm.Print_Area" localSheetId="3">'Table 4'!$A$1:$E$44</definedName>
    <definedName name="_xlnm.Print_Area" localSheetId="4">'Table 5'!$A$1:$H$266</definedName>
    <definedName name="_xlnm.Print_Titles" localSheetId="2">'Table 2'!$1:$9</definedName>
    <definedName name="_xlnm.Print_Titles" localSheetId="11">'Table 3 200 MW (UT N) 2029)'!$1:$6</definedName>
    <definedName name="_xlnm.Print_Titles" localSheetId="14">'Table 3 200 MW (Wyo) 2033'!$1:$6</definedName>
    <definedName name="_xlnm.Print_Titles" localSheetId="12">'Table 3 436MW (West M) 2030'!$1:$6</definedName>
    <definedName name="_xlnm.Print_Titles" localSheetId="13">'Table 3 477 MW (Wyo) 2033'!$1:$6</definedName>
    <definedName name="RenewableMarketShape">'[5]OFPC Source'!$P$5:$U$33</definedName>
    <definedName name="RevenueSum">"GRID Thermal Revenue!R2C1:R4C2"</definedName>
    <definedName name="Solar_Fixed_integr_cost">'[7]Table 10'!$B$46</definedName>
    <definedName name="Solar_HLH">'[5]OFPC Source'!$U$48</definedName>
    <definedName name="Solar_LLH">'[5]OFPC Source'!$V$48</definedName>
    <definedName name="Solar_Tracking_integr_cost">'[7]Table 10'!$B$45</definedName>
    <definedName name="Study_Cap_Adj" localSheetId="2">'[3]Table 1'!$I$8</definedName>
    <definedName name="Study_Cap_Adj">'Table 1'!$I$8</definedName>
    <definedName name="Study_CF" localSheetId="2">'[1]Table 5'!$M$7</definedName>
    <definedName name="Study_CF">'Table 5'!$M$7</definedName>
    <definedName name="Study_MW" localSheetId="2">'[1]Table 5'!$M$6</definedName>
    <definedName name="Study_MW">'Table 5'!$M$6</definedName>
    <definedName name="ValuationDate">#REF!</definedName>
    <definedName name="Wind_Capacity_Contr">'[5]Exhibit 2- Std Wind QF '!$E$57</definedName>
    <definedName name="Wind_Integration_Charge">'[5]Exhibit 2- Std Wind QF '!$E$45</definedName>
  </definedNames>
  <calcPr calcId="152511"/>
</workbook>
</file>

<file path=xl/calcChain.xml><?xml version="1.0" encoding="utf-8"?>
<calcChain xmlns="http://schemas.openxmlformats.org/spreadsheetml/2006/main">
  <c r="O32" i="48" l="1"/>
  <c r="N32" i="48"/>
  <c r="M32" i="48"/>
  <c r="L32" i="48"/>
  <c r="K32" i="48"/>
  <c r="J32" i="48"/>
  <c r="I32" i="48"/>
  <c r="H32" i="48"/>
  <c r="G32" i="48"/>
  <c r="F32" i="48"/>
  <c r="E32" i="48"/>
  <c r="D32" i="48"/>
  <c r="C32" i="48"/>
  <c r="B32" i="48"/>
  <c r="O31" i="48"/>
  <c r="N31" i="48"/>
  <c r="M31" i="48"/>
  <c r="L31" i="48"/>
  <c r="K31" i="48"/>
  <c r="J31" i="48"/>
  <c r="I31" i="48"/>
  <c r="H31" i="48"/>
  <c r="G31" i="48"/>
  <c r="F31" i="48"/>
  <c r="E31" i="48"/>
  <c r="D31" i="48"/>
  <c r="C31" i="48"/>
  <c r="B31" i="48"/>
  <c r="O30" i="48"/>
  <c r="N30" i="48"/>
  <c r="M30" i="48"/>
  <c r="L30" i="48"/>
  <c r="K30" i="48"/>
  <c r="J30" i="48"/>
  <c r="I30" i="48"/>
  <c r="H30" i="48"/>
  <c r="G30" i="48"/>
  <c r="F30" i="48"/>
  <c r="E30" i="48"/>
  <c r="D30" i="48"/>
  <c r="C30" i="48"/>
  <c r="B30" i="48"/>
  <c r="O29" i="48"/>
  <c r="N29" i="48"/>
  <c r="M29" i="48"/>
  <c r="L29" i="48"/>
  <c r="K29" i="48"/>
  <c r="J29" i="48"/>
  <c r="I29" i="48"/>
  <c r="H29" i="48"/>
  <c r="G29" i="48"/>
  <c r="F29" i="48"/>
  <c r="E29" i="48"/>
  <c r="D29" i="48"/>
  <c r="C29" i="48"/>
  <c r="B29" i="48"/>
  <c r="O28" i="48"/>
  <c r="N28" i="48"/>
  <c r="M28" i="48"/>
  <c r="L28" i="48"/>
  <c r="K28" i="48"/>
  <c r="J28" i="48"/>
  <c r="I28" i="48"/>
  <c r="H28" i="48"/>
  <c r="G28" i="48"/>
  <c r="F28" i="48"/>
  <c r="E28" i="48"/>
  <c r="D28" i="48"/>
  <c r="C28" i="48"/>
  <c r="B28" i="48"/>
  <c r="O27" i="48"/>
  <c r="N27" i="48"/>
  <c r="M27" i="48"/>
  <c r="L27" i="48"/>
  <c r="K27" i="48"/>
  <c r="J27" i="48"/>
  <c r="I27" i="48"/>
  <c r="H27" i="48"/>
  <c r="G27" i="48"/>
  <c r="F27" i="48"/>
  <c r="E27" i="48"/>
  <c r="D27" i="48"/>
  <c r="C27" i="48"/>
  <c r="B27" i="48"/>
  <c r="O26" i="48"/>
  <c r="N26" i="48"/>
  <c r="M26" i="48"/>
  <c r="L26" i="48"/>
  <c r="K26" i="48"/>
  <c r="J26" i="48"/>
  <c r="I26" i="48"/>
  <c r="H26" i="48"/>
  <c r="G26" i="48"/>
  <c r="F26" i="48"/>
  <c r="E26" i="48"/>
  <c r="D26" i="48"/>
  <c r="C26" i="48"/>
  <c r="B26" i="48"/>
  <c r="O25" i="48"/>
  <c r="N25" i="48"/>
  <c r="M25" i="48"/>
  <c r="L25" i="48"/>
  <c r="K25" i="48"/>
  <c r="J25" i="48"/>
  <c r="I25" i="48"/>
  <c r="H25" i="48"/>
  <c r="G25" i="48"/>
  <c r="F25" i="48"/>
  <c r="E25" i="48"/>
  <c r="D25" i="48"/>
  <c r="C25" i="48"/>
  <c r="B25" i="48"/>
  <c r="O24" i="48"/>
  <c r="N24" i="48"/>
  <c r="M24" i="48"/>
  <c r="L24" i="48"/>
  <c r="K24" i="48"/>
  <c r="J24" i="48"/>
  <c r="I24" i="48"/>
  <c r="H24" i="48"/>
  <c r="G24" i="48"/>
  <c r="F24" i="48"/>
  <c r="E24" i="48"/>
  <c r="D24" i="48"/>
  <c r="C24" i="48"/>
  <c r="B24" i="48"/>
  <c r="O23" i="48"/>
  <c r="N23" i="48"/>
  <c r="M23" i="48"/>
  <c r="L23" i="48"/>
  <c r="K23" i="48"/>
  <c r="J23" i="48"/>
  <c r="I23" i="48"/>
  <c r="H23" i="48"/>
  <c r="G23" i="48"/>
  <c r="F23" i="48"/>
  <c r="E23" i="48"/>
  <c r="D23" i="48"/>
  <c r="C23" i="48"/>
  <c r="B23" i="48"/>
  <c r="B22" i="48"/>
  <c r="B21" i="48"/>
  <c r="B20" i="48"/>
  <c r="B19" i="48"/>
  <c r="B18" i="48"/>
  <c r="B17" i="48"/>
  <c r="B16" i="48"/>
  <c r="B15" i="48"/>
  <c r="B14" i="48"/>
  <c r="B13" i="48"/>
  <c r="J18" i="48" l="1"/>
  <c r="N16" i="48"/>
  <c r="L21" i="48" l="1"/>
  <c r="J15" i="48"/>
  <c r="O16" i="48"/>
  <c r="G15" i="48" l="1"/>
  <c r="D22" i="48"/>
  <c r="H22" i="48"/>
  <c r="M15" i="48"/>
  <c r="D20" i="48"/>
  <c r="E14" i="48"/>
  <c r="F19" i="48"/>
  <c r="D18" i="48"/>
  <c r="J14" i="48"/>
  <c r="D16" i="48"/>
  <c r="M19" i="48"/>
  <c r="E16" i="48"/>
  <c r="N17" i="48"/>
  <c r="L22" i="48" l="1"/>
  <c r="O22" i="48"/>
  <c r="M22" i="48"/>
  <c r="N22" i="48"/>
  <c r="K22" i="48"/>
  <c r="G22" i="48"/>
  <c r="J22" i="48"/>
  <c r="I22" i="48"/>
  <c r="F22" i="48"/>
  <c r="I17" i="48"/>
  <c r="M16" i="48"/>
  <c r="N15" i="48"/>
  <c r="H21" i="48"/>
  <c r="O14" i="48"/>
  <c r="L17" i="48"/>
  <c r="H20" i="48"/>
  <c r="J13" i="48"/>
  <c r="I13" i="48"/>
  <c r="N19" i="48"/>
  <c r="O15" i="48"/>
  <c r="G18" i="48"/>
  <c r="F14" i="48"/>
  <c r="H15" i="48"/>
  <c r="I14" i="48"/>
  <c r="F15" i="48"/>
  <c r="E21" i="48"/>
  <c r="O19" i="48"/>
  <c r="H17" i="48"/>
  <c r="F21" i="48"/>
  <c r="J16" i="48"/>
  <c r="M14" i="48"/>
  <c r="K20" i="48"/>
  <c r="O21" i="48"/>
  <c r="L13" i="48"/>
  <c r="K13" i="48"/>
  <c r="L15" i="48"/>
  <c r="I20" i="48"/>
  <c r="N21" i="48"/>
  <c r="H18" i="48"/>
  <c r="J20" i="48"/>
  <c r="I19" i="48"/>
  <c r="O17" i="48"/>
  <c r="H16" i="48"/>
  <c r="E17" i="48"/>
  <c r="I16" i="48"/>
  <c r="L19" i="48"/>
  <c r="L18" i="48"/>
  <c r="J17" i="48"/>
  <c r="J21" i="48"/>
  <c r="L16" i="48"/>
  <c r="M20" i="48"/>
  <c r="K14" i="48"/>
  <c r="M21" i="48"/>
  <c r="G20" i="48"/>
  <c r="H19" i="48"/>
  <c r="O13" i="48"/>
  <c r="N18" i="48"/>
  <c r="O20" i="48"/>
  <c r="N20" i="48"/>
  <c r="G21" i="48"/>
  <c r="G19" i="48"/>
  <c r="F13" i="48"/>
  <c r="K16" i="48"/>
  <c r="O18" i="48"/>
  <c r="G13" i="48"/>
  <c r="F20" i="48"/>
  <c r="L20" i="48"/>
  <c r="G14" i="48"/>
  <c r="K15" i="48"/>
  <c r="E19" i="48"/>
  <c r="H14" i="48"/>
  <c r="H13" i="48"/>
  <c r="N13" i="48"/>
  <c r="E13" i="48"/>
  <c r="M13" i="48"/>
  <c r="K21" i="48"/>
  <c r="G17" i="48"/>
  <c r="E15" i="48"/>
  <c r="K19" i="48"/>
  <c r="I18" i="48"/>
  <c r="I21" i="48"/>
  <c r="K18" i="48"/>
  <c r="N14" i="48"/>
  <c r="K17" i="48"/>
  <c r="I15" i="48"/>
  <c r="F17" i="48"/>
  <c r="L14" i="48"/>
  <c r="F16" i="48"/>
  <c r="F18" i="48"/>
  <c r="M18" i="48"/>
  <c r="J19" i="48"/>
  <c r="M17" i="48" l="1"/>
  <c r="E22" i="48"/>
  <c r="D15" i="48"/>
  <c r="D14" i="48"/>
  <c r="D19" i="48"/>
  <c r="E18" i="48"/>
  <c r="E20" i="48"/>
  <c r="D21" i="48"/>
  <c r="D13" i="48"/>
  <c r="D17" i="48"/>
  <c r="G16" i="48"/>
  <c r="C13" i="48" l="1"/>
  <c r="C22" i="48"/>
  <c r="C21" i="48" l="1"/>
  <c r="C18" i="48"/>
  <c r="C16" i="48"/>
  <c r="C20" i="48"/>
  <c r="C19" i="48"/>
  <c r="C15" i="48"/>
  <c r="C17" i="48"/>
  <c r="C14" i="48"/>
  <c r="I12" i="48" l="1" a="1"/>
  <c r="O12" i="48" s="1"/>
  <c r="L12" i="48" l="1"/>
  <c r="I12" i="48"/>
  <c r="M12" i="48"/>
  <c r="J12" i="48"/>
  <c r="N12" i="48"/>
  <c r="K12" i="48"/>
  <c r="B59" i="25"/>
  <c r="B31" i="47" l="1"/>
  <c r="B33" i="47"/>
  <c r="B30" i="47" l="1"/>
  <c r="I25" i="47"/>
  <c r="I24" i="47"/>
  <c r="B24" i="47"/>
  <c r="B53" i="25" l="1"/>
  <c r="Y5" i="25" l="1"/>
  <c r="X5" i="25"/>
  <c r="R5" i="25"/>
  <c r="Q5" i="25"/>
  <c r="P5" i="25"/>
  <c r="B41" i="25" l="1"/>
  <c r="M14" i="31" l="1"/>
  <c r="C10" i="25" l="1"/>
  <c r="H10" i="44" l="1"/>
  <c r="H10" i="42"/>
  <c r="B3" i="46"/>
  <c r="C52" i="46" s="1"/>
  <c r="B9" i="46" s="1"/>
  <c r="D46" i="46"/>
  <c r="H10" i="46"/>
  <c r="G10" i="46"/>
  <c r="E10" i="46"/>
  <c r="C10" i="46"/>
  <c r="C67" i="46"/>
  <c r="C68" i="46" s="1"/>
  <c r="C49" i="46"/>
  <c r="D48" i="46"/>
  <c r="C48" i="46"/>
  <c r="C47" i="46"/>
  <c r="C46" i="46"/>
  <c r="C45" i="46"/>
  <c r="B11" i="46"/>
  <c r="B12" i="46" s="1"/>
  <c r="B13" i="46" s="1"/>
  <c r="B14" i="46" s="1"/>
  <c r="K10" i="44"/>
  <c r="D10" i="46" l="1"/>
  <c r="D11" i="46" s="1"/>
  <c r="E11" i="46"/>
  <c r="C69" i="46"/>
  <c r="C70" i="46" s="1"/>
  <c r="G11" i="46"/>
  <c r="D47" i="46"/>
  <c r="H11" i="46"/>
  <c r="B15" i="46"/>
  <c r="C67" i="44"/>
  <c r="C68" i="44" s="1"/>
  <c r="H11" i="44"/>
  <c r="D47" i="44"/>
  <c r="D46" i="44"/>
  <c r="C10" i="44"/>
  <c r="C49" i="44"/>
  <c r="D48" i="44"/>
  <c r="C48" i="44"/>
  <c r="C47" i="44"/>
  <c r="C46" i="44"/>
  <c r="C45" i="44"/>
  <c r="B11" i="44"/>
  <c r="B12" i="44" s="1"/>
  <c r="B13" i="44" s="1"/>
  <c r="B14" i="44" s="1"/>
  <c r="P10" i="44"/>
  <c r="G10" i="44"/>
  <c r="E10" i="44"/>
  <c r="D46" i="43"/>
  <c r="H10" i="43"/>
  <c r="E10" i="43"/>
  <c r="C67" i="43"/>
  <c r="C68" i="43" s="1"/>
  <c r="G10" i="43"/>
  <c r="K10" i="43"/>
  <c r="C10" i="43"/>
  <c r="C49" i="43"/>
  <c r="D48" i="43"/>
  <c r="C48" i="43"/>
  <c r="C47" i="43"/>
  <c r="C46" i="43"/>
  <c r="C45" i="43"/>
  <c r="B11" i="43"/>
  <c r="F10" i="46" l="1"/>
  <c r="I10" i="46" s="1"/>
  <c r="J10" i="46" s="1"/>
  <c r="G12" i="46"/>
  <c r="G13" i="46" s="1"/>
  <c r="G14" i="46" s="1"/>
  <c r="E11" i="44"/>
  <c r="H12" i="46"/>
  <c r="H13" i="46" s="1"/>
  <c r="H14" i="46" s="1"/>
  <c r="K11" i="44"/>
  <c r="E12" i="46"/>
  <c r="E13" i="46" s="1"/>
  <c r="E14" i="46" s="1"/>
  <c r="K11" i="43"/>
  <c r="H11" i="43"/>
  <c r="B3" i="44"/>
  <c r="C52" i="44" s="1"/>
  <c r="B9" i="44" s="1"/>
  <c r="G11" i="43"/>
  <c r="D10" i="44"/>
  <c r="F10" i="44" s="1"/>
  <c r="C71" i="46"/>
  <c r="D10" i="43"/>
  <c r="D11" i="43" s="1"/>
  <c r="E11" i="43"/>
  <c r="G11" i="44"/>
  <c r="C69" i="44"/>
  <c r="C70" i="44" s="1"/>
  <c r="D12" i="46"/>
  <c r="F11" i="46"/>
  <c r="B16" i="46"/>
  <c r="B15" i="44"/>
  <c r="P11" i="44"/>
  <c r="D47" i="43"/>
  <c r="B3" i="43"/>
  <c r="C52" i="43" s="1"/>
  <c r="B9" i="43" s="1"/>
  <c r="B12" i="43"/>
  <c r="C69" i="43"/>
  <c r="K12" i="43" l="1"/>
  <c r="K13" i="43" s="1"/>
  <c r="D12" i="43"/>
  <c r="D13" i="43" s="1"/>
  <c r="K12" i="44"/>
  <c r="K13" i="44" s="1"/>
  <c r="E12" i="43"/>
  <c r="E13" i="43" s="1"/>
  <c r="D11" i="44"/>
  <c r="F11" i="44" s="1"/>
  <c r="I11" i="44" s="1"/>
  <c r="J11" i="44" s="1"/>
  <c r="E15" i="46"/>
  <c r="F10" i="43"/>
  <c r="I10" i="43" s="1"/>
  <c r="J10" i="43" s="1"/>
  <c r="F11" i="43"/>
  <c r="I11" i="43" s="1"/>
  <c r="J11" i="43" s="1"/>
  <c r="G12" i="43"/>
  <c r="G13" i="43" s="1"/>
  <c r="H12" i="43"/>
  <c r="H13" i="43" s="1"/>
  <c r="C71" i="44"/>
  <c r="C72" i="46"/>
  <c r="G12" i="44"/>
  <c r="G13" i="44" s="1"/>
  <c r="E12" i="44"/>
  <c r="E13" i="44" s="1"/>
  <c r="G15" i="46"/>
  <c r="H12" i="44"/>
  <c r="H13" i="44" s="1"/>
  <c r="H15" i="46"/>
  <c r="I11" i="46"/>
  <c r="J11" i="46" s="1"/>
  <c r="B17" i="46"/>
  <c r="F12" i="46"/>
  <c r="D13" i="46"/>
  <c r="P12" i="44"/>
  <c r="B16" i="44"/>
  <c r="I10" i="44"/>
  <c r="J10" i="44" s="1"/>
  <c r="C70" i="43"/>
  <c r="B13" i="43"/>
  <c r="D12" i="44" l="1"/>
  <c r="D13" i="44" s="1"/>
  <c r="F12" i="43"/>
  <c r="I12" i="43" s="1"/>
  <c r="J12" i="43" s="1"/>
  <c r="K14" i="44"/>
  <c r="K15" i="44" s="1"/>
  <c r="E14" i="43"/>
  <c r="H14" i="44"/>
  <c r="H15" i="44" s="1"/>
  <c r="H16" i="44" s="1"/>
  <c r="G16" i="46"/>
  <c r="G14" i="44"/>
  <c r="G15" i="44" s="1"/>
  <c r="C73" i="46"/>
  <c r="E16" i="46"/>
  <c r="E14" i="44"/>
  <c r="E15" i="44" s="1"/>
  <c r="C72" i="44"/>
  <c r="H16" i="46"/>
  <c r="H14" i="43"/>
  <c r="D14" i="46"/>
  <c r="F13" i="46"/>
  <c r="I12" i="46"/>
  <c r="J12" i="46" s="1"/>
  <c r="B18" i="46"/>
  <c r="B17" i="44"/>
  <c r="P13" i="44"/>
  <c r="C71" i="43"/>
  <c r="G14" i="43"/>
  <c r="K14" i="43"/>
  <c r="B14" i="43"/>
  <c r="F13" i="43"/>
  <c r="D14" i="43"/>
  <c r="F12" i="44" l="1"/>
  <c r="I12" i="44" s="1"/>
  <c r="J12" i="44" s="1"/>
  <c r="K16" i="44"/>
  <c r="E15" i="43"/>
  <c r="H17" i="46"/>
  <c r="E16" i="44"/>
  <c r="G16" i="44"/>
  <c r="C73" i="44"/>
  <c r="E17" i="46"/>
  <c r="G17" i="46"/>
  <c r="C74" i="46"/>
  <c r="H15" i="43"/>
  <c r="B19" i="46"/>
  <c r="I13" i="46"/>
  <c r="J13" i="46" s="1"/>
  <c r="D15" i="46"/>
  <c r="F14" i="46"/>
  <c r="I14" i="46" s="1"/>
  <c r="J14" i="46" s="1"/>
  <c r="D14" i="44"/>
  <c r="F13" i="44"/>
  <c r="P14" i="44"/>
  <c r="B18" i="44"/>
  <c r="B15" i="43"/>
  <c r="D15" i="43"/>
  <c r="F14" i="43"/>
  <c r="I14" i="43" s="1"/>
  <c r="J14" i="43" s="1"/>
  <c r="K15" i="43"/>
  <c r="C72" i="43"/>
  <c r="I13" i="43"/>
  <c r="J13" i="43" s="1"/>
  <c r="G15" i="43"/>
  <c r="E16" i="43" l="1"/>
  <c r="K17" i="44"/>
  <c r="G17" i="44"/>
  <c r="H17" i="44"/>
  <c r="E18" i="46"/>
  <c r="F66" i="46"/>
  <c r="C74" i="44"/>
  <c r="G18" i="46"/>
  <c r="E17" i="44"/>
  <c r="H18" i="46"/>
  <c r="H16" i="43"/>
  <c r="D16" i="46"/>
  <c r="F15" i="46"/>
  <c r="B20" i="46"/>
  <c r="B19" i="44"/>
  <c r="I13" i="44"/>
  <c r="J13" i="44" s="1"/>
  <c r="P15" i="44"/>
  <c r="D15" i="44"/>
  <c r="F14" i="44"/>
  <c r="I14" i="44" s="1"/>
  <c r="J14" i="44" s="1"/>
  <c r="F15" i="43"/>
  <c r="D16" i="43"/>
  <c r="C73" i="43"/>
  <c r="G16" i="43"/>
  <c r="K16" i="43"/>
  <c r="B16" i="43"/>
  <c r="E17" i="43" l="1"/>
  <c r="E18" i="44"/>
  <c r="K18" i="44"/>
  <c r="K17" i="43"/>
  <c r="E19" i="46"/>
  <c r="G18" i="44"/>
  <c r="G17" i="43"/>
  <c r="G19" i="46"/>
  <c r="H18" i="44"/>
  <c r="H19" i="46"/>
  <c r="F67" i="46"/>
  <c r="F66" i="44"/>
  <c r="H17" i="43"/>
  <c r="F16" i="46"/>
  <c r="D17" i="46"/>
  <c r="B21" i="46"/>
  <c r="I15" i="46"/>
  <c r="J15" i="46" s="1"/>
  <c r="D16" i="44"/>
  <c r="F15" i="44"/>
  <c r="B20" i="44"/>
  <c r="P16" i="44"/>
  <c r="B17" i="43"/>
  <c r="C74" i="43"/>
  <c r="D17" i="43"/>
  <c r="F16" i="43"/>
  <c r="I15" i="43"/>
  <c r="J15" i="43" s="1"/>
  <c r="K18" i="43" l="1"/>
  <c r="E19" i="44"/>
  <c r="K19" i="44"/>
  <c r="G18" i="43"/>
  <c r="G19" i="44"/>
  <c r="H19" i="44"/>
  <c r="E20" i="46"/>
  <c r="F67" i="44"/>
  <c r="F68" i="46"/>
  <c r="H20" i="46"/>
  <c r="G20" i="46"/>
  <c r="E18" i="43"/>
  <c r="H18" i="43"/>
  <c r="D18" i="46"/>
  <c r="F17" i="46"/>
  <c r="B22" i="46"/>
  <c r="I16" i="46"/>
  <c r="J16" i="46" s="1"/>
  <c r="F16" i="44"/>
  <c r="D17" i="44"/>
  <c r="B21" i="44"/>
  <c r="P17" i="44"/>
  <c r="I15" i="44"/>
  <c r="J15" i="44" s="1"/>
  <c r="F17" i="43"/>
  <c r="D18" i="43"/>
  <c r="F66" i="43"/>
  <c r="I16" i="43"/>
  <c r="J16" i="43" s="1"/>
  <c r="B18" i="43"/>
  <c r="E20" i="44" l="1"/>
  <c r="K20" i="44"/>
  <c r="G21" i="46"/>
  <c r="H20" i="44"/>
  <c r="E19" i="43"/>
  <c r="E21" i="46"/>
  <c r="G20" i="44"/>
  <c r="F69" i="46"/>
  <c r="F68" i="44"/>
  <c r="H21" i="46"/>
  <c r="H19" i="43"/>
  <c r="K19" i="43"/>
  <c r="G19" i="43"/>
  <c r="I17" i="46"/>
  <c r="J17" i="46" s="1"/>
  <c r="D19" i="46"/>
  <c r="F18" i="46"/>
  <c r="B23" i="46"/>
  <c r="D18" i="44"/>
  <c r="F17" i="44"/>
  <c r="B22" i="44"/>
  <c r="I16" i="44"/>
  <c r="J16" i="44" s="1"/>
  <c r="P18" i="44"/>
  <c r="F67" i="43"/>
  <c r="D19" i="43"/>
  <c r="F18" i="43"/>
  <c r="B19" i="43"/>
  <c r="I17" i="43"/>
  <c r="J17" i="43" s="1"/>
  <c r="E22" i="46" l="1"/>
  <c r="E23" i="46" s="1"/>
  <c r="E21" i="44"/>
  <c r="K21" i="44"/>
  <c r="E20" i="43"/>
  <c r="K20" i="43"/>
  <c r="F69" i="44"/>
  <c r="F70" i="46"/>
  <c r="G22" i="46"/>
  <c r="H22" i="46"/>
  <c r="G21" i="44"/>
  <c r="H21" i="44"/>
  <c r="H20" i="43"/>
  <c r="F19" i="46"/>
  <c r="D20" i="46"/>
  <c r="B24" i="46"/>
  <c r="I18" i="46"/>
  <c r="J18" i="46" s="1"/>
  <c r="P19" i="44"/>
  <c r="I17" i="44"/>
  <c r="J17" i="44" s="1"/>
  <c r="D19" i="44"/>
  <c r="F18" i="44"/>
  <c r="B23" i="44"/>
  <c r="F68" i="43"/>
  <c r="F19" i="43"/>
  <c r="D20" i="43"/>
  <c r="G20" i="43"/>
  <c r="I18" i="43"/>
  <c r="J18" i="43" s="1"/>
  <c r="B20" i="43"/>
  <c r="E22" i="44" l="1"/>
  <c r="E21" i="43"/>
  <c r="E22" i="43" s="1"/>
  <c r="H23" i="46"/>
  <c r="K22" i="44"/>
  <c r="H22" i="44"/>
  <c r="E24" i="46"/>
  <c r="F71" i="46"/>
  <c r="G23" i="46"/>
  <c r="G22" i="44"/>
  <c r="F70" i="44"/>
  <c r="G21" i="43"/>
  <c r="K21" i="43"/>
  <c r="H21" i="43"/>
  <c r="I19" i="46"/>
  <c r="J19" i="46" s="1"/>
  <c r="F20" i="46"/>
  <c r="D21" i="46"/>
  <c r="B25" i="46"/>
  <c r="F19" i="44"/>
  <c r="I19" i="44" s="1"/>
  <c r="J19" i="44" s="1"/>
  <c r="D20" i="44"/>
  <c r="B24" i="44"/>
  <c r="P20" i="44"/>
  <c r="I18" i="44"/>
  <c r="J18" i="44" s="1"/>
  <c r="I19" i="43"/>
  <c r="J19" i="43" s="1"/>
  <c r="B21" i="43"/>
  <c r="D21" i="43"/>
  <c r="F20" i="43"/>
  <c r="F69" i="43"/>
  <c r="E23" i="44" l="1"/>
  <c r="E24" i="44" s="1"/>
  <c r="K23" i="44"/>
  <c r="K22" i="43"/>
  <c r="G23" i="44"/>
  <c r="E25" i="46"/>
  <c r="F72" i="46"/>
  <c r="F71" i="44"/>
  <c r="G24" i="46"/>
  <c r="H23" i="44"/>
  <c r="H24" i="46"/>
  <c r="H22" i="43"/>
  <c r="G22" i="43"/>
  <c r="B26" i="46"/>
  <c r="D22" i="46"/>
  <c r="F21" i="46"/>
  <c r="I20" i="46"/>
  <c r="J20" i="46" s="1"/>
  <c r="P21" i="44"/>
  <c r="F20" i="44"/>
  <c r="D21" i="44"/>
  <c r="B25" i="44"/>
  <c r="I20" i="43"/>
  <c r="J20" i="43" s="1"/>
  <c r="F70" i="43"/>
  <c r="E23" i="43"/>
  <c r="B22" i="43"/>
  <c r="F21" i="43"/>
  <c r="I21" i="43" s="1"/>
  <c r="J21" i="43" s="1"/>
  <c r="D22" i="43"/>
  <c r="K24" i="44" l="1"/>
  <c r="H24" i="44"/>
  <c r="H25" i="46"/>
  <c r="G24" i="44"/>
  <c r="G25" i="46"/>
  <c r="F73" i="46"/>
  <c r="E26" i="46"/>
  <c r="E25" i="44"/>
  <c r="F72" i="44"/>
  <c r="G23" i="43"/>
  <c r="H23" i="43"/>
  <c r="I21" i="46"/>
  <c r="J21" i="46" s="1"/>
  <c r="B27" i="46"/>
  <c r="F22" i="46"/>
  <c r="D23" i="46"/>
  <c r="B26" i="44"/>
  <c r="D22" i="44"/>
  <c r="F21" i="44"/>
  <c r="I21" i="44" s="1"/>
  <c r="J21" i="44" s="1"/>
  <c r="P22" i="44"/>
  <c r="I20" i="44"/>
  <c r="J20" i="44" s="1"/>
  <c r="B23" i="43"/>
  <c r="K23" i="43"/>
  <c r="F71" i="43"/>
  <c r="E24" i="43"/>
  <c r="D23" i="43"/>
  <c r="F22" i="43"/>
  <c r="K25" i="44" l="1"/>
  <c r="H25" i="44"/>
  <c r="H24" i="43"/>
  <c r="G26" i="46"/>
  <c r="F73" i="44"/>
  <c r="E26" i="44"/>
  <c r="H26" i="46"/>
  <c r="E27" i="46"/>
  <c r="F74" i="46"/>
  <c r="G25" i="44"/>
  <c r="I22" i="46"/>
  <c r="J22" i="46" s="1"/>
  <c r="B28" i="46"/>
  <c r="D24" i="46"/>
  <c r="F23" i="46"/>
  <c r="P23" i="44"/>
  <c r="B27" i="44"/>
  <c r="F22" i="44"/>
  <c r="I22" i="44" s="1"/>
  <c r="J22" i="44" s="1"/>
  <c r="D23" i="44"/>
  <c r="I22" i="43"/>
  <c r="J22" i="43" s="1"/>
  <c r="K24" i="43"/>
  <c r="B24" i="43"/>
  <c r="G24" i="43"/>
  <c r="F72" i="43"/>
  <c r="E25" i="43"/>
  <c r="F23" i="43"/>
  <c r="I23" i="43" s="1"/>
  <c r="J23" i="43" s="1"/>
  <c r="D24" i="43"/>
  <c r="K26" i="44" l="1"/>
  <c r="G26" i="44"/>
  <c r="H27" i="46"/>
  <c r="E28" i="46"/>
  <c r="I66" i="46"/>
  <c r="E27" i="44"/>
  <c r="F74" i="44"/>
  <c r="G27" i="46"/>
  <c r="H26" i="44"/>
  <c r="H25" i="43"/>
  <c r="I23" i="46"/>
  <c r="J23" i="46" s="1"/>
  <c r="B29" i="46"/>
  <c r="F24" i="46"/>
  <c r="D25" i="46"/>
  <c r="B28" i="44"/>
  <c r="P24" i="44"/>
  <c r="D24" i="44"/>
  <c r="F23" i="44"/>
  <c r="I23" i="44" s="1"/>
  <c r="J23" i="44" s="1"/>
  <c r="B25" i="43"/>
  <c r="F73" i="43"/>
  <c r="E26" i="43"/>
  <c r="K25" i="43"/>
  <c r="D25" i="43"/>
  <c r="F24" i="43"/>
  <c r="I24" i="43" s="1"/>
  <c r="J24" i="43" s="1"/>
  <c r="G25" i="43"/>
  <c r="K27" i="44" l="1"/>
  <c r="H27" i="44"/>
  <c r="K26" i="43"/>
  <c r="G27" i="44"/>
  <c r="G28" i="46"/>
  <c r="E28" i="44"/>
  <c r="I66" i="44"/>
  <c r="I67" i="46"/>
  <c r="E29" i="46"/>
  <c r="H28" i="46"/>
  <c r="G26" i="43"/>
  <c r="H26" i="43"/>
  <c r="I24" i="46"/>
  <c r="J24" i="46" s="1"/>
  <c r="B30" i="46"/>
  <c r="D26" i="46"/>
  <c r="F25" i="46"/>
  <c r="P25" i="44"/>
  <c r="B29" i="44"/>
  <c r="F24" i="44"/>
  <c r="I24" i="44" s="1"/>
  <c r="J24" i="44" s="1"/>
  <c r="D25" i="44"/>
  <c r="F74" i="43"/>
  <c r="F25" i="43"/>
  <c r="D26" i="43"/>
  <c r="B26" i="43"/>
  <c r="K27" i="43" l="1"/>
  <c r="K28" i="44"/>
  <c r="K29" i="44" s="1"/>
  <c r="H29" i="46"/>
  <c r="H28" i="44"/>
  <c r="G28" i="44"/>
  <c r="G29" i="46"/>
  <c r="E30" i="46"/>
  <c r="I68" i="46"/>
  <c r="E29" i="44"/>
  <c r="I67" i="44"/>
  <c r="H27" i="43"/>
  <c r="G27" i="43"/>
  <c r="E27" i="43"/>
  <c r="I25" i="46"/>
  <c r="J25" i="46" s="1"/>
  <c r="D27" i="46"/>
  <c r="F26" i="46"/>
  <c r="B31" i="46"/>
  <c r="B30" i="44"/>
  <c r="P26" i="44"/>
  <c r="D26" i="44"/>
  <c r="F25" i="44"/>
  <c r="I25" i="43"/>
  <c r="J25" i="43" s="1"/>
  <c r="B27" i="43"/>
  <c r="D27" i="43"/>
  <c r="F26" i="43"/>
  <c r="I66" i="43"/>
  <c r="G28" i="43" l="1"/>
  <c r="K30" i="44"/>
  <c r="H30" i="46"/>
  <c r="I68" i="44"/>
  <c r="E30" i="44"/>
  <c r="E28" i="43"/>
  <c r="H29" i="44"/>
  <c r="I69" i="46"/>
  <c r="G30" i="46"/>
  <c r="G29" i="44"/>
  <c r="H28" i="43"/>
  <c r="B32" i="46"/>
  <c r="I26" i="46"/>
  <c r="J26" i="46" s="1"/>
  <c r="D28" i="46"/>
  <c r="F27" i="46"/>
  <c r="P27" i="44"/>
  <c r="I25" i="44"/>
  <c r="J25" i="44" s="1"/>
  <c r="D27" i="44"/>
  <c r="F26" i="44"/>
  <c r="B31" i="44"/>
  <c r="I26" i="43"/>
  <c r="J26" i="43" s="1"/>
  <c r="B28" i="43"/>
  <c r="K28" i="43"/>
  <c r="F27" i="43"/>
  <c r="I27" i="43" s="1"/>
  <c r="J27" i="43" s="1"/>
  <c r="D28" i="43"/>
  <c r="I67" i="43"/>
  <c r="G29" i="43" l="1"/>
  <c r="H31" i="46"/>
  <c r="K31" i="44"/>
  <c r="G30" i="44"/>
  <c r="I70" i="46"/>
  <c r="E31" i="46"/>
  <c r="G31" i="46"/>
  <c r="H30" i="44"/>
  <c r="E31" i="44"/>
  <c r="I69" i="44"/>
  <c r="E29" i="43"/>
  <c r="H29" i="43"/>
  <c r="I27" i="46"/>
  <c r="J27" i="46" s="1"/>
  <c r="B33" i="46"/>
  <c r="F28" i="46"/>
  <c r="D29" i="46"/>
  <c r="B32" i="44"/>
  <c r="P28" i="44"/>
  <c r="I26" i="44"/>
  <c r="J26" i="44" s="1"/>
  <c r="D28" i="44"/>
  <c r="F27" i="44"/>
  <c r="I27" i="44" s="1"/>
  <c r="J27" i="44" s="1"/>
  <c r="B29" i="43"/>
  <c r="K29" i="43"/>
  <c r="D29" i="43"/>
  <c r="F28" i="43"/>
  <c r="I68" i="43"/>
  <c r="G30" i="43" l="1"/>
  <c r="E32" i="46"/>
  <c r="K32" i="44"/>
  <c r="H31" i="44"/>
  <c r="I71" i="46"/>
  <c r="H32" i="46"/>
  <c r="G31" i="44"/>
  <c r="I70" i="44"/>
  <c r="E32" i="44"/>
  <c r="G32" i="46"/>
  <c r="E30" i="43"/>
  <c r="H30" i="43"/>
  <c r="B34" i="46"/>
  <c r="D30" i="46"/>
  <c r="F29" i="46"/>
  <c r="I28" i="46"/>
  <c r="J28" i="46" s="1"/>
  <c r="B33" i="44"/>
  <c r="F28" i="44"/>
  <c r="D29" i="44"/>
  <c r="P29" i="44"/>
  <c r="I28" i="43"/>
  <c r="J28" i="43" s="1"/>
  <c r="B30" i="43"/>
  <c r="F29" i="43"/>
  <c r="D30" i="43"/>
  <c r="I69" i="43"/>
  <c r="K30" i="43"/>
  <c r="E33" i="46" l="1"/>
  <c r="G31" i="43"/>
  <c r="K33" i="44"/>
  <c r="G32" i="44"/>
  <c r="H32" i="44"/>
  <c r="H31" i="43"/>
  <c r="E33" i="44"/>
  <c r="I71" i="44"/>
  <c r="E34" i="46"/>
  <c r="I72" i="46"/>
  <c r="G33" i="46"/>
  <c r="H33" i="46"/>
  <c r="K31" i="43"/>
  <c r="B35" i="46"/>
  <c r="I29" i="46"/>
  <c r="J29" i="46" s="1"/>
  <c r="D31" i="46"/>
  <c r="F30" i="46"/>
  <c r="B34" i="44"/>
  <c r="D30" i="44"/>
  <c r="F29" i="44"/>
  <c r="P30" i="44"/>
  <c r="I28" i="44"/>
  <c r="J28" i="44" s="1"/>
  <c r="I70" i="43"/>
  <c r="B31" i="43"/>
  <c r="I29" i="43"/>
  <c r="J29" i="43" s="1"/>
  <c r="D31" i="43"/>
  <c r="F30" i="43"/>
  <c r="E31" i="43"/>
  <c r="G32" i="43" l="1"/>
  <c r="K34" i="44"/>
  <c r="H33" i="44"/>
  <c r="E35" i="46"/>
  <c r="I73" i="46"/>
  <c r="I72" i="44"/>
  <c r="E34" i="44"/>
  <c r="H34" i="46"/>
  <c r="G33" i="44"/>
  <c r="G34" i="46"/>
  <c r="H32" i="43"/>
  <c r="I30" i="46"/>
  <c r="J30" i="46" s="1"/>
  <c r="D32" i="46"/>
  <c r="F31" i="46"/>
  <c r="B36" i="46"/>
  <c r="B35" i="44"/>
  <c r="I29" i="44"/>
  <c r="J29" i="44" s="1"/>
  <c r="P31" i="44"/>
  <c r="D31" i="44"/>
  <c r="F30" i="44"/>
  <c r="I30" i="44" s="1"/>
  <c r="J30" i="44" s="1"/>
  <c r="B32" i="43"/>
  <c r="E32" i="43"/>
  <c r="I30" i="43"/>
  <c r="J30" i="43" s="1"/>
  <c r="K32" i="43"/>
  <c r="I71" i="43"/>
  <c r="F31" i="43"/>
  <c r="D32" i="43"/>
  <c r="G33" i="43" l="1"/>
  <c r="K35" i="44"/>
  <c r="G34" i="44"/>
  <c r="G35" i="46"/>
  <c r="H35" i="46"/>
  <c r="I73" i="44"/>
  <c r="E35" i="44"/>
  <c r="E36" i="46"/>
  <c r="I74" i="46"/>
  <c r="H34" i="44"/>
  <c r="H33" i="43"/>
  <c r="I31" i="46"/>
  <c r="J31" i="46" s="1"/>
  <c r="F32" i="46"/>
  <c r="D33" i="46"/>
  <c r="D32" i="44"/>
  <c r="F31" i="44"/>
  <c r="P32" i="44"/>
  <c r="B36" i="44"/>
  <c r="E33" i="43"/>
  <c r="D33" i="43"/>
  <c r="F32" i="43"/>
  <c r="I72" i="43"/>
  <c r="I31" i="43"/>
  <c r="J31" i="43" s="1"/>
  <c r="K33" i="43"/>
  <c r="B33" i="43"/>
  <c r="G34" i="43" l="1"/>
  <c r="K36" i="44"/>
  <c r="H36" i="46"/>
  <c r="K34" i="43"/>
  <c r="H35" i="44"/>
  <c r="G36" i="46"/>
  <c r="G35" i="44"/>
  <c r="E36" i="44"/>
  <c r="I74" i="44"/>
  <c r="H34" i="43"/>
  <c r="D34" i="46"/>
  <c r="F33" i="46"/>
  <c r="I32" i="46"/>
  <c r="J32" i="46" s="1"/>
  <c r="P33" i="44"/>
  <c r="I31" i="44"/>
  <c r="J31" i="44" s="1"/>
  <c r="F32" i="44"/>
  <c r="D33" i="44"/>
  <c r="I32" i="43"/>
  <c r="J32" i="43" s="1"/>
  <c r="E34" i="43"/>
  <c r="F33" i="43"/>
  <c r="D34" i="43"/>
  <c r="B34" i="43"/>
  <c r="I73" i="43"/>
  <c r="G35" i="43" l="1"/>
  <c r="G36" i="44"/>
  <c r="H36" i="44"/>
  <c r="H35" i="43"/>
  <c r="I33" i="46"/>
  <c r="J33" i="46" s="1"/>
  <c r="D35" i="46"/>
  <c r="F34" i="46"/>
  <c r="D34" i="44"/>
  <c r="F33" i="44"/>
  <c r="I33" i="44" s="1"/>
  <c r="J33" i="44" s="1"/>
  <c r="I32" i="44"/>
  <c r="J32" i="44" s="1"/>
  <c r="P34" i="44"/>
  <c r="E35" i="43"/>
  <c r="B35" i="43"/>
  <c r="K35" i="43"/>
  <c r="D35" i="43"/>
  <c r="F34" i="43"/>
  <c r="I74" i="43"/>
  <c r="I33" i="43"/>
  <c r="J33" i="43" s="1"/>
  <c r="G36" i="43" l="1"/>
  <c r="H36" i="43"/>
  <c r="I34" i="46"/>
  <c r="J34" i="46" s="1"/>
  <c r="F35" i="46"/>
  <c r="D36" i="46"/>
  <c r="F36" i="46" s="1"/>
  <c r="P35" i="44"/>
  <c r="D35" i="44"/>
  <c r="F34" i="44"/>
  <c r="I34" i="44" s="1"/>
  <c r="J34" i="44" s="1"/>
  <c r="F35" i="43"/>
  <c r="D36" i="43"/>
  <c r="K36" i="43"/>
  <c r="E36" i="43"/>
  <c r="I34" i="43"/>
  <c r="J34" i="43" s="1"/>
  <c r="B36" i="43"/>
  <c r="I36" i="46" l="1"/>
  <c r="J36" i="46" s="1"/>
  <c r="I35" i="46"/>
  <c r="J35" i="46" s="1"/>
  <c r="F35" i="44"/>
  <c r="D36" i="44"/>
  <c r="F36" i="44" s="1"/>
  <c r="P36" i="44"/>
  <c r="F36" i="43"/>
  <c r="I36" i="43" s="1"/>
  <c r="J36" i="43" s="1"/>
  <c r="I35" i="43"/>
  <c r="J35" i="43" s="1"/>
  <c r="I36" i="44" l="1"/>
  <c r="J36" i="44" s="1"/>
  <c r="I35" i="44"/>
  <c r="J35" i="44" s="1"/>
  <c r="C67" i="42" l="1"/>
  <c r="C68" i="42" s="1"/>
  <c r="H11" i="42"/>
  <c r="E10" i="42"/>
  <c r="C49" i="42"/>
  <c r="D48" i="42"/>
  <c r="C48" i="42"/>
  <c r="C47" i="42"/>
  <c r="D46" i="42"/>
  <c r="C46" i="42"/>
  <c r="C45" i="42"/>
  <c r="B11" i="42"/>
  <c r="B12" i="42" s="1"/>
  <c r="B13" i="42" s="1"/>
  <c r="B14" i="42" s="1"/>
  <c r="B15" i="42" s="1"/>
  <c r="B16" i="42" s="1"/>
  <c r="B17" i="42" s="1"/>
  <c r="B18" i="42" s="1"/>
  <c r="B19" i="42" s="1"/>
  <c r="B20" i="42" s="1"/>
  <c r="B21" i="42" s="1"/>
  <c r="B22" i="42" s="1"/>
  <c r="B23" i="42" s="1"/>
  <c r="B24" i="42" s="1"/>
  <c r="B25" i="42" s="1"/>
  <c r="P10" i="42"/>
  <c r="K10" i="42"/>
  <c r="G10" i="42"/>
  <c r="C10" i="42"/>
  <c r="D10" i="42" s="1"/>
  <c r="P11" i="42" l="1"/>
  <c r="K11" i="42"/>
  <c r="E11" i="42"/>
  <c r="G11" i="42"/>
  <c r="G12" i="42" s="1"/>
  <c r="G13" i="42" s="1"/>
  <c r="B26" i="42"/>
  <c r="F10" i="42"/>
  <c r="I10" i="42" s="1"/>
  <c r="D11" i="42"/>
  <c r="C69" i="42"/>
  <c r="B3" i="42"/>
  <c r="C52" i="42" s="1"/>
  <c r="B9" i="42" s="1"/>
  <c r="D47" i="42"/>
  <c r="J10" i="42" l="1"/>
  <c r="E12" i="42"/>
  <c r="E13" i="42" s="1"/>
  <c r="H12" i="42"/>
  <c r="H13" i="42" s="1"/>
  <c r="P12" i="42"/>
  <c r="D12" i="42"/>
  <c r="F11" i="42"/>
  <c r="I11" i="42" s="1"/>
  <c r="K12" i="42"/>
  <c r="K13" i="42" s="1"/>
  <c r="C70" i="42"/>
  <c r="G14" i="42"/>
  <c r="B27" i="42"/>
  <c r="J11" i="42" l="1"/>
  <c r="H14" i="42"/>
  <c r="P13" i="42"/>
  <c r="P14" i="42" s="1"/>
  <c r="K14" i="42"/>
  <c r="G15" i="42"/>
  <c r="C71" i="42"/>
  <c r="D13" i="42"/>
  <c r="F12" i="42"/>
  <c r="B28" i="42"/>
  <c r="E14" i="42"/>
  <c r="K15" i="42" l="1"/>
  <c r="E15" i="42"/>
  <c r="H15" i="42"/>
  <c r="I12" i="42"/>
  <c r="C72" i="42"/>
  <c r="G16" i="42"/>
  <c r="D14" i="42"/>
  <c r="F13" i="42"/>
  <c r="I13" i="42" s="1"/>
  <c r="B29" i="42"/>
  <c r="P15" i="42"/>
  <c r="J13" i="42" l="1"/>
  <c r="J12" i="42"/>
  <c r="H16" i="42"/>
  <c r="E16" i="42"/>
  <c r="K16" i="42"/>
  <c r="P16" i="42"/>
  <c r="G17" i="42"/>
  <c r="C73" i="42"/>
  <c r="B30" i="42"/>
  <c r="D15" i="42"/>
  <c r="F14" i="42"/>
  <c r="I14" i="42" s="1"/>
  <c r="D46" i="41"/>
  <c r="K10" i="41"/>
  <c r="E10" i="41"/>
  <c r="C67" i="41"/>
  <c r="C49" i="41"/>
  <c r="D48" i="41"/>
  <c r="C48" i="41"/>
  <c r="C47" i="41"/>
  <c r="C46" i="41"/>
  <c r="C45" i="41"/>
  <c r="B11" i="41"/>
  <c r="B12" i="41" s="1"/>
  <c r="B13" i="41" s="1"/>
  <c r="B14" i="41" s="1"/>
  <c r="B15" i="41" s="1"/>
  <c r="B16" i="41" s="1"/>
  <c r="B17" i="41" s="1"/>
  <c r="B18" i="41" s="1"/>
  <c r="B19" i="41" s="1"/>
  <c r="B20" i="41" s="1"/>
  <c r="B21" i="41" s="1"/>
  <c r="B22" i="41" s="1"/>
  <c r="B23" i="41" s="1"/>
  <c r="B24" i="41" s="1"/>
  <c r="B25" i="41" s="1"/>
  <c r="G10" i="41"/>
  <c r="J14" i="42" l="1"/>
  <c r="C68" i="41"/>
  <c r="E17" i="42"/>
  <c r="C10" i="41"/>
  <c r="D10" i="41" s="1"/>
  <c r="F10" i="41" s="1"/>
  <c r="N59" i="41"/>
  <c r="G11" i="41"/>
  <c r="G12" i="41" s="1"/>
  <c r="G13" i="41" s="1"/>
  <c r="E11" i="41"/>
  <c r="E12" i="41" s="1"/>
  <c r="K11" i="41"/>
  <c r="K12" i="41" s="1"/>
  <c r="H17" i="42"/>
  <c r="P17" i="42"/>
  <c r="C74" i="42"/>
  <c r="G18" i="42"/>
  <c r="B31" i="42"/>
  <c r="K17" i="42"/>
  <c r="D16" i="42"/>
  <c r="F15" i="42"/>
  <c r="I15" i="42" s="1"/>
  <c r="B26" i="41"/>
  <c r="B3" i="41"/>
  <c r="C52" i="41" s="1"/>
  <c r="B9" i="41" s="1"/>
  <c r="D47" i="41"/>
  <c r="C69" i="41"/>
  <c r="K10" i="40"/>
  <c r="J15" i="42" l="1"/>
  <c r="K13" i="41"/>
  <c r="D11" i="41"/>
  <c r="F11" i="41" s="1"/>
  <c r="H18" i="42"/>
  <c r="E13" i="41"/>
  <c r="N60" i="41"/>
  <c r="P59" i="41" s="1"/>
  <c r="N64" i="41"/>
  <c r="N63" i="41"/>
  <c r="P18" i="42"/>
  <c r="E18" i="42"/>
  <c r="K18" i="42"/>
  <c r="G19" i="42"/>
  <c r="F66" i="42"/>
  <c r="D17" i="42"/>
  <c r="F16" i="42"/>
  <c r="I16" i="42" s="1"/>
  <c r="B32" i="42"/>
  <c r="C70" i="41"/>
  <c r="G14" i="41"/>
  <c r="B27" i="41"/>
  <c r="J16" i="42" l="1"/>
  <c r="D12" i="41"/>
  <c r="F12" i="41" s="1"/>
  <c r="P63" i="41"/>
  <c r="C59" i="41" s="1"/>
  <c r="H10" i="41" s="1"/>
  <c r="H11" i="41" s="1"/>
  <c r="H12" i="41" s="1"/>
  <c r="H13" i="41" s="1"/>
  <c r="H14" i="41" s="1"/>
  <c r="E19" i="42"/>
  <c r="K19" i="42"/>
  <c r="H19" i="42"/>
  <c r="F67" i="42"/>
  <c r="G20" i="42"/>
  <c r="P19" i="42"/>
  <c r="D18" i="42"/>
  <c r="F17" i="42"/>
  <c r="I17" i="42" s="1"/>
  <c r="B33" i="42"/>
  <c r="E14" i="41"/>
  <c r="G15" i="41"/>
  <c r="C71" i="41"/>
  <c r="B28" i="41"/>
  <c r="K14" i="41"/>
  <c r="J17" i="42" l="1"/>
  <c r="D13" i="41"/>
  <c r="D14" i="41" s="1"/>
  <c r="I12" i="41"/>
  <c r="J12" i="41" s="1"/>
  <c r="H20" i="42"/>
  <c r="I10" i="41"/>
  <c r="J10" i="41" s="1"/>
  <c r="I11" i="41"/>
  <c r="J11" i="41" s="1"/>
  <c r="H15" i="41"/>
  <c r="G21" i="42"/>
  <c r="F68" i="42"/>
  <c r="D19" i="42"/>
  <c r="F18" i="42"/>
  <c r="I18" i="42" s="1"/>
  <c r="E20" i="42"/>
  <c r="P20" i="42"/>
  <c r="K20" i="42"/>
  <c r="B34" i="42"/>
  <c r="B29" i="41"/>
  <c r="C72" i="41"/>
  <c r="G16" i="41"/>
  <c r="K15" i="41"/>
  <c r="E15" i="41"/>
  <c r="F13" i="41" l="1"/>
  <c r="I13" i="41" s="1"/>
  <c r="J13" i="41" s="1"/>
  <c r="J18" i="42"/>
  <c r="E21" i="42"/>
  <c r="E16" i="41"/>
  <c r="H16" i="41"/>
  <c r="K16" i="41"/>
  <c r="H21" i="42"/>
  <c r="P21" i="42"/>
  <c r="B35" i="42"/>
  <c r="K21" i="42"/>
  <c r="D20" i="42"/>
  <c r="F19" i="42"/>
  <c r="I19" i="42" s="1"/>
  <c r="F69" i="42"/>
  <c r="G22" i="42"/>
  <c r="G17" i="41"/>
  <c r="C73" i="41"/>
  <c r="F14" i="41"/>
  <c r="I14" i="41" s="1"/>
  <c r="J14" i="41" s="1"/>
  <c r="D15" i="41"/>
  <c r="B30" i="41"/>
  <c r="J19" i="42" l="1"/>
  <c r="H22" i="42"/>
  <c r="H17" i="41"/>
  <c r="B36" i="42"/>
  <c r="G23" i="42"/>
  <c r="F70" i="42"/>
  <c r="E22" i="42"/>
  <c r="D21" i="42"/>
  <c r="F20" i="42"/>
  <c r="I20" i="42" s="1"/>
  <c r="P22" i="42"/>
  <c r="K22" i="42"/>
  <c r="C74" i="41"/>
  <c r="G18" i="41"/>
  <c r="F15" i="41"/>
  <c r="I15" i="41" s="1"/>
  <c r="J15" i="41" s="1"/>
  <c r="D16" i="41"/>
  <c r="K17" i="41"/>
  <c r="E17" i="41"/>
  <c r="B31" i="41"/>
  <c r="J20" i="42" l="1"/>
  <c r="K23" i="42"/>
  <c r="E23" i="42"/>
  <c r="H18" i="41"/>
  <c r="H23" i="42"/>
  <c r="P23" i="42"/>
  <c r="D22" i="42"/>
  <c r="F21" i="42"/>
  <c r="I21" i="42" s="1"/>
  <c r="F71" i="42"/>
  <c r="G24" i="42"/>
  <c r="K18" i="41"/>
  <c r="G19" i="41"/>
  <c r="F66" i="41"/>
  <c r="B32" i="41"/>
  <c r="E18" i="41"/>
  <c r="F16" i="41"/>
  <c r="I16" i="41" s="1"/>
  <c r="J16" i="41" s="1"/>
  <c r="D17" i="41"/>
  <c r="J21" i="42" l="1"/>
  <c r="H24" i="42"/>
  <c r="H19" i="41"/>
  <c r="E19" i="41"/>
  <c r="K19" i="41"/>
  <c r="E24" i="42"/>
  <c r="K24" i="42"/>
  <c r="P24" i="42"/>
  <c r="G25" i="42"/>
  <c r="F72" i="42"/>
  <c r="D23" i="42"/>
  <c r="F22" i="42"/>
  <c r="I22" i="42" s="1"/>
  <c r="F17" i="41"/>
  <c r="I17" i="41" s="1"/>
  <c r="J17" i="41" s="1"/>
  <c r="D18" i="41"/>
  <c r="B33" i="41"/>
  <c r="F67" i="41"/>
  <c r="G20" i="41"/>
  <c r="J22" i="42" l="1"/>
  <c r="K20" i="41"/>
  <c r="E25" i="42"/>
  <c r="K25" i="42"/>
  <c r="H20" i="41"/>
  <c r="H25" i="42"/>
  <c r="D24" i="42"/>
  <c r="F23" i="42"/>
  <c r="I23" i="42" s="1"/>
  <c r="F73" i="42"/>
  <c r="G26" i="42"/>
  <c r="P25" i="42"/>
  <c r="B34" i="41"/>
  <c r="E20" i="41"/>
  <c r="G21" i="41"/>
  <c r="F68" i="41"/>
  <c r="F18" i="41"/>
  <c r="I18" i="41" s="1"/>
  <c r="J18" i="41" s="1"/>
  <c r="D19" i="41"/>
  <c r="J23" i="42" l="1"/>
  <c r="K26" i="42"/>
  <c r="H26" i="42"/>
  <c r="H21" i="41"/>
  <c r="P26" i="42"/>
  <c r="D25" i="42"/>
  <c r="F24" i="42"/>
  <c r="I24" i="42" s="1"/>
  <c r="E26" i="42"/>
  <c r="G27" i="42"/>
  <c r="F74" i="42"/>
  <c r="F69" i="41"/>
  <c r="G22" i="41"/>
  <c r="B35" i="41"/>
  <c r="F19" i="41"/>
  <c r="I19" i="41" s="1"/>
  <c r="J19" i="41" s="1"/>
  <c r="D20" i="41"/>
  <c r="K21" i="41"/>
  <c r="E21" i="41"/>
  <c r="J24" i="42" l="1"/>
  <c r="H22" i="41"/>
  <c r="H27" i="42"/>
  <c r="K27" i="42"/>
  <c r="E27" i="42"/>
  <c r="P27" i="42"/>
  <c r="I66" i="42"/>
  <c r="G28" i="42"/>
  <c r="D26" i="42"/>
  <c r="F25" i="42"/>
  <c r="I25" i="42" s="1"/>
  <c r="E22" i="41"/>
  <c r="G23" i="41"/>
  <c r="F70" i="41"/>
  <c r="K22" i="41"/>
  <c r="B36" i="41"/>
  <c r="F20" i="41"/>
  <c r="I20" i="41" s="1"/>
  <c r="J20" i="41" s="1"/>
  <c r="D21" i="41"/>
  <c r="J25" i="42" l="1"/>
  <c r="H28" i="42"/>
  <c r="H23" i="41"/>
  <c r="G29" i="42"/>
  <c r="I67" i="42"/>
  <c r="K28" i="42"/>
  <c r="F26" i="42"/>
  <c r="I26" i="42" s="1"/>
  <c r="D27" i="42"/>
  <c r="P28" i="42"/>
  <c r="E28" i="42"/>
  <c r="F71" i="41"/>
  <c r="G24" i="41"/>
  <c r="E23" i="41"/>
  <c r="F21" i="41"/>
  <c r="I21" i="41" s="1"/>
  <c r="J21" i="41" s="1"/>
  <c r="D22" i="41"/>
  <c r="K23" i="41"/>
  <c r="J26" i="42" l="1"/>
  <c r="E24" i="41"/>
  <c r="H24" i="41"/>
  <c r="H29" i="42"/>
  <c r="K29" i="42"/>
  <c r="P29" i="42"/>
  <c r="I68" i="42"/>
  <c r="G30" i="42"/>
  <c r="F27" i="42"/>
  <c r="I27" i="42" s="1"/>
  <c r="D28" i="42"/>
  <c r="E29" i="42"/>
  <c r="G25" i="41"/>
  <c r="F72" i="41"/>
  <c r="F22" i="41"/>
  <c r="I22" i="41" s="1"/>
  <c r="J22" i="41" s="1"/>
  <c r="D23" i="41"/>
  <c r="K24" i="41"/>
  <c r="J27" i="42" l="1"/>
  <c r="K25" i="41"/>
  <c r="E25" i="41"/>
  <c r="H30" i="42"/>
  <c r="E30" i="42"/>
  <c r="H25" i="41"/>
  <c r="P30" i="42"/>
  <c r="F28" i="42"/>
  <c r="I28" i="42" s="1"/>
  <c r="D29" i="42"/>
  <c r="K30" i="42"/>
  <c r="G31" i="42"/>
  <c r="I69" i="42"/>
  <c r="F73" i="41"/>
  <c r="G26" i="41"/>
  <c r="F23" i="41"/>
  <c r="I23" i="41" s="1"/>
  <c r="J23" i="41" s="1"/>
  <c r="D24" i="41"/>
  <c r="J28" i="42" l="1"/>
  <c r="H26" i="41"/>
  <c r="H31" i="42"/>
  <c r="E31" i="42"/>
  <c r="K31" i="42"/>
  <c r="P31" i="42"/>
  <c r="I70" i="42"/>
  <c r="G32" i="42"/>
  <c r="D30" i="42"/>
  <c r="F29" i="42"/>
  <c r="I29" i="42" s="1"/>
  <c r="E26" i="41"/>
  <c r="G27" i="41"/>
  <c r="F74" i="41"/>
  <c r="K26" i="41"/>
  <c r="F24" i="41"/>
  <c r="I24" i="41" s="1"/>
  <c r="J24" i="41" s="1"/>
  <c r="D25" i="41"/>
  <c r="J29" i="42" l="1"/>
  <c r="E27" i="41"/>
  <c r="H32" i="42"/>
  <c r="K27" i="41"/>
  <c r="H27" i="41"/>
  <c r="D31" i="42"/>
  <c r="F30" i="42"/>
  <c r="I30" i="42" s="1"/>
  <c r="P32" i="42"/>
  <c r="K32" i="42"/>
  <c r="G33" i="42"/>
  <c r="I71" i="42"/>
  <c r="E32" i="42"/>
  <c r="D26" i="41"/>
  <c r="F25" i="41"/>
  <c r="I25" i="41" s="1"/>
  <c r="J25" i="41" s="1"/>
  <c r="I66" i="41"/>
  <c r="G28" i="41"/>
  <c r="J30" i="42" l="1"/>
  <c r="H28" i="41"/>
  <c r="H33" i="42"/>
  <c r="I72" i="42"/>
  <c r="G34" i="42"/>
  <c r="P33" i="42"/>
  <c r="K33" i="42"/>
  <c r="F31" i="42"/>
  <c r="I31" i="42" s="1"/>
  <c r="D32" i="42"/>
  <c r="E33" i="42"/>
  <c r="K28" i="41"/>
  <c r="E28" i="41"/>
  <c r="G29" i="41"/>
  <c r="I67" i="41"/>
  <c r="D27" i="41"/>
  <c r="F26" i="41"/>
  <c r="I26" i="41" s="1"/>
  <c r="J26" i="41" s="1"/>
  <c r="J31" i="42" l="1"/>
  <c r="H34" i="42"/>
  <c r="H29" i="41"/>
  <c r="F32" i="42"/>
  <c r="I32" i="42" s="1"/>
  <c r="D33" i="42"/>
  <c r="P34" i="42"/>
  <c r="K34" i="42"/>
  <c r="G35" i="42"/>
  <c r="I73" i="42"/>
  <c r="E34" i="42"/>
  <c r="I68" i="41"/>
  <c r="G30" i="41"/>
  <c r="F27" i="41"/>
  <c r="I27" i="41" s="1"/>
  <c r="J27" i="41" s="1"/>
  <c r="D28" i="41"/>
  <c r="K29" i="41"/>
  <c r="E29" i="41"/>
  <c r="J32" i="42" l="1"/>
  <c r="H30" i="41"/>
  <c r="H35" i="42"/>
  <c r="D34" i="42"/>
  <c r="F33" i="42"/>
  <c r="I33" i="42" s="1"/>
  <c r="K35" i="42"/>
  <c r="I74" i="42"/>
  <c r="G36" i="42"/>
  <c r="P35" i="42"/>
  <c r="E35" i="42"/>
  <c r="K30" i="41"/>
  <c r="G31" i="41"/>
  <c r="I69" i="41"/>
  <c r="E30" i="41"/>
  <c r="F28" i="41"/>
  <c r="I28" i="41" s="1"/>
  <c r="J28" i="41" s="1"/>
  <c r="D29" i="41"/>
  <c r="J33" i="42" l="1"/>
  <c r="E31" i="41"/>
  <c r="E36" i="42"/>
  <c r="H36" i="42"/>
  <c r="H31" i="41"/>
  <c r="K36" i="42"/>
  <c r="P36" i="42"/>
  <c r="F34" i="42"/>
  <c r="I34" i="42" s="1"/>
  <c r="D35" i="42"/>
  <c r="I70" i="41"/>
  <c r="G32" i="41"/>
  <c r="K31" i="41"/>
  <c r="D30" i="41"/>
  <c r="F29" i="41"/>
  <c r="I29" i="41" s="1"/>
  <c r="J29" i="41" s="1"/>
  <c r="J34" i="42" l="1"/>
  <c r="H32" i="41"/>
  <c r="K32" i="41"/>
  <c r="F35" i="42"/>
  <c r="I35" i="42" s="1"/>
  <c r="D36" i="42"/>
  <c r="F36" i="42" s="1"/>
  <c r="I36" i="42" s="1"/>
  <c r="D31" i="41"/>
  <c r="F30" i="41"/>
  <c r="I30" i="41" s="1"/>
  <c r="J30" i="41" s="1"/>
  <c r="E32" i="41"/>
  <c r="G33" i="41"/>
  <c r="I71" i="41"/>
  <c r="J36" i="42" l="1"/>
  <c r="J35" i="42"/>
  <c r="H33" i="41"/>
  <c r="K33" i="41"/>
  <c r="E33" i="41"/>
  <c r="D32" i="41"/>
  <c r="F31" i="41"/>
  <c r="I31" i="41" s="1"/>
  <c r="J31" i="41" s="1"/>
  <c r="I72" i="41"/>
  <c r="G34" i="41"/>
  <c r="H34" i="41" l="1"/>
  <c r="E34" i="41"/>
  <c r="G35" i="41"/>
  <c r="I73" i="41"/>
  <c r="F32" i="41"/>
  <c r="I32" i="41" s="1"/>
  <c r="J32" i="41" s="1"/>
  <c r="D33" i="41"/>
  <c r="K34" i="41"/>
  <c r="H35" i="41" l="1"/>
  <c r="D34" i="41"/>
  <c r="F33" i="41"/>
  <c r="I33" i="41" s="1"/>
  <c r="J33" i="41" s="1"/>
  <c r="I74" i="41"/>
  <c r="G36" i="41"/>
  <c r="E35" i="41"/>
  <c r="K35" i="41"/>
  <c r="K36" i="41" l="1"/>
  <c r="H36" i="41"/>
  <c r="E36" i="41"/>
  <c r="D35" i="41"/>
  <c r="F34" i="41"/>
  <c r="I34" i="41" s="1"/>
  <c r="J34" i="41" s="1"/>
  <c r="F35" i="41" l="1"/>
  <c r="I35" i="41" s="1"/>
  <c r="J35" i="41" s="1"/>
  <c r="D36" i="41"/>
  <c r="F36" i="41" s="1"/>
  <c r="I36" i="41" s="1"/>
  <c r="J36" i="41" s="1"/>
  <c r="E10" i="40" l="1"/>
  <c r="C67" i="40"/>
  <c r="C68" i="40" s="1"/>
  <c r="C49" i="40"/>
  <c r="D48" i="40"/>
  <c r="C48" i="40"/>
  <c r="D47" i="40"/>
  <c r="C47" i="40"/>
  <c r="D46" i="40"/>
  <c r="C46" i="40"/>
  <c r="C45" i="40"/>
  <c r="B11" i="40"/>
  <c r="B12" i="40" s="1"/>
  <c r="B13" i="40" s="1"/>
  <c r="B14" i="40" s="1"/>
  <c r="B15" i="40" s="1"/>
  <c r="B16" i="40" s="1"/>
  <c r="B17" i="40" s="1"/>
  <c r="B18" i="40" s="1"/>
  <c r="B19" i="40" s="1"/>
  <c r="B20" i="40" s="1"/>
  <c r="B21" i="40" s="1"/>
  <c r="B22" i="40" s="1"/>
  <c r="B23" i="40" s="1"/>
  <c r="B24" i="40" s="1"/>
  <c r="B25" i="40" s="1"/>
  <c r="G10" i="40"/>
  <c r="B3" i="40"/>
  <c r="C52" i="40" s="1"/>
  <c r="B9" i="40" s="1"/>
  <c r="C10" i="40" l="1"/>
  <c r="D10" i="40" s="1"/>
  <c r="D11" i="40" s="1"/>
  <c r="N59" i="40"/>
  <c r="G11" i="40"/>
  <c r="K11" i="40"/>
  <c r="B26" i="40"/>
  <c r="E11" i="40"/>
  <c r="C69" i="40"/>
  <c r="G12" i="40" l="1"/>
  <c r="G13" i="40" s="1"/>
  <c r="N63" i="40"/>
  <c r="N60" i="40"/>
  <c r="P59" i="40" s="1"/>
  <c r="N64" i="40"/>
  <c r="B27" i="40"/>
  <c r="E12" i="40"/>
  <c r="E13" i="40" s="1"/>
  <c r="D12" i="40"/>
  <c r="D13" i="40" s="1"/>
  <c r="K12" i="40"/>
  <c r="K13" i="40" s="1"/>
  <c r="F11" i="40"/>
  <c r="F10" i="40"/>
  <c r="C70" i="40"/>
  <c r="G14" i="40" l="1"/>
  <c r="P63" i="40"/>
  <c r="C59" i="40" s="1"/>
  <c r="H10" i="40" s="1"/>
  <c r="H11" i="40" s="1"/>
  <c r="H12" i="40" s="1"/>
  <c r="H13" i="40" s="1"/>
  <c r="H14" i="40" s="1"/>
  <c r="F12" i="40"/>
  <c r="E14" i="40"/>
  <c r="K14" i="40"/>
  <c r="D14" i="40"/>
  <c r="B28" i="40"/>
  <c r="C71" i="40"/>
  <c r="G15" i="40" l="1"/>
  <c r="H15" i="40"/>
  <c r="I11" i="40"/>
  <c r="J11" i="40" s="1"/>
  <c r="I10" i="40"/>
  <c r="J10" i="40" s="1"/>
  <c r="I12" i="40"/>
  <c r="J12" i="40" s="1"/>
  <c r="D15" i="40"/>
  <c r="K15" i="40"/>
  <c r="E15" i="40"/>
  <c r="B29" i="40"/>
  <c r="F13" i="40"/>
  <c r="I13" i="40" s="1"/>
  <c r="J13" i="40" s="1"/>
  <c r="C72" i="40"/>
  <c r="F14" i="40"/>
  <c r="G16" i="40" l="1"/>
  <c r="H16" i="40"/>
  <c r="I14" i="40"/>
  <c r="J14" i="40" s="1"/>
  <c r="K16" i="40"/>
  <c r="D16" i="40"/>
  <c r="B30" i="40"/>
  <c r="E16" i="40"/>
  <c r="C73" i="40"/>
  <c r="F15" i="40"/>
  <c r="I15" i="40" s="1"/>
  <c r="J15" i="40" s="1"/>
  <c r="G17" i="40" l="1"/>
  <c r="H17" i="40"/>
  <c r="D17" i="40"/>
  <c r="E17" i="40"/>
  <c r="K17" i="40"/>
  <c r="B31" i="40"/>
  <c r="C74" i="40"/>
  <c r="F16" i="40"/>
  <c r="G18" i="40" l="1"/>
  <c r="H18" i="40"/>
  <c r="I16" i="40"/>
  <c r="J16" i="40" s="1"/>
  <c r="E18" i="40"/>
  <c r="B32" i="40"/>
  <c r="D18" i="40"/>
  <c r="K18" i="40"/>
  <c r="F66" i="40"/>
  <c r="F17" i="40"/>
  <c r="I17" i="40" s="1"/>
  <c r="J17" i="40" s="1"/>
  <c r="G19" i="40" l="1"/>
  <c r="H19" i="40"/>
  <c r="B33" i="40"/>
  <c r="K19" i="40"/>
  <c r="E19" i="40"/>
  <c r="D19" i="40"/>
  <c r="F67" i="40"/>
  <c r="F18" i="40"/>
  <c r="I18" i="40" s="1"/>
  <c r="J18" i="40" s="1"/>
  <c r="G20" i="40" l="1"/>
  <c r="H20" i="40"/>
  <c r="K20" i="40"/>
  <c r="D20" i="40"/>
  <c r="B34" i="40"/>
  <c r="E20" i="40"/>
  <c r="F68" i="40"/>
  <c r="F19" i="40"/>
  <c r="I19" i="40" s="1"/>
  <c r="J19" i="40" s="1"/>
  <c r="G21" i="40" l="1"/>
  <c r="H21" i="40"/>
  <c r="D21" i="40"/>
  <c r="E21" i="40"/>
  <c r="K21" i="40"/>
  <c r="B35" i="40"/>
  <c r="F69" i="40"/>
  <c r="G22" i="40"/>
  <c r="F20" i="40"/>
  <c r="I20" i="40" s="1"/>
  <c r="J20" i="40" s="1"/>
  <c r="H22" i="40" l="1"/>
  <c r="E22" i="40"/>
  <c r="B36" i="40"/>
  <c r="D22" i="40"/>
  <c r="K22" i="40"/>
  <c r="G23" i="40"/>
  <c r="F70" i="40"/>
  <c r="F21" i="40"/>
  <c r="I21" i="40" s="1"/>
  <c r="J21" i="40" s="1"/>
  <c r="H23" i="40" l="1"/>
  <c r="K23" i="40"/>
  <c r="E23" i="40"/>
  <c r="D23" i="40"/>
  <c r="F71" i="40"/>
  <c r="G24" i="40"/>
  <c r="H24" i="40" l="1"/>
  <c r="D24" i="40"/>
  <c r="E24" i="40"/>
  <c r="K24" i="40"/>
  <c r="G25" i="40"/>
  <c r="F72" i="40"/>
  <c r="H25" i="40" l="1"/>
  <c r="K25" i="40"/>
  <c r="E25" i="40"/>
  <c r="D25" i="40"/>
  <c r="F73" i="40"/>
  <c r="G26" i="40"/>
  <c r="H26" i="40" l="1"/>
  <c r="D26" i="40"/>
  <c r="E26" i="40"/>
  <c r="K26" i="40"/>
  <c r="F22" i="40"/>
  <c r="I22" i="40" s="1"/>
  <c r="J22" i="40" s="1"/>
  <c r="G27" i="40"/>
  <c r="F74" i="40"/>
  <c r="H27" i="40" l="1"/>
  <c r="K27" i="40"/>
  <c r="E27" i="40"/>
  <c r="D27" i="40"/>
  <c r="I66" i="40"/>
  <c r="G28" i="40"/>
  <c r="F23" i="40"/>
  <c r="I23" i="40" s="1"/>
  <c r="J23" i="40" s="1"/>
  <c r="H28" i="40" l="1"/>
  <c r="D28" i="40"/>
  <c r="E28" i="40"/>
  <c r="K28" i="40"/>
  <c r="F24" i="40"/>
  <c r="I24" i="40" s="1"/>
  <c r="J24" i="40" s="1"/>
  <c r="G29" i="40"/>
  <c r="I67" i="40"/>
  <c r="H29" i="40" l="1"/>
  <c r="K29" i="40"/>
  <c r="E29" i="40"/>
  <c r="D29" i="40"/>
  <c r="I68" i="40"/>
  <c r="G30" i="40"/>
  <c r="F25" i="40"/>
  <c r="I25" i="40" s="1"/>
  <c r="J25" i="40" s="1"/>
  <c r="H30" i="40" l="1"/>
  <c r="D30" i="40"/>
  <c r="E30" i="40"/>
  <c r="K30" i="40"/>
  <c r="F26" i="40"/>
  <c r="I26" i="40" s="1"/>
  <c r="J26" i="40" s="1"/>
  <c r="G31" i="40"/>
  <c r="I69" i="40"/>
  <c r="H31" i="40" l="1"/>
  <c r="K31" i="40"/>
  <c r="E31" i="40"/>
  <c r="D31" i="40"/>
  <c r="I70" i="40"/>
  <c r="G32" i="40"/>
  <c r="F27" i="40"/>
  <c r="I27" i="40" s="1"/>
  <c r="J27" i="40" s="1"/>
  <c r="H32" i="40" l="1"/>
  <c r="D32" i="40"/>
  <c r="E32" i="40"/>
  <c r="K32" i="40"/>
  <c r="G33" i="40"/>
  <c r="I71" i="40"/>
  <c r="F28" i="40"/>
  <c r="I28" i="40" s="1"/>
  <c r="J28" i="40" s="1"/>
  <c r="H33" i="40" l="1"/>
  <c r="K33" i="40"/>
  <c r="E33" i="40"/>
  <c r="D33" i="40"/>
  <c r="F29" i="40"/>
  <c r="I29" i="40" s="1"/>
  <c r="J29" i="40" s="1"/>
  <c r="I72" i="40"/>
  <c r="G34" i="40"/>
  <c r="H34" i="40" l="1"/>
  <c r="D34" i="40"/>
  <c r="E34" i="40"/>
  <c r="K34" i="40"/>
  <c r="G35" i="40"/>
  <c r="I73" i="40"/>
  <c r="F30" i="40"/>
  <c r="I30" i="40" s="1"/>
  <c r="J30" i="40" s="1"/>
  <c r="H35" i="40" l="1"/>
  <c r="K35" i="40"/>
  <c r="E35" i="40"/>
  <c r="F34" i="40"/>
  <c r="D35" i="40"/>
  <c r="F31" i="40"/>
  <c r="I31" i="40" s="1"/>
  <c r="J31" i="40" s="1"/>
  <c r="I74" i="40"/>
  <c r="G36" i="40"/>
  <c r="H36" i="40" l="1"/>
  <c r="I34" i="40"/>
  <c r="J34" i="40" s="1"/>
  <c r="E36" i="40"/>
  <c r="K36" i="40"/>
  <c r="F35" i="40"/>
  <c r="D36" i="40"/>
  <c r="F33" i="40"/>
  <c r="I33" i="40" s="1"/>
  <c r="J33" i="40" s="1"/>
  <c r="F32" i="40"/>
  <c r="I32" i="40" s="1"/>
  <c r="J32" i="40" s="1"/>
  <c r="F36" i="40" l="1"/>
  <c r="I36" i="40" s="1"/>
  <c r="J36" i="40" s="1"/>
  <c r="I35" i="40"/>
  <c r="J35" i="40" s="1"/>
  <c r="G63" i="39"/>
  <c r="D47" i="39"/>
  <c r="K63" i="39"/>
  <c r="J63" i="39"/>
  <c r="H58" i="39"/>
  <c r="C84" i="39"/>
  <c r="F63" i="39"/>
  <c r="K64" i="39"/>
  <c r="J64" i="39"/>
  <c r="G64" i="39"/>
  <c r="F64" i="39"/>
  <c r="C64" i="39"/>
  <c r="C63" i="39"/>
  <c r="I59" i="39"/>
  <c r="H59" i="39"/>
  <c r="F59" i="39"/>
  <c r="D52" i="39"/>
  <c r="C52" i="39"/>
  <c r="C51" i="39"/>
  <c r="D50" i="39"/>
  <c r="C50" i="39"/>
  <c r="D49" i="39"/>
  <c r="C49" i="39"/>
  <c r="C48" i="39"/>
  <c r="C47" i="39"/>
  <c r="D46" i="39"/>
  <c r="E68" i="39" s="1"/>
  <c r="B15" i="39"/>
  <c r="B16" i="39" s="1"/>
  <c r="B17" i="39" s="1"/>
  <c r="B18" i="39" s="1"/>
  <c r="B19" i="39" s="1"/>
  <c r="B20" i="39" s="1"/>
  <c r="B21" i="39" s="1"/>
  <c r="B22" i="39" s="1"/>
  <c r="B23" i="39" s="1"/>
  <c r="B24" i="39" s="1"/>
  <c r="B25" i="39" s="1"/>
  <c r="B26" i="39" s="1"/>
  <c r="B27" i="39" s="1"/>
  <c r="B28" i="39" s="1"/>
  <c r="B12" i="39"/>
  <c r="B5" i="39"/>
  <c r="D9" i="28"/>
  <c r="E9" i="28"/>
  <c r="F58" i="39" l="1"/>
  <c r="F60" i="39" s="1"/>
  <c r="H60" i="39" s="1"/>
  <c r="C14" i="39" s="1"/>
  <c r="D14" i="39" s="1"/>
  <c r="C73" i="39"/>
  <c r="I58" i="39" s="1"/>
  <c r="K343" i="28"/>
  <c r="F65" i="39"/>
  <c r="K341" i="28"/>
  <c r="D44" i="46"/>
  <c r="D49" i="46" s="1"/>
  <c r="D44" i="43"/>
  <c r="D49" i="43" s="1"/>
  <c r="D44" i="44"/>
  <c r="D49" i="44" s="1"/>
  <c r="D44" i="42"/>
  <c r="D49" i="42" s="1"/>
  <c r="D44" i="41"/>
  <c r="D49" i="41" s="1"/>
  <c r="D44" i="40"/>
  <c r="D49" i="40" s="1"/>
  <c r="B29" i="39"/>
  <c r="C85" i="39"/>
  <c r="H64" i="39"/>
  <c r="H63" i="39"/>
  <c r="K342" i="28"/>
  <c r="I60" i="39" l="1"/>
  <c r="E14" i="39" s="1"/>
  <c r="E15" i="39" s="1"/>
  <c r="E16" i="39" s="1"/>
  <c r="G58" i="39"/>
  <c r="G59" i="39" s="1"/>
  <c r="G60" i="39" s="1"/>
  <c r="H65" i="39"/>
  <c r="I63" i="39" s="1"/>
  <c r="D15" i="39"/>
  <c r="C86" i="39"/>
  <c r="B30" i="39"/>
  <c r="C65" i="46" l="1"/>
  <c r="C65" i="44"/>
  <c r="C65" i="43"/>
  <c r="C65" i="42"/>
  <c r="C65" i="41"/>
  <c r="C65" i="40"/>
  <c r="C82" i="39"/>
  <c r="E17" i="39"/>
  <c r="D16" i="39"/>
  <c r="I64" i="39"/>
  <c r="J65" i="39" s="1"/>
  <c r="F14" i="39" s="1"/>
  <c r="C87" i="39"/>
  <c r="B31" i="39"/>
  <c r="G65" i="39"/>
  <c r="D48" i="39" s="1"/>
  <c r="D78" i="39"/>
  <c r="K340" i="28"/>
  <c r="K339" i="28"/>
  <c r="K338" i="28"/>
  <c r="K337" i="28"/>
  <c r="K336" i="28"/>
  <c r="K335" i="28"/>
  <c r="K334" i="28"/>
  <c r="K333" i="28"/>
  <c r="K332" i="28"/>
  <c r="K331" i="28"/>
  <c r="K330" i="28"/>
  <c r="K329" i="28"/>
  <c r="E18" i="39" l="1"/>
  <c r="G14" i="39"/>
  <c r="H14" i="39" s="1"/>
  <c r="F15" i="39"/>
  <c r="C88" i="39"/>
  <c r="K65" i="39"/>
  <c r="B32" i="39"/>
  <c r="I65" i="39"/>
  <c r="D17" i="39"/>
  <c r="E19" i="39" l="1"/>
  <c r="E20" i="39" s="1"/>
  <c r="D18" i="39"/>
  <c r="D51" i="39"/>
  <c r="C89" i="39"/>
  <c r="B33" i="39"/>
  <c r="G15" i="39"/>
  <c r="H15" i="39" s="1"/>
  <c r="F16" i="39"/>
  <c r="D19" i="39" l="1"/>
  <c r="F17" i="39"/>
  <c r="G16" i="39"/>
  <c r="H16" i="39" s="1"/>
  <c r="B34" i="39"/>
  <c r="C90" i="39"/>
  <c r="E21" i="39"/>
  <c r="B35" i="39" l="1"/>
  <c r="D20" i="39"/>
  <c r="C91" i="39"/>
  <c r="E22" i="39"/>
  <c r="G17" i="39"/>
  <c r="H17" i="39" s="1"/>
  <c r="F18" i="39"/>
  <c r="E23" i="39" l="1"/>
  <c r="F83" i="39"/>
  <c r="B36" i="39"/>
  <c r="F19" i="39"/>
  <c r="G18" i="39"/>
  <c r="H18" i="39" s="1"/>
  <c r="D21" i="39"/>
  <c r="F84" i="39" l="1"/>
  <c r="E24" i="39"/>
  <c r="G19" i="39"/>
  <c r="H19" i="39" s="1"/>
  <c r="F20" i="39"/>
  <c r="D22" i="39"/>
  <c r="B37" i="39"/>
  <c r="D23" i="39" l="1"/>
  <c r="B38" i="39"/>
  <c r="F21" i="39"/>
  <c r="G20" i="39"/>
  <c r="H20" i="39" s="1"/>
  <c r="E25" i="39"/>
  <c r="F85" i="39"/>
  <c r="B39" i="39" l="1"/>
  <c r="G21" i="39"/>
  <c r="H21" i="39" s="1"/>
  <c r="F22" i="39"/>
  <c r="D24" i="39"/>
  <c r="F86" i="39"/>
  <c r="E26" i="39"/>
  <c r="F23" i="39" l="1"/>
  <c r="G22" i="39"/>
  <c r="H22" i="39" s="1"/>
  <c r="E27" i="39"/>
  <c r="F87" i="39"/>
  <c r="D25" i="39"/>
  <c r="B40" i="39"/>
  <c r="D26" i="39" l="1"/>
  <c r="G23" i="39"/>
  <c r="H23" i="39" s="1"/>
  <c r="F24" i="39"/>
  <c r="F88" i="39"/>
  <c r="E28" i="39"/>
  <c r="F25" i="39" l="1"/>
  <c r="G24" i="39"/>
  <c r="H24" i="39" s="1"/>
  <c r="F89" i="39"/>
  <c r="E29" i="39"/>
  <c r="D27" i="39"/>
  <c r="G25" i="39" l="1"/>
  <c r="H25" i="39" s="1"/>
  <c r="F26" i="39"/>
  <c r="D28" i="39"/>
  <c r="F90" i="39"/>
  <c r="E30" i="39"/>
  <c r="F91" i="39" l="1"/>
  <c r="E31" i="39"/>
  <c r="D29" i="39"/>
  <c r="F27" i="39"/>
  <c r="G26" i="39"/>
  <c r="H26" i="39" s="1"/>
  <c r="G27" i="39" l="1"/>
  <c r="H27" i="39" s="1"/>
  <c r="F28" i="39"/>
  <c r="I83" i="39"/>
  <c r="E32" i="39"/>
  <c r="D30" i="39"/>
  <c r="E33" i="39" l="1"/>
  <c r="I84" i="39"/>
  <c r="D31" i="39"/>
  <c r="G28" i="39"/>
  <c r="H28" i="39" s="1"/>
  <c r="F29" i="39"/>
  <c r="D32" i="39" l="1"/>
  <c r="G29" i="39"/>
  <c r="H29" i="39" s="1"/>
  <c r="F30" i="39"/>
  <c r="I85" i="39"/>
  <c r="E34" i="39"/>
  <c r="E35" i="39" l="1"/>
  <c r="I86" i="39"/>
  <c r="D33" i="39"/>
  <c r="F31" i="39"/>
  <c r="G30" i="39"/>
  <c r="H30" i="39" s="1"/>
  <c r="I87" i="39" l="1"/>
  <c r="E36" i="39"/>
  <c r="G31" i="39"/>
  <c r="H31" i="39" s="1"/>
  <c r="F32" i="39"/>
  <c r="D34" i="39"/>
  <c r="D35" i="39" l="1"/>
  <c r="E37" i="39"/>
  <c r="I88" i="39"/>
  <c r="G32" i="39"/>
  <c r="H32" i="39" s="1"/>
  <c r="F33" i="39"/>
  <c r="I89" i="39" l="1"/>
  <c r="E38" i="39"/>
  <c r="D36" i="39"/>
  <c r="F34" i="39"/>
  <c r="G33" i="39"/>
  <c r="H33" i="39" s="1"/>
  <c r="D37" i="39" l="1"/>
  <c r="F35" i="39"/>
  <c r="G34" i="39"/>
  <c r="H34" i="39" s="1"/>
  <c r="I90" i="39"/>
  <c r="E39" i="39"/>
  <c r="G35" i="39" l="1"/>
  <c r="H35" i="39" s="1"/>
  <c r="F36" i="39"/>
  <c r="I91" i="39"/>
  <c r="E40" i="39"/>
  <c r="D38" i="39"/>
  <c r="D39" i="39" l="1"/>
  <c r="F37" i="39"/>
  <c r="G36" i="39"/>
  <c r="H36" i="39" s="1"/>
  <c r="F38" i="39" l="1"/>
  <c r="G37" i="39"/>
  <c r="H37" i="39" s="1"/>
  <c r="D40" i="39"/>
  <c r="F39" i="39" l="1"/>
  <c r="G38" i="39"/>
  <c r="H38" i="39" s="1"/>
  <c r="F40" i="39" l="1"/>
  <c r="G39" i="39"/>
  <c r="H39" i="39" s="1"/>
  <c r="G40" i="39" l="1"/>
  <c r="H40" i="39" s="1"/>
  <c r="D46" i="29" l="1"/>
  <c r="B57" i="25" l="1"/>
  <c r="B44" i="28" l="1"/>
  <c r="K302" i="28" l="1"/>
  <c r="K301" i="28"/>
  <c r="K300" i="28"/>
  <c r="K298" i="28"/>
  <c r="K297" i="28"/>
  <c r="K296" i="28"/>
  <c r="K294" i="28"/>
  <c r="K293" i="28"/>
  <c r="K292" i="28"/>
  <c r="K290" i="28"/>
  <c r="K289" i="28"/>
  <c r="K288" i="28"/>
  <c r="K286" i="28"/>
  <c r="K285" i="28"/>
  <c r="K284" i="28"/>
  <c r="K282" i="28"/>
  <c r="K281" i="28"/>
  <c r="K304" i="28"/>
  <c r="C84" i="37"/>
  <c r="J63" i="37"/>
  <c r="D73" i="37"/>
  <c r="I59" i="37" s="1"/>
  <c r="C73" i="37"/>
  <c r="I58" i="37" s="1"/>
  <c r="H59" i="37"/>
  <c r="H58" i="37"/>
  <c r="F64" i="37"/>
  <c r="F58" i="37"/>
  <c r="E68" i="37"/>
  <c r="K64" i="37"/>
  <c r="J64" i="37"/>
  <c r="G64" i="37"/>
  <c r="C64" i="37"/>
  <c r="K63" i="37"/>
  <c r="G63" i="37"/>
  <c r="C63" i="37"/>
  <c r="D52" i="37"/>
  <c r="C52" i="37"/>
  <c r="C51" i="37"/>
  <c r="D50" i="37"/>
  <c r="C50" i="37"/>
  <c r="D49" i="37"/>
  <c r="C49" i="37"/>
  <c r="C48" i="37"/>
  <c r="D47" i="37"/>
  <c r="C47" i="37"/>
  <c r="B15" i="37"/>
  <c r="B16" i="37" s="1"/>
  <c r="B17" i="37" s="1"/>
  <c r="B18" i="37" s="1"/>
  <c r="B19" i="37" s="1"/>
  <c r="B20" i="37" s="1"/>
  <c r="B21" i="37" s="1"/>
  <c r="B22" i="37" s="1"/>
  <c r="B23" i="37" s="1"/>
  <c r="B24" i="37" s="1"/>
  <c r="B25" i="37" s="1"/>
  <c r="B26" i="37" s="1"/>
  <c r="B27" i="37" s="1"/>
  <c r="B28" i="37" s="1"/>
  <c r="B29" i="37" s="1"/>
  <c r="B12" i="37"/>
  <c r="B5" i="37"/>
  <c r="F63" i="37" l="1"/>
  <c r="H63" i="37" s="1"/>
  <c r="F59" i="37"/>
  <c r="F60" i="37" s="1"/>
  <c r="H60" i="37" s="1"/>
  <c r="C14" i="37" s="1"/>
  <c r="D14" i="37" s="1"/>
  <c r="D15" i="37" s="1"/>
  <c r="K283" i="28"/>
  <c r="K287" i="28"/>
  <c r="K291" i="28"/>
  <c r="K295" i="28"/>
  <c r="K299" i="28"/>
  <c r="K303" i="28"/>
  <c r="B30" i="37"/>
  <c r="H64" i="37"/>
  <c r="C85" i="37"/>
  <c r="F65" i="37" l="1"/>
  <c r="H65" i="37"/>
  <c r="G58" i="37"/>
  <c r="G59" i="37" s="1"/>
  <c r="G60" i="37" s="1"/>
  <c r="I60" i="37"/>
  <c r="E14" i="37" s="1"/>
  <c r="E15" i="37" s="1"/>
  <c r="E16" i="37" s="1"/>
  <c r="E17" i="37" s="1"/>
  <c r="D16" i="37"/>
  <c r="C86" i="37"/>
  <c r="B31" i="37"/>
  <c r="D78" i="37" l="1"/>
  <c r="I63" i="37"/>
  <c r="G65" i="37"/>
  <c r="D48" i="37" s="1"/>
  <c r="D17" i="37"/>
  <c r="C87" i="37"/>
  <c r="E18" i="37"/>
  <c r="B32" i="37"/>
  <c r="I64" i="37" l="1"/>
  <c r="I65" i="37" s="1"/>
  <c r="D18" i="37"/>
  <c r="B33" i="37"/>
  <c r="E19" i="37"/>
  <c r="C88" i="37"/>
  <c r="J65" i="37" l="1"/>
  <c r="F14" i="37" s="1"/>
  <c r="F15" i="37" s="1"/>
  <c r="F16" i="37" s="1"/>
  <c r="F17" i="37" s="1"/>
  <c r="F18" i="37" s="1"/>
  <c r="F19" i="37" s="1"/>
  <c r="K65" i="37"/>
  <c r="D51" i="37" s="1"/>
  <c r="D19" i="37"/>
  <c r="C89" i="37"/>
  <c r="E20" i="37"/>
  <c r="B34" i="37"/>
  <c r="G14" i="37" l="1"/>
  <c r="H14" i="37" s="1"/>
  <c r="G18" i="37"/>
  <c r="H18" i="37" s="1"/>
  <c r="D20" i="37"/>
  <c r="F20" i="37"/>
  <c r="G19" i="37"/>
  <c r="H19" i="37" s="1"/>
  <c r="E21" i="37"/>
  <c r="C90" i="37"/>
  <c r="B35" i="37"/>
  <c r="G15" i="37"/>
  <c r="H15" i="37" s="1"/>
  <c r="D21" i="37" l="1"/>
  <c r="F21" i="37"/>
  <c r="G20" i="37"/>
  <c r="H20" i="37" s="1"/>
  <c r="G16" i="37"/>
  <c r="H16" i="37" s="1"/>
  <c r="B36" i="37"/>
  <c r="C91" i="37"/>
  <c r="E22" i="37"/>
  <c r="F22" i="37" l="1"/>
  <c r="G21" i="37"/>
  <c r="H21" i="37" s="1"/>
  <c r="D22" i="37"/>
  <c r="E23" i="37"/>
  <c r="F83" i="37"/>
  <c r="B37" i="37"/>
  <c r="G17" i="37"/>
  <c r="H17" i="37" s="1"/>
  <c r="D23" i="37" l="1"/>
  <c r="F23" i="37"/>
  <c r="G22" i="37"/>
  <c r="H22" i="37" s="1"/>
  <c r="F84" i="37"/>
  <c r="E24" i="37"/>
  <c r="B38" i="37"/>
  <c r="G23" i="37" l="1"/>
  <c r="H23" i="37" s="1"/>
  <c r="F24" i="37"/>
  <c r="D24" i="37"/>
  <c r="B39" i="37"/>
  <c r="E25" i="37"/>
  <c r="F85" i="37"/>
  <c r="D25" i="37" l="1"/>
  <c r="D26" i="37" s="1"/>
  <c r="F25" i="37"/>
  <c r="B40" i="37"/>
  <c r="F86" i="37"/>
  <c r="E26" i="37" l="1"/>
  <c r="F26" i="37"/>
  <c r="G25" i="37"/>
  <c r="H25" i="37" s="1"/>
  <c r="D27" i="37"/>
  <c r="F87" i="37"/>
  <c r="E27" i="37" l="1"/>
  <c r="F27" i="37"/>
  <c r="G26" i="37"/>
  <c r="H26" i="37" s="1"/>
  <c r="F88" i="37"/>
  <c r="D28" i="37"/>
  <c r="E28" i="37" l="1"/>
  <c r="F28" i="37"/>
  <c r="G27" i="37"/>
  <c r="H27" i="37" s="1"/>
  <c r="D29" i="37"/>
  <c r="F89" i="37"/>
  <c r="E29" i="37" l="1"/>
  <c r="F29" i="37"/>
  <c r="G28" i="37"/>
  <c r="H28" i="37" s="1"/>
  <c r="G24" i="37"/>
  <c r="H24" i="37" s="1"/>
  <c r="F90" i="37"/>
  <c r="D30" i="37"/>
  <c r="G29" i="37" l="1"/>
  <c r="H29" i="37" s="1"/>
  <c r="F30" i="37"/>
  <c r="E30" i="37"/>
  <c r="D31" i="37"/>
  <c r="F91" i="37"/>
  <c r="E31" i="37" l="1"/>
  <c r="F31" i="37"/>
  <c r="G30" i="37"/>
  <c r="H30" i="37" s="1"/>
  <c r="I83" i="37"/>
  <c r="D32" i="37"/>
  <c r="F32" i="37" l="1"/>
  <c r="G31" i="37"/>
  <c r="H31" i="37" s="1"/>
  <c r="E32" i="37"/>
  <c r="D33" i="37"/>
  <c r="I84" i="37"/>
  <c r="E33" i="37" l="1"/>
  <c r="F33" i="37"/>
  <c r="G32" i="37"/>
  <c r="H32" i="37" s="1"/>
  <c r="I85" i="37"/>
  <c r="D34" i="37"/>
  <c r="F34" i="37" l="1"/>
  <c r="G33" i="37"/>
  <c r="H33" i="37" s="1"/>
  <c r="E34" i="37"/>
  <c r="D35" i="37"/>
  <c r="I86" i="37"/>
  <c r="E35" i="37" l="1"/>
  <c r="F35" i="37"/>
  <c r="G34" i="37"/>
  <c r="H34" i="37" s="1"/>
  <c r="I87" i="37"/>
  <c r="D36" i="37"/>
  <c r="F36" i="37" l="1"/>
  <c r="G35" i="37"/>
  <c r="H35" i="37" s="1"/>
  <c r="E36" i="37"/>
  <c r="D37" i="37"/>
  <c r="I88" i="37"/>
  <c r="E37" i="37" l="1"/>
  <c r="F37" i="37"/>
  <c r="G36" i="37"/>
  <c r="H36" i="37" s="1"/>
  <c r="I89" i="37"/>
  <c r="D38" i="37"/>
  <c r="F38" i="37" l="1"/>
  <c r="G37" i="37"/>
  <c r="H37" i="37" s="1"/>
  <c r="E38" i="37"/>
  <c r="D39" i="37"/>
  <c r="I90" i="37"/>
  <c r="E39" i="37" l="1"/>
  <c r="F39" i="37"/>
  <c r="G38" i="37"/>
  <c r="H38" i="37" s="1"/>
  <c r="I91" i="37"/>
  <c r="D40" i="37"/>
  <c r="F40" i="37" l="1"/>
  <c r="G39" i="37"/>
  <c r="H39" i="37" s="1"/>
  <c r="E40" i="37"/>
  <c r="G40" i="37" l="1"/>
  <c r="H40" i="37" s="1"/>
  <c r="C82" i="37" l="1"/>
  <c r="H59" i="36" l="1"/>
  <c r="H58" i="36"/>
  <c r="F59" i="36"/>
  <c r="F58" i="36"/>
  <c r="K328" i="28" l="1"/>
  <c r="K327" i="28"/>
  <c r="K326" i="28"/>
  <c r="K324" i="28"/>
  <c r="K323" i="28"/>
  <c r="K322" i="28"/>
  <c r="K320" i="28"/>
  <c r="K319" i="28"/>
  <c r="K318" i="28"/>
  <c r="K316" i="28"/>
  <c r="K315" i="28"/>
  <c r="K314" i="28"/>
  <c r="K312" i="28"/>
  <c r="K311" i="28"/>
  <c r="K310" i="28"/>
  <c r="K308" i="28"/>
  <c r="K307" i="28"/>
  <c r="K306" i="28"/>
  <c r="K280" i="28"/>
  <c r="K279" i="28"/>
  <c r="K278" i="28"/>
  <c r="K276" i="28"/>
  <c r="K275" i="28"/>
  <c r="K274" i="28"/>
  <c r="K272" i="28"/>
  <c r="K271" i="28"/>
  <c r="K270" i="28"/>
  <c r="K268" i="28"/>
  <c r="K267" i="28"/>
  <c r="K266" i="28"/>
  <c r="K264" i="28"/>
  <c r="K263" i="28"/>
  <c r="K262" i="28"/>
  <c r="K260" i="28"/>
  <c r="K259" i="28"/>
  <c r="K258" i="28"/>
  <c r="K256" i="28"/>
  <c r="K255" i="28"/>
  <c r="K254" i="28"/>
  <c r="K251" i="28"/>
  <c r="K250" i="28"/>
  <c r="K249" i="28"/>
  <c r="K247" i="28"/>
  <c r="K246" i="28"/>
  <c r="K245" i="28"/>
  <c r="K243" i="28"/>
  <c r="K242" i="28"/>
  <c r="K241" i="28"/>
  <c r="K239" i="28"/>
  <c r="K238" i="28"/>
  <c r="K237" i="28"/>
  <c r="K235" i="28"/>
  <c r="K234" i="28"/>
  <c r="K233" i="28"/>
  <c r="K231" i="28"/>
  <c r="K230" i="28"/>
  <c r="K229" i="28"/>
  <c r="K227" i="28"/>
  <c r="K226" i="28"/>
  <c r="K225" i="28"/>
  <c r="K223" i="28"/>
  <c r="K222" i="28"/>
  <c r="K221" i="28"/>
  <c r="K219" i="28"/>
  <c r="K218" i="28"/>
  <c r="K217" i="28"/>
  <c r="K215" i="28"/>
  <c r="K214" i="28"/>
  <c r="K213" i="28"/>
  <c r="K211" i="28"/>
  <c r="K210" i="28"/>
  <c r="K209" i="28"/>
  <c r="K207" i="28"/>
  <c r="K206" i="28"/>
  <c r="K205" i="28"/>
  <c r="K203" i="28"/>
  <c r="K202" i="28"/>
  <c r="K201" i="28"/>
  <c r="K199" i="28"/>
  <c r="K197" i="28"/>
  <c r="K195" i="28"/>
  <c r="K193" i="28"/>
  <c r="K191" i="28"/>
  <c r="K190" i="28"/>
  <c r="K189" i="28"/>
  <c r="K187" i="28"/>
  <c r="K185" i="28"/>
  <c r="K183" i="28"/>
  <c r="K181" i="28"/>
  <c r="K179" i="28"/>
  <c r="K178" i="28"/>
  <c r="K177" i="28"/>
  <c r="K175" i="28"/>
  <c r="K174" i="28"/>
  <c r="K173" i="28"/>
  <c r="K171" i="28"/>
  <c r="K169" i="28"/>
  <c r="K167" i="28"/>
  <c r="K166" i="28"/>
  <c r="K165" i="28"/>
  <c r="K163" i="28"/>
  <c r="K161" i="28"/>
  <c r="K186" i="28" l="1"/>
  <c r="K162" i="28"/>
  <c r="K194" i="28"/>
  <c r="K170" i="28"/>
  <c r="K224" i="28"/>
  <c r="K253" i="28"/>
  <c r="K265" i="28"/>
  <c r="K273" i="28"/>
  <c r="K305" i="28"/>
  <c r="K325" i="28"/>
  <c r="K172" i="28"/>
  <c r="K196" i="28"/>
  <c r="K244" i="28"/>
  <c r="K182" i="28"/>
  <c r="K198" i="28"/>
  <c r="K200" i="28"/>
  <c r="K248" i="28"/>
  <c r="K208" i="28"/>
  <c r="K240" i="28"/>
  <c r="K257" i="28"/>
  <c r="K261" i="28"/>
  <c r="K269" i="28"/>
  <c r="K277" i="28"/>
  <c r="K309" i="28"/>
  <c r="K313" i="28"/>
  <c r="K317" i="28"/>
  <c r="K321" i="28"/>
  <c r="K164" i="28"/>
  <c r="K180" i="28"/>
  <c r="K188" i="28"/>
  <c r="K212" i="28"/>
  <c r="K228" i="28"/>
  <c r="K216" i="28"/>
  <c r="K232" i="28"/>
  <c r="K168" i="28"/>
  <c r="K176" i="28"/>
  <c r="K184" i="28"/>
  <c r="K192" i="28"/>
  <c r="K204" i="28"/>
  <c r="K220" i="28"/>
  <c r="K236" i="28"/>
  <c r="K252" i="28"/>
  <c r="B15" i="28" l="1"/>
  <c r="B16" i="28" l="1"/>
  <c r="B17" i="28" l="1"/>
  <c r="C84" i="36"/>
  <c r="D73" i="36"/>
  <c r="I59" i="36" s="1"/>
  <c r="C73" i="36"/>
  <c r="I58" i="36" s="1"/>
  <c r="E68" i="36"/>
  <c r="K64" i="36"/>
  <c r="J64" i="36"/>
  <c r="G64" i="36"/>
  <c r="F64" i="36"/>
  <c r="C64" i="36"/>
  <c r="K63" i="36"/>
  <c r="J63" i="36"/>
  <c r="G63" i="36"/>
  <c r="F63" i="36"/>
  <c r="C63" i="36"/>
  <c r="F60" i="36"/>
  <c r="H60" i="36" s="1"/>
  <c r="C14" i="36" s="1"/>
  <c r="D14" i="36" s="1"/>
  <c r="D15" i="36" s="1"/>
  <c r="D52" i="36"/>
  <c r="C52" i="36"/>
  <c r="C51" i="36"/>
  <c r="D50" i="36"/>
  <c r="C50" i="36"/>
  <c r="D49" i="36"/>
  <c r="C49" i="36"/>
  <c r="C48" i="36"/>
  <c r="D47" i="36"/>
  <c r="C47" i="36"/>
  <c r="B15" i="36"/>
  <c r="B16" i="36" s="1"/>
  <c r="B17" i="36" s="1"/>
  <c r="B18" i="36" s="1"/>
  <c r="B19" i="36" s="1"/>
  <c r="B20" i="36" s="1"/>
  <c r="B21" i="36" s="1"/>
  <c r="B22" i="36" s="1"/>
  <c r="B23" i="36" s="1"/>
  <c r="B24" i="36" s="1"/>
  <c r="B25" i="36" s="1"/>
  <c r="B26" i="36" s="1"/>
  <c r="B27" i="36" s="1"/>
  <c r="B28" i="36" s="1"/>
  <c r="B29" i="36" s="1"/>
  <c r="B30" i="36" s="1"/>
  <c r="B12" i="36"/>
  <c r="B5" i="36"/>
  <c r="B18" i="28" l="1"/>
  <c r="D16" i="36"/>
  <c r="C85" i="36"/>
  <c r="H64" i="36"/>
  <c r="F65" i="36"/>
  <c r="H63" i="36"/>
  <c r="G58" i="36"/>
  <c r="G59" i="36" s="1"/>
  <c r="I60" i="36"/>
  <c r="E14" i="36" s="1"/>
  <c r="E15" i="36" s="1"/>
  <c r="E16" i="36" s="1"/>
  <c r="B31" i="36"/>
  <c r="B19" i="28" l="1"/>
  <c r="E17" i="36"/>
  <c r="D17" i="36"/>
  <c r="C86" i="36"/>
  <c r="H65" i="36"/>
  <c r="I63" i="36" s="1"/>
  <c r="G60" i="36"/>
  <c r="C82" i="36"/>
  <c r="B32" i="36"/>
  <c r="B20" i="28" l="1"/>
  <c r="I64" i="36"/>
  <c r="K65" i="36" s="1"/>
  <c r="D51" i="36" s="1"/>
  <c r="C87" i="36"/>
  <c r="E18" i="36"/>
  <c r="D78" i="36"/>
  <c r="D18" i="36"/>
  <c r="G65" i="36"/>
  <c r="D48" i="36" s="1"/>
  <c r="C88" i="36"/>
  <c r="B33" i="36"/>
  <c r="I65" i="36" l="1"/>
  <c r="J65" i="36"/>
  <c r="F14" i="36" s="1"/>
  <c r="F15" i="36" s="1"/>
  <c r="F16" i="36" s="1"/>
  <c r="F17" i="36" s="1"/>
  <c r="F18" i="36" s="1"/>
  <c r="G18" i="36" s="1"/>
  <c r="H18" i="36" s="1"/>
  <c r="B21" i="28"/>
  <c r="E19" i="36"/>
  <c r="E20" i="36" s="1"/>
  <c r="D19" i="36"/>
  <c r="B34" i="36"/>
  <c r="C89" i="36"/>
  <c r="B3" i="31"/>
  <c r="G14" i="36" l="1"/>
  <c r="H14" i="36" s="1"/>
  <c r="F19" i="36"/>
  <c r="G19" i="36" s="1"/>
  <c r="H19" i="36" s="1"/>
  <c r="B22" i="28"/>
  <c r="G15" i="36"/>
  <c r="H15" i="36" s="1"/>
  <c r="E21" i="36"/>
  <c r="D20" i="36"/>
  <c r="G16" i="36"/>
  <c r="H16" i="36" s="1"/>
  <c r="B35" i="36"/>
  <c r="C90" i="36"/>
  <c r="F20" i="36" l="1"/>
  <c r="F21" i="36" s="1"/>
  <c r="B23" i="28"/>
  <c r="E22" i="36"/>
  <c r="D21" i="36"/>
  <c r="C91" i="36"/>
  <c r="B36" i="36"/>
  <c r="G17" i="36"/>
  <c r="H17" i="36" s="1"/>
  <c r="G20" i="36" l="1"/>
  <c r="H20" i="36" s="1"/>
  <c r="B24" i="28"/>
  <c r="E23" i="36"/>
  <c r="F22" i="36"/>
  <c r="G21" i="36"/>
  <c r="H21" i="36" s="1"/>
  <c r="D22" i="36"/>
  <c r="B37" i="36"/>
  <c r="F83" i="36"/>
  <c r="B25" i="28" l="1"/>
  <c r="E24" i="36"/>
  <c r="F23" i="36"/>
  <c r="G22" i="36"/>
  <c r="H22" i="36" s="1"/>
  <c r="D23" i="36"/>
  <c r="F84" i="36"/>
  <c r="B38" i="36"/>
  <c r="B26" i="28" l="1"/>
  <c r="E25" i="36"/>
  <c r="G23" i="36"/>
  <c r="H23" i="36" s="1"/>
  <c r="F24" i="36"/>
  <c r="F25" i="36" s="1"/>
  <c r="D24" i="36"/>
  <c r="B39" i="36"/>
  <c r="F85" i="36"/>
  <c r="B27" i="28" l="1"/>
  <c r="E26" i="36"/>
  <c r="F26" i="36"/>
  <c r="G25" i="36"/>
  <c r="D25" i="36"/>
  <c r="F86" i="36"/>
  <c r="B40" i="36"/>
  <c r="B28" i="28" l="1"/>
  <c r="E27" i="36"/>
  <c r="F27" i="36"/>
  <c r="G26" i="36"/>
  <c r="D26" i="36"/>
  <c r="H25" i="36"/>
  <c r="F87" i="36"/>
  <c r="B29" i="28" l="1"/>
  <c r="E28" i="36"/>
  <c r="F28" i="36"/>
  <c r="G27" i="36"/>
  <c r="D27" i="36"/>
  <c r="D28" i="36" s="1"/>
  <c r="H26" i="36"/>
  <c r="F88" i="36"/>
  <c r="B30" i="28" l="1"/>
  <c r="E29" i="36"/>
  <c r="G28" i="36"/>
  <c r="H28" i="36" s="1"/>
  <c r="F29" i="36"/>
  <c r="D29" i="36"/>
  <c r="H27" i="36"/>
  <c r="F89" i="36"/>
  <c r="G24" i="36"/>
  <c r="H24" i="36" s="1"/>
  <c r="B31" i="28" l="1"/>
  <c r="E30" i="36"/>
  <c r="G29" i="36"/>
  <c r="H29" i="36" s="1"/>
  <c r="F30" i="36"/>
  <c r="F90" i="36"/>
  <c r="B32" i="28" l="1"/>
  <c r="E31" i="36"/>
  <c r="F31" i="36"/>
  <c r="G30" i="36"/>
  <c r="D30" i="36"/>
  <c r="D31" i="36" s="1"/>
  <c r="F91" i="36"/>
  <c r="B33" i="28" l="1"/>
  <c r="G31" i="36"/>
  <c r="H31" i="36" s="1"/>
  <c r="E32" i="36"/>
  <c r="F32" i="36"/>
  <c r="D32" i="36"/>
  <c r="H30" i="36"/>
  <c r="I83" i="36"/>
  <c r="B34" i="28" l="1"/>
  <c r="G32" i="36"/>
  <c r="H32" i="36" s="1"/>
  <c r="E33" i="36"/>
  <c r="F33" i="36"/>
  <c r="I84" i="36"/>
  <c r="B35" i="28" l="1"/>
  <c r="E34" i="36"/>
  <c r="G33" i="36"/>
  <c r="F34" i="36"/>
  <c r="D33" i="36"/>
  <c r="I85" i="36"/>
  <c r="B36" i="28" l="1"/>
  <c r="E35" i="36"/>
  <c r="F35" i="36"/>
  <c r="G34" i="36"/>
  <c r="D34" i="36"/>
  <c r="H33" i="36"/>
  <c r="I86" i="36"/>
  <c r="B37" i="28" l="1"/>
  <c r="E36" i="36"/>
  <c r="F36" i="36"/>
  <c r="G35" i="36"/>
  <c r="D35" i="36"/>
  <c r="H34" i="36"/>
  <c r="I87" i="36"/>
  <c r="B38" i="28" l="1"/>
  <c r="E37" i="36"/>
  <c r="G36" i="36"/>
  <c r="D36" i="36"/>
  <c r="H35" i="36"/>
  <c r="I88" i="36"/>
  <c r="B39" i="28" l="1"/>
  <c r="F37" i="36"/>
  <c r="G37" i="36" s="1"/>
  <c r="E38" i="36"/>
  <c r="D37" i="36"/>
  <c r="H36" i="36"/>
  <c r="I89" i="36"/>
  <c r="B40" i="28" l="1"/>
  <c r="F38" i="36"/>
  <c r="G38" i="36" s="1"/>
  <c r="E39" i="36"/>
  <c r="D38" i="36"/>
  <c r="H37" i="36"/>
  <c r="I90" i="36"/>
  <c r="E40" i="36" l="1"/>
  <c r="F39" i="36"/>
  <c r="D39" i="36"/>
  <c r="D40" i="36" s="1"/>
  <c r="H38" i="36"/>
  <c r="I91" i="36"/>
  <c r="G39" i="36" l="1"/>
  <c r="H39" i="36" s="1"/>
  <c r="F40" i="36"/>
  <c r="G40" i="36" s="1"/>
  <c r="H40" i="36" s="1"/>
  <c r="K148" i="28" l="1"/>
  <c r="K147" i="28"/>
  <c r="K146" i="28"/>
  <c r="K145" i="28"/>
  <c r="K144" i="28"/>
  <c r="K143" i="28"/>
  <c r="K141" i="28"/>
  <c r="K140" i="28"/>
  <c r="K139" i="28"/>
  <c r="K138" i="28"/>
  <c r="K137" i="28"/>
  <c r="K142" i="28"/>
  <c r="C64" i="29" l="1"/>
  <c r="C63" i="29"/>
  <c r="C73" i="29"/>
  <c r="E68" i="29"/>
  <c r="K160" i="28" l="1"/>
  <c r="K159" i="28"/>
  <c r="K158" i="28"/>
  <c r="K157" i="28"/>
  <c r="K156" i="28"/>
  <c r="K155" i="28"/>
  <c r="K154" i="28"/>
  <c r="K153" i="28"/>
  <c r="K152" i="28"/>
  <c r="K151" i="28"/>
  <c r="K150" i="28"/>
  <c r="K149" i="28"/>
  <c r="K136" i="28"/>
  <c r="K135" i="28"/>
  <c r="K134" i="28"/>
  <c r="K132" i="28"/>
  <c r="K131" i="28"/>
  <c r="K130" i="28"/>
  <c r="K129" i="28"/>
  <c r="K128" i="28"/>
  <c r="K127" i="28"/>
  <c r="K126" i="28"/>
  <c r="K125" i="28"/>
  <c r="K124" i="28"/>
  <c r="K122" i="28"/>
  <c r="K121" i="28"/>
  <c r="K120" i="28"/>
  <c r="K118" i="28"/>
  <c r="K117" i="28"/>
  <c r="K116" i="28"/>
  <c r="K115" i="28"/>
  <c r="K114" i="28"/>
  <c r="K113" i="28" l="1"/>
  <c r="K119" i="28"/>
  <c r="K123" i="28"/>
  <c r="K133" i="28"/>
  <c r="I59" i="29" l="1"/>
  <c r="I58" i="29"/>
  <c r="F63" i="29"/>
  <c r="K64" i="29"/>
  <c r="J64" i="29"/>
  <c r="G64" i="29"/>
  <c r="F64" i="29"/>
  <c r="K63" i="29"/>
  <c r="J63" i="29"/>
  <c r="G63" i="29"/>
  <c r="H59" i="29"/>
  <c r="F59" i="29"/>
  <c r="H58" i="29"/>
  <c r="D52" i="29"/>
  <c r="C52" i="29"/>
  <c r="C51" i="29"/>
  <c r="C50" i="29"/>
  <c r="D49" i="29"/>
  <c r="C49" i="29"/>
  <c r="C48" i="29"/>
  <c r="D47" i="29"/>
  <c r="C47" i="29"/>
  <c r="B15" i="29"/>
  <c r="B16" i="29" s="1"/>
  <c r="B17" i="29" s="1"/>
  <c r="B18" i="29" s="1"/>
  <c r="B19" i="29" s="1"/>
  <c r="B20" i="29" s="1"/>
  <c r="B21" i="29" s="1"/>
  <c r="B22" i="29" s="1"/>
  <c r="B23" i="29" s="1"/>
  <c r="B24" i="29" s="1"/>
  <c r="B25" i="29" s="1"/>
  <c r="B26" i="29" s="1"/>
  <c r="B27" i="29" s="1"/>
  <c r="B12" i="29"/>
  <c r="B5" i="29"/>
  <c r="B28" i="29" l="1"/>
  <c r="H64" i="29"/>
  <c r="F65" i="29"/>
  <c r="F58" i="29"/>
  <c r="F60" i="29" s="1"/>
  <c r="G58" i="29" s="1"/>
  <c r="H63" i="29"/>
  <c r="B29" i="29" l="1"/>
  <c r="B30" i="29" s="1"/>
  <c r="B31" i="29" s="1"/>
  <c r="H65" i="29"/>
  <c r="D78" i="29" s="1"/>
  <c r="G59" i="29"/>
  <c r="G60" i="29" s="1"/>
  <c r="I60" i="29"/>
  <c r="E14" i="29" s="1"/>
  <c r="E15" i="29" s="1"/>
  <c r="H60" i="29"/>
  <c r="C14" i="29" s="1"/>
  <c r="D14" i="29" s="1"/>
  <c r="D15" i="29" s="1"/>
  <c r="G65" i="29" l="1"/>
  <c r="D48" i="29" s="1"/>
  <c r="I63" i="29"/>
  <c r="B32" i="29"/>
  <c r="I64" i="29" l="1"/>
  <c r="K65" i="29" s="1"/>
  <c r="B33" i="29"/>
  <c r="J65" i="29" l="1"/>
  <c r="F14" i="29" s="1"/>
  <c r="F15" i="29" s="1"/>
  <c r="I65" i="29"/>
  <c r="D51" i="29"/>
  <c r="B34" i="29"/>
  <c r="G14" i="29" l="1"/>
  <c r="H14" i="29" s="1"/>
  <c r="B35" i="29"/>
  <c r="B36" i="29" l="1"/>
  <c r="B37" i="29" l="1"/>
  <c r="B38" i="29" l="1"/>
  <c r="B39" i="29" l="1"/>
  <c r="B40" i="29" l="1"/>
  <c r="C82" i="29" l="1"/>
  <c r="C84" i="29"/>
  <c r="F16" i="29" l="1"/>
  <c r="E16" i="29"/>
  <c r="D16" i="29"/>
  <c r="C85" i="29"/>
  <c r="D17" i="29" l="1"/>
  <c r="E17" i="29"/>
  <c r="F17" i="29"/>
  <c r="C86" i="29"/>
  <c r="G15" i="29"/>
  <c r="H15" i="29" s="1"/>
  <c r="D18" i="29" l="1"/>
  <c r="F18" i="29"/>
  <c r="E18" i="29"/>
  <c r="C87" i="29"/>
  <c r="G16" i="29"/>
  <c r="H16" i="29" s="1"/>
  <c r="D19" i="29" l="1"/>
  <c r="E19" i="29"/>
  <c r="F19" i="29"/>
  <c r="G18" i="29"/>
  <c r="H18" i="29" s="1"/>
  <c r="C88" i="29"/>
  <c r="G17" i="29"/>
  <c r="H17" i="29" s="1"/>
  <c r="K112" i="28"/>
  <c r="K111" i="28"/>
  <c r="K110" i="28"/>
  <c r="K109" i="28"/>
  <c r="K108" i="28"/>
  <c r="K107" i="28"/>
  <c r="K106" i="28"/>
  <c r="K105" i="28"/>
  <c r="K104" i="28"/>
  <c r="K103" i="28"/>
  <c r="K102" i="28"/>
  <c r="K101" i="28"/>
  <c r="K100" i="28"/>
  <c r="K99" i="28"/>
  <c r="K98" i="28"/>
  <c r="K97" i="28"/>
  <c r="K96" i="28"/>
  <c r="K95" i="28"/>
  <c r="K94" i="28"/>
  <c r="K93" i="28"/>
  <c r="K92" i="28"/>
  <c r="K91" i="28"/>
  <c r="K90" i="28"/>
  <c r="K89" i="28"/>
  <c r="K88" i="28"/>
  <c r="K87" i="28"/>
  <c r="K86" i="28"/>
  <c r="K85" i="28"/>
  <c r="K84" i="28"/>
  <c r="K83" i="28"/>
  <c r="K82" i="28"/>
  <c r="K81" i="28"/>
  <c r="K80" i="28"/>
  <c r="K79" i="28"/>
  <c r="K78" i="28"/>
  <c r="K77" i="28"/>
  <c r="K76" i="28"/>
  <c r="K75" i="28"/>
  <c r="K74" i="28"/>
  <c r="K73" i="28"/>
  <c r="K72" i="28"/>
  <c r="K71" i="28"/>
  <c r="K70" i="28"/>
  <c r="K69" i="28"/>
  <c r="K68" i="28"/>
  <c r="K67" i="28"/>
  <c r="K66" i="28"/>
  <c r="K65" i="28"/>
  <c r="K64" i="28"/>
  <c r="K63" i="28"/>
  <c r="K62" i="28"/>
  <c r="K61" i="28"/>
  <c r="K60" i="28"/>
  <c r="K59" i="28"/>
  <c r="K58" i="28"/>
  <c r="K57" i="28"/>
  <c r="K56" i="28"/>
  <c r="K55" i="28"/>
  <c r="K54" i="28"/>
  <c r="K53" i="28"/>
  <c r="K52" i="28"/>
  <c r="K51" i="28"/>
  <c r="K50" i="28"/>
  <c r="K49" i="28"/>
  <c r="K48" i="28"/>
  <c r="K47" i="28"/>
  <c r="K46" i="28"/>
  <c r="K45" i="28"/>
  <c r="K43" i="28"/>
  <c r="K41" i="28"/>
  <c r="K39" i="28"/>
  <c r="K37" i="28"/>
  <c r="K35" i="28"/>
  <c r="K33" i="28"/>
  <c r="K31" i="28"/>
  <c r="K29" i="28"/>
  <c r="K27" i="28"/>
  <c r="K25" i="28"/>
  <c r="K23" i="28"/>
  <c r="K21" i="28"/>
  <c r="K19" i="28"/>
  <c r="K17" i="28"/>
  <c r="D20" i="29" l="1"/>
  <c r="E20" i="29"/>
  <c r="G19" i="29"/>
  <c r="H19" i="29" s="1"/>
  <c r="F20" i="29"/>
  <c r="C89" i="29"/>
  <c r="K18" i="28"/>
  <c r="K20" i="28"/>
  <c r="K22" i="28"/>
  <c r="K24" i="28"/>
  <c r="K26" i="28"/>
  <c r="K28" i="28"/>
  <c r="K30" i="28"/>
  <c r="K32" i="28"/>
  <c r="K34" i="28"/>
  <c r="K36" i="28"/>
  <c r="K38" i="28"/>
  <c r="K40" i="28"/>
  <c r="K42" i="28"/>
  <c r="K44" i="28"/>
  <c r="E14" i="28" l="1"/>
  <c r="E39" i="28"/>
  <c r="D37" i="28"/>
  <c r="E35" i="28"/>
  <c r="E33" i="28"/>
  <c r="E31" i="28"/>
  <c r="D29" i="28"/>
  <c r="E27" i="28"/>
  <c r="E25" i="28"/>
  <c r="E23" i="28"/>
  <c r="D21" i="28"/>
  <c r="E19" i="28"/>
  <c r="E17" i="28"/>
  <c r="E15" i="28"/>
  <c r="D39" i="28"/>
  <c r="E37" i="28"/>
  <c r="D35" i="28"/>
  <c r="D33" i="28"/>
  <c r="D31" i="28"/>
  <c r="E29" i="28"/>
  <c r="D27" i="28"/>
  <c r="D25" i="28"/>
  <c r="D23" i="28"/>
  <c r="E21" i="28"/>
  <c r="D19" i="28"/>
  <c r="D17" i="28"/>
  <c r="D15" i="28"/>
  <c r="E40" i="28"/>
  <c r="E38" i="28"/>
  <c r="E36" i="28"/>
  <c r="E34" i="28"/>
  <c r="E32" i="28"/>
  <c r="E30" i="28"/>
  <c r="E28" i="28"/>
  <c r="E26" i="28"/>
  <c r="E24" i="28"/>
  <c r="E22" i="28"/>
  <c r="D20" i="28"/>
  <c r="E18" i="28"/>
  <c r="E16" i="28"/>
  <c r="D14" i="28"/>
  <c r="D40" i="28"/>
  <c r="D38" i="28"/>
  <c r="D36" i="28"/>
  <c r="D34" i="28"/>
  <c r="D32" i="28"/>
  <c r="D30" i="28"/>
  <c r="D28" i="28"/>
  <c r="I28" i="29" s="1"/>
  <c r="D26" i="28"/>
  <c r="D24" i="28"/>
  <c r="D22" i="28"/>
  <c r="E20" i="28"/>
  <c r="D18" i="28"/>
  <c r="D16" i="28"/>
  <c r="C90" i="29"/>
  <c r="D21" i="29"/>
  <c r="E21" i="29"/>
  <c r="F21" i="29"/>
  <c r="G20" i="29"/>
  <c r="H20" i="29" s="1"/>
  <c r="I40" i="37" l="1"/>
  <c r="I36" i="37"/>
  <c r="I32" i="37"/>
  <c r="I38" i="39"/>
  <c r="I32" i="39"/>
  <c r="I34" i="39"/>
  <c r="I39" i="37"/>
  <c r="I35" i="37"/>
  <c r="I31" i="37"/>
  <c r="I37" i="39"/>
  <c r="I33" i="39"/>
  <c r="I37" i="37"/>
  <c r="I33" i="37"/>
  <c r="I39" i="39"/>
  <c r="I35" i="39"/>
  <c r="I31" i="39"/>
  <c r="I38" i="37"/>
  <c r="I36" i="39"/>
  <c r="I40" i="39"/>
  <c r="I34" i="37"/>
  <c r="I30" i="36"/>
  <c r="I32" i="36"/>
  <c r="I31" i="36"/>
  <c r="I33" i="36"/>
  <c r="I34" i="36"/>
  <c r="I36" i="36"/>
  <c r="I35" i="36"/>
  <c r="I37" i="36"/>
  <c r="I38" i="36"/>
  <c r="I39" i="36"/>
  <c r="I40" i="36"/>
  <c r="C91" i="29"/>
  <c r="E22" i="29"/>
  <c r="D22" i="29"/>
  <c r="G21" i="29"/>
  <c r="H21" i="29" s="1"/>
  <c r="F22" i="29"/>
  <c r="D23" i="29" l="1"/>
  <c r="F83" i="29"/>
  <c r="E23" i="29"/>
  <c r="F23" i="29"/>
  <c r="G22" i="29"/>
  <c r="H22" i="29" s="1"/>
  <c r="F84" i="29"/>
  <c r="E24" i="29" l="1"/>
  <c r="E25" i="29" s="1"/>
  <c r="D24" i="29"/>
  <c r="D25" i="29" s="1"/>
  <c r="G23" i="29"/>
  <c r="H23" i="29" s="1"/>
  <c r="F24" i="29"/>
  <c r="F25" i="29" s="1"/>
  <c r="F85" i="29"/>
  <c r="D26" i="29" l="1"/>
  <c r="F26" i="29"/>
  <c r="G25" i="29"/>
  <c r="H25" i="29" s="1"/>
  <c r="E26" i="29"/>
  <c r="F86" i="29"/>
  <c r="D27" i="29" l="1"/>
  <c r="F27" i="29"/>
  <c r="G26" i="29"/>
  <c r="H26" i="29" s="1"/>
  <c r="E27" i="29"/>
  <c r="G24" i="29"/>
  <c r="H24" i="29" s="1"/>
  <c r="F87" i="29"/>
  <c r="D28" i="29" l="1"/>
  <c r="E28" i="29"/>
  <c r="F28" i="29"/>
  <c r="G27" i="29"/>
  <c r="H27" i="29" s="1"/>
  <c r="F88" i="29"/>
  <c r="D29" i="29" l="1"/>
  <c r="E29" i="29"/>
  <c r="G28" i="29"/>
  <c r="H28" i="29" s="1"/>
  <c r="F29" i="29"/>
  <c r="F89" i="29"/>
  <c r="D30" i="29" l="1"/>
  <c r="E30" i="29"/>
  <c r="G29" i="29"/>
  <c r="H29" i="29" s="1"/>
  <c r="F30" i="29"/>
  <c r="F90" i="29"/>
  <c r="J9" i="31"/>
  <c r="B8" i="31" s="1"/>
  <c r="D31" i="29" l="1"/>
  <c r="G30" i="29"/>
  <c r="H30" i="29" s="1"/>
  <c r="F91" i="29"/>
  <c r="E31" i="29" l="1"/>
  <c r="F31" i="29"/>
  <c r="D32" i="29"/>
  <c r="I83" i="29"/>
  <c r="J8" i="31"/>
  <c r="G31" i="29" l="1"/>
  <c r="H31" i="29" s="1"/>
  <c r="F32" i="29"/>
  <c r="E32" i="29"/>
  <c r="D33" i="29"/>
  <c r="I84" i="29"/>
  <c r="I133" i="31"/>
  <c r="I253" i="31" s="1"/>
  <c r="I25" i="31"/>
  <c r="I14" i="31"/>
  <c r="K9" i="31"/>
  <c r="G32" i="29" l="1"/>
  <c r="H32" i="29" s="1"/>
  <c r="D34" i="29"/>
  <c r="E33" i="29"/>
  <c r="F33" i="29"/>
  <c r="I85" i="29"/>
  <c r="I134" i="31"/>
  <c r="I254" i="31" s="1"/>
  <c r="I145" i="31"/>
  <c r="I26" i="31"/>
  <c r="I15" i="31"/>
  <c r="I37" i="31"/>
  <c r="F34" i="29" l="1"/>
  <c r="E34" i="29"/>
  <c r="G33" i="29"/>
  <c r="H33" i="29" s="1"/>
  <c r="D35" i="29"/>
  <c r="I86" i="29"/>
  <c r="I157" i="31"/>
  <c r="I49" i="31"/>
  <c r="I146" i="31"/>
  <c r="I38" i="31"/>
  <c r="I135" i="31"/>
  <c r="I255" i="31" s="1"/>
  <c r="I27" i="31"/>
  <c r="I16" i="31"/>
  <c r="G34" i="29" l="1"/>
  <c r="H34" i="29" s="1"/>
  <c r="F35" i="29"/>
  <c r="E35" i="29"/>
  <c r="D36" i="29"/>
  <c r="I87" i="29"/>
  <c r="I147" i="31"/>
  <c r="I39" i="31"/>
  <c r="I169" i="31"/>
  <c r="I61" i="31"/>
  <c r="I136" i="31"/>
  <c r="I256" i="31" s="1"/>
  <c r="I17" i="31"/>
  <c r="I28" i="31"/>
  <c r="I158" i="31"/>
  <c r="I50" i="31"/>
  <c r="G35" i="29" l="1"/>
  <c r="H35" i="29" s="1"/>
  <c r="E36" i="29"/>
  <c r="F36" i="29"/>
  <c r="D37" i="29"/>
  <c r="I88" i="29"/>
  <c r="I170" i="31"/>
  <c r="I62" i="31"/>
  <c r="I148" i="31"/>
  <c r="I40" i="31"/>
  <c r="I159" i="31"/>
  <c r="I51" i="31"/>
  <c r="I137" i="31"/>
  <c r="I257" i="31" s="1"/>
  <c r="I29" i="31"/>
  <c r="I18" i="31"/>
  <c r="I181" i="31"/>
  <c r="I73" i="31"/>
  <c r="G36" i="29" l="1"/>
  <c r="H36" i="29" s="1"/>
  <c r="F37" i="29"/>
  <c r="E37" i="29"/>
  <c r="D38" i="29"/>
  <c r="I89" i="29"/>
  <c r="I138" i="31"/>
  <c r="I258" i="31" s="1"/>
  <c r="I19" i="31"/>
  <c r="I30" i="31"/>
  <c r="I182" i="31"/>
  <c r="I74" i="31"/>
  <c r="I193" i="31"/>
  <c r="I85" i="31"/>
  <c r="I149" i="31"/>
  <c r="I41" i="31"/>
  <c r="I171" i="31"/>
  <c r="I63" i="31"/>
  <c r="I160" i="31"/>
  <c r="I52" i="31"/>
  <c r="G37" i="29" l="1"/>
  <c r="H37" i="29" s="1"/>
  <c r="F38" i="29"/>
  <c r="E38" i="29"/>
  <c r="D39" i="29"/>
  <c r="I90" i="29"/>
  <c r="I172" i="31"/>
  <c r="I64" i="31"/>
  <c r="I161" i="31"/>
  <c r="I53" i="31"/>
  <c r="I205" i="31"/>
  <c r="I97" i="31"/>
  <c r="I150" i="31"/>
  <c r="I42" i="31"/>
  <c r="I183" i="31"/>
  <c r="I75" i="31"/>
  <c r="I194" i="31"/>
  <c r="I86" i="31"/>
  <c r="I139" i="31"/>
  <c r="I259" i="31" s="1"/>
  <c r="I31" i="31"/>
  <c r="I20" i="31"/>
  <c r="G38" i="29" l="1"/>
  <c r="H38" i="29" s="1"/>
  <c r="E39" i="29"/>
  <c r="F39" i="29"/>
  <c r="D40" i="29"/>
  <c r="I91" i="29"/>
  <c r="I151" i="31"/>
  <c r="I43" i="31"/>
  <c r="I195" i="31"/>
  <c r="I87" i="31"/>
  <c r="I162" i="31"/>
  <c r="I54" i="31"/>
  <c r="I217" i="31"/>
  <c r="I109" i="31"/>
  <c r="I184" i="31"/>
  <c r="I76" i="31"/>
  <c r="I140" i="31"/>
  <c r="I260" i="31" s="1"/>
  <c r="I21" i="31"/>
  <c r="I32" i="31"/>
  <c r="I206" i="31"/>
  <c r="I98" i="31"/>
  <c r="I173" i="31"/>
  <c r="I65" i="31"/>
  <c r="G39" i="29" l="1"/>
  <c r="H39" i="29" s="1"/>
  <c r="F40" i="29"/>
  <c r="E40" i="29"/>
  <c r="I152" i="31"/>
  <c r="I44" i="31"/>
  <c r="I174" i="31"/>
  <c r="I66" i="31"/>
  <c r="I185" i="31"/>
  <c r="I77" i="31"/>
  <c r="I218" i="31"/>
  <c r="I110" i="31"/>
  <c r="I141" i="31"/>
  <c r="I261" i="31" s="1"/>
  <c r="I33" i="31"/>
  <c r="I22" i="31"/>
  <c r="I196" i="31"/>
  <c r="I88" i="31"/>
  <c r="I229" i="31"/>
  <c r="I121" i="31"/>
  <c r="I207" i="31"/>
  <c r="I99" i="31"/>
  <c r="I163" i="31"/>
  <c r="I55" i="31"/>
  <c r="G40" i="29" l="1"/>
  <c r="H40" i="29" s="1"/>
  <c r="I175" i="31"/>
  <c r="I67" i="31"/>
  <c r="I208" i="31"/>
  <c r="I100" i="31"/>
  <c r="I153" i="31"/>
  <c r="I45" i="31"/>
  <c r="I230" i="31"/>
  <c r="I122" i="31"/>
  <c r="I164" i="31"/>
  <c r="I56" i="31"/>
  <c r="I219" i="31"/>
  <c r="I111" i="31"/>
  <c r="I241" i="31"/>
  <c r="I142" i="31"/>
  <c r="I262" i="31" s="1"/>
  <c r="I23" i="31"/>
  <c r="I34" i="31"/>
  <c r="I197" i="31"/>
  <c r="I89" i="31"/>
  <c r="I186" i="31"/>
  <c r="I78" i="31"/>
  <c r="I198" i="31" l="1"/>
  <c r="I90" i="31"/>
  <c r="I143" i="31"/>
  <c r="I263" i="31" s="1"/>
  <c r="I35" i="31"/>
  <c r="I24" i="31"/>
  <c r="I231" i="31"/>
  <c r="I123" i="31"/>
  <c r="I242" i="31"/>
  <c r="I187" i="31"/>
  <c r="I79" i="31"/>
  <c r="I209" i="31"/>
  <c r="I101" i="31"/>
  <c r="I154" i="31"/>
  <c r="I46" i="31"/>
  <c r="I176" i="31"/>
  <c r="I68" i="31"/>
  <c r="I165" i="31"/>
  <c r="I57" i="31"/>
  <c r="I220" i="31"/>
  <c r="I112" i="31"/>
  <c r="I177" i="31" l="1"/>
  <c r="I69" i="31"/>
  <c r="I188" i="31"/>
  <c r="I80" i="31"/>
  <c r="I221" i="31"/>
  <c r="I113" i="31"/>
  <c r="I199" i="31"/>
  <c r="I91" i="31"/>
  <c r="I243" i="31"/>
  <c r="I155" i="31"/>
  <c r="I47" i="31"/>
  <c r="I232" i="31"/>
  <c r="I124" i="31"/>
  <c r="I166" i="31"/>
  <c r="I58" i="31"/>
  <c r="I144" i="31"/>
  <c r="I264" i="31" s="1"/>
  <c r="I36" i="31"/>
  <c r="I210" i="31"/>
  <c r="I102" i="31"/>
  <c r="I222" i="31" l="1"/>
  <c r="I114" i="31"/>
  <c r="I211" i="31"/>
  <c r="I103" i="31"/>
  <c r="I189" i="31"/>
  <c r="I81" i="31"/>
  <c r="I156" i="31"/>
  <c r="I48" i="31"/>
  <c r="I178" i="31"/>
  <c r="I70" i="31"/>
  <c r="I244" i="31"/>
  <c r="I167" i="31"/>
  <c r="I59" i="31"/>
  <c r="I233" i="31"/>
  <c r="I125" i="31"/>
  <c r="I200" i="31"/>
  <c r="I92" i="31"/>
  <c r="I212" i="31" l="1"/>
  <c r="I104" i="31"/>
  <c r="I190" i="31"/>
  <c r="I82" i="31"/>
  <c r="I201" i="31"/>
  <c r="I93" i="31"/>
  <c r="I245" i="31"/>
  <c r="I179" i="31"/>
  <c r="I71" i="31"/>
  <c r="I168" i="31"/>
  <c r="I60" i="31"/>
  <c r="I223" i="31"/>
  <c r="I115" i="31"/>
  <c r="I234" i="31"/>
  <c r="I126" i="31"/>
  <c r="I235" i="31" l="1"/>
  <c r="I127" i="31"/>
  <c r="I246" i="31"/>
  <c r="I191" i="31"/>
  <c r="I83" i="31"/>
  <c r="I213" i="31"/>
  <c r="I105" i="31"/>
  <c r="I202" i="31"/>
  <c r="I94" i="31"/>
  <c r="I180" i="31"/>
  <c r="I72" i="31"/>
  <c r="I224" i="31"/>
  <c r="I116" i="31"/>
  <c r="I225" i="31" l="1"/>
  <c r="I117" i="31"/>
  <c r="I203" i="31"/>
  <c r="I95" i="31"/>
  <c r="I236" i="31"/>
  <c r="I128" i="31"/>
  <c r="I192" i="31"/>
  <c r="I84" i="31"/>
  <c r="I214" i="31"/>
  <c r="I106" i="31"/>
  <c r="I247" i="31"/>
  <c r="I226" i="31" l="1"/>
  <c r="I118" i="31"/>
  <c r="I248" i="31"/>
  <c r="I215" i="31"/>
  <c r="I107" i="31"/>
  <c r="I204" i="31"/>
  <c r="I96" i="31"/>
  <c r="I237" i="31"/>
  <c r="I129" i="31"/>
  <c r="I249" i="31" l="1"/>
  <c r="I227" i="31"/>
  <c r="I119" i="31"/>
  <c r="I216" i="31"/>
  <c r="I108" i="31"/>
  <c r="I238" i="31"/>
  <c r="I130" i="31"/>
  <c r="I250" i="31" l="1"/>
  <c r="I239" i="31"/>
  <c r="I131" i="31"/>
  <c r="I228" i="31"/>
  <c r="I120" i="31"/>
  <c r="I251" i="31" l="1"/>
  <c r="I240" i="31"/>
  <c r="I132" i="31"/>
  <c r="I252" i="31" l="1"/>
  <c r="D50" i="29" l="1"/>
  <c r="J39" i="39" l="1"/>
  <c r="K39" i="39" s="1"/>
  <c r="J40" i="39"/>
  <c r="K40" i="39" s="1"/>
  <c r="J34" i="39"/>
  <c r="K34" i="39" s="1"/>
  <c r="J31" i="39"/>
  <c r="K31" i="39" s="1"/>
  <c r="J37" i="39"/>
  <c r="K37" i="39" s="1"/>
  <c r="J33" i="39"/>
  <c r="K33" i="39" s="1"/>
  <c r="J38" i="39"/>
  <c r="K38" i="39" s="1"/>
  <c r="J32" i="39"/>
  <c r="K32" i="39" s="1"/>
  <c r="J35" i="39"/>
  <c r="K35" i="39" s="1"/>
  <c r="J36" i="39"/>
  <c r="K36" i="39" s="1"/>
  <c r="J32" i="37"/>
  <c r="K32" i="37" s="1"/>
  <c r="J40" i="36" l="1"/>
  <c r="K40" i="36" s="1"/>
  <c r="J32" i="36"/>
  <c r="K32" i="36" s="1"/>
  <c r="J34" i="37"/>
  <c r="K34" i="37" s="1"/>
  <c r="J34" i="36"/>
  <c r="J39" i="37"/>
  <c r="K39" i="37" s="1"/>
  <c r="J39" i="36"/>
  <c r="K39" i="36" s="1"/>
  <c r="J28" i="29"/>
  <c r="K28" i="29" s="1"/>
  <c r="J37" i="37"/>
  <c r="K37" i="37" s="1"/>
  <c r="J37" i="36"/>
  <c r="J40" i="37"/>
  <c r="K40" i="37" s="1"/>
  <c r="J38" i="37"/>
  <c r="K38" i="37" s="1"/>
  <c r="J38" i="36"/>
  <c r="K38" i="36" s="1"/>
  <c r="J30" i="36"/>
  <c r="J33" i="36"/>
  <c r="J33" i="37"/>
  <c r="K33" i="37" s="1"/>
  <c r="J35" i="36"/>
  <c r="J35" i="37"/>
  <c r="K35" i="37" s="1"/>
  <c r="J31" i="37"/>
  <c r="K31" i="37" s="1"/>
  <c r="J31" i="36"/>
  <c r="J36" i="37"/>
  <c r="K36" i="37" s="1"/>
  <c r="J36" i="36"/>
  <c r="K37" i="36" l="1"/>
  <c r="K36" i="36"/>
  <c r="K33" i="36"/>
  <c r="K30" i="36"/>
  <c r="K31" i="36"/>
  <c r="K34" i="36"/>
  <c r="K35" i="36"/>
  <c r="B60" i="25" l="1"/>
  <c r="B13" i="31" l="1"/>
  <c r="J13" i="31" l="1"/>
  <c r="B13" i="25" s="1"/>
  <c r="B8" i="47" s="1"/>
  <c r="L16" i="31"/>
  <c r="B14" i="31"/>
  <c r="J14" i="31" l="1"/>
  <c r="B15" i="31"/>
  <c r="O13" i="25"/>
  <c r="B14" i="25"/>
  <c r="B9" i="47" s="1"/>
  <c r="L17" i="31"/>
  <c r="L18" i="31" s="1"/>
  <c r="L19" i="31" s="1"/>
  <c r="L20" i="31" s="1"/>
  <c r="L21" i="31" s="1"/>
  <c r="L22" i="31" s="1"/>
  <c r="L23" i="31" s="1"/>
  <c r="L24" i="31" s="1"/>
  <c r="L25" i="31" s="1"/>
  <c r="L26" i="31" s="1"/>
  <c r="V13" i="25" l="1"/>
  <c r="AH13" i="25" s="1"/>
  <c r="R13" i="25"/>
  <c r="AD13" i="25" s="1"/>
  <c r="T13" i="25"/>
  <c r="AF13" i="25" s="1"/>
  <c r="W13" i="25"/>
  <c r="AI13" i="25" s="1"/>
  <c r="Y13" i="25"/>
  <c r="AK13" i="25" s="1"/>
  <c r="U13" i="25"/>
  <c r="AG13" i="25" s="1"/>
  <c r="Q13" i="25"/>
  <c r="AC13" i="25" s="1"/>
  <c r="X13" i="25"/>
  <c r="AJ13" i="25" s="1"/>
  <c r="P13" i="25"/>
  <c r="AB13" i="25" s="1"/>
  <c r="S13" i="25"/>
  <c r="AE13" i="25" s="1"/>
  <c r="L14" i="31"/>
  <c r="AV13" i="25"/>
  <c r="AS13" i="25"/>
  <c r="AW13" i="25"/>
  <c r="AP13" i="25"/>
  <c r="AT13" i="25"/>
  <c r="AN13" i="25"/>
  <c r="AR13" i="25"/>
  <c r="AO13" i="25"/>
  <c r="AU13" i="25"/>
  <c r="AQ13" i="25"/>
  <c r="L27" i="31"/>
  <c r="B16" i="31"/>
  <c r="J15" i="31"/>
  <c r="B15" i="25"/>
  <c r="B10" i="47" s="1"/>
  <c r="O14" i="25"/>
  <c r="X14" i="25" l="1"/>
  <c r="AJ14" i="25" s="1"/>
  <c r="T14" i="25"/>
  <c r="AF14" i="25" s="1"/>
  <c r="P14" i="25"/>
  <c r="AB14" i="25" s="1"/>
  <c r="V14" i="25"/>
  <c r="AH14" i="25" s="1"/>
  <c r="U14" i="25"/>
  <c r="AG14" i="25" s="1"/>
  <c r="W14" i="25"/>
  <c r="AI14" i="25" s="1"/>
  <c r="S14" i="25"/>
  <c r="AE14" i="25" s="1"/>
  <c r="R14" i="25"/>
  <c r="AD14" i="25" s="1"/>
  <c r="Y14" i="25"/>
  <c r="AK14" i="25" s="1"/>
  <c r="Q14" i="25"/>
  <c r="AC14" i="25" s="1"/>
  <c r="O15" i="25"/>
  <c r="B16" i="25"/>
  <c r="B11" i="47" s="1"/>
  <c r="BF13" i="25"/>
  <c r="AZ13" i="25"/>
  <c r="BC13" i="25"/>
  <c r="BD13" i="25"/>
  <c r="L28" i="31"/>
  <c r="BA13" i="25"/>
  <c r="BG13" i="25"/>
  <c r="BH13" i="25"/>
  <c r="BI13" i="25"/>
  <c r="AU14" i="25"/>
  <c r="AW14" i="25"/>
  <c r="AV14" i="25"/>
  <c r="AO14" i="25"/>
  <c r="AS14" i="25"/>
  <c r="AP14" i="25"/>
  <c r="AN14" i="25"/>
  <c r="AQ14" i="25"/>
  <c r="AR14" i="25"/>
  <c r="AT14" i="25"/>
  <c r="J16" i="31"/>
  <c r="B17" i="31"/>
  <c r="BE13" i="25"/>
  <c r="BB13" i="25"/>
  <c r="V15" i="25" l="1"/>
  <c r="AH15" i="25" s="1"/>
  <c r="R15" i="25"/>
  <c r="AD15" i="25" s="1"/>
  <c r="T15" i="25"/>
  <c r="AF15" i="25" s="1"/>
  <c r="W15" i="25"/>
  <c r="AI15" i="25" s="1"/>
  <c r="Y15" i="25"/>
  <c r="AK15" i="25" s="1"/>
  <c r="U15" i="25"/>
  <c r="AG15" i="25" s="1"/>
  <c r="Q15" i="25"/>
  <c r="AC15" i="25" s="1"/>
  <c r="X15" i="25"/>
  <c r="AJ15" i="25" s="1"/>
  <c r="P15" i="25"/>
  <c r="AB15" i="25" s="1"/>
  <c r="S15" i="25"/>
  <c r="AE15" i="25" s="1"/>
  <c r="BI14" i="25"/>
  <c r="BD14" i="25"/>
  <c r="BA14" i="25"/>
  <c r="BH14" i="25"/>
  <c r="BC14" i="25"/>
  <c r="BB14" i="25"/>
  <c r="BE14" i="25"/>
  <c r="BG14" i="25"/>
  <c r="AZ14" i="25"/>
  <c r="BF14" i="25"/>
  <c r="BJ13" i="25"/>
  <c r="C13" i="25" s="1"/>
  <c r="AR15" i="25"/>
  <c r="AQ15" i="25"/>
  <c r="AT15" i="25"/>
  <c r="AP15" i="25"/>
  <c r="AN15" i="25"/>
  <c r="AW15" i="25"/>
  <c r="AO15" i="25"/>
  <c r="AU15" i="25"/>
  <c r="AS15" i="25"/>
  <c r="AV15" i="25"/>
  <c r="L29" i="31"/>
  <c r="B18" i="31"/>
  <c r="J17" i="31"/>
  <c r="O16" i="25"/>
  <c r="B17" i="25"/>
  <c r="B12" i="47" s="1"/>
  <c r="X16" i="25" l="1"/>
  <c r="AJ16" i="25" s="1"/>
  <c r="T16" i="25"/>
  <c r="AF16" i="25" s="1"/>
  <c r="P16" i="25"/>
  <c r="AB16" i="25" s="1"/>
  <c r="V16" i="25"/>
  <c r="AH16" i="25" s="1"/>
  <c r="Y16" i="25"/>
  <c r="AK16" i="25" s="1"/>
  <c r="Q16" i="25"/>
  <c r="AC16" i="25" s="1"/>
  <c r="W16" i="25"/>
  <c r="AI16" i="25" s="1"/>
  <c r="S16" i="25"/>
  <c r="AE16" i="25" s="1"/>
  <c r="R16" i="25"/>
  <c r="AD16" i="25" s="1"/>
  <c r="U16" i="25"/>
  <c r="AG16" i="25" s="1"/>
  <c r="AZ15" i="25"/>
  <c r="BI15" i="25"/>
  <c r="BB15" i="25"/>
  <c r="BF15" i="25"/>
  <c r="BA15" i="25"/>
  <c r="BG15" i="25"/>
  <c r="BH15" i="25"/>
  <c r="BC15" i="25"/>
  <c r="BJ14" i="25"/>
  <c r="C14" i="25" s="1"/>
  <c r="BE15" i="25"/>
  <c r="BD15" i="25"/>
  <c r="J18" i="31"/>
  <c r="B19" i="31"/>
  <c r="L30" i="31"/>
  <c r="B18" i="25"/>
  <c r="B13" i="47" s="1"/>
  <c r="O17" i="25"/>
  <c r="AQ16" i="25"/>
  <c r="AS16" i="25"/>
  <c r="AV16" i="25"/>
  <c r="AN16" i="25"/>
  <c r="AR16" i="25"/>
  <c r="AW16" i="25"/>
  <c r="AT16" i="25"/>
  <c r="AO16" i="25"/>
  <c r="AU16" i="25"/>
  <c r="AP16" i="25"/>
  <c r="V17" i="25" l="1"/>
  <c r="AH17" i="25" s="1"/>
  <c r="R17" i="25"/>
  <c r="AD17" i="25" s="1"/>
  <c r="T17" i="25"/>
  <c r="AF17" i="25" s="1"/>
  <c r="S17" i="25"/>
  <c r="AE17" i="25" s="1"/>
  <c r="Y17" i="25"/>
  <c r="AK17" i="25" s="1"/>
  <c r="U17" i="25"/>
  <c r="AG17" i="25" s="1"/>
  <c r="Q17" i="25"/>
  <c r="AC17" i="25" s="1"/>
  <c r="X17" i="25"/>
  <c r="AJ17" i="25" s="1"/>
  <c r="P17" i="25"/>
  <c r="AB17" i="25" s="1"/>
  <c r="W17" i="25"/>
  <c r="AI17" i="25" s="1"/>
  <c r="BF16" i="25"/>
  <c r="BB16" i="25"/>
  <c r="BE16" i="25"/>
  <c r="BC16" i="25"/>
  <c r="AZ16" i="25"/>
  <c r="BJ15" i="25"/>
  <c r="C15" i="25" s="1"/>
  <c r="BI16" i="25"/>
  <c r="BG16" i="25"/>
  <c r="BD16" i="25"/>
  <c r="BA16" i="25"/>
  <c r="BH16" i="25"/>
  <c r="B19" i="25"/>
  <c r="B14" i="47" s="1"/>
  <c r="O18" i="25"/>
  <c r="L31" i="31"/>
  <c r="B20" i="31"/>
  <c r="J19" i="31"/>
  <c r="AP17" i="25"/>
  <c r="AS17" i="25"/>
  <c r="AO17" i="25"/>
  <c r="AT17" i="25"/>
  <c r="AV17" i="25"/>
  <c r="AW17" i="25"/>
  <c r="AR17" i="25"/>
  <c r="AN17" i="25"/>
  <c r="AQ17" i="25"/>
  <c r="AU17" i="25"/>
  <c r="X18" i="25" l="1"/>
  <c r="AJ18" i="25" s="1"/>
  <c r="T18" i="25"/>
  <c r="AF18" i="25" s="1"/>
  <c r="P18" i="25"/>
  <c r="AB18" i="25" s="1"/>
  <c r="V18" i="25"/>
  <c r="AH18" i="25" s="1"/>
  <c r="U18" i="25"/>
  <c r="AG18" i="25" s="1"/>
  <c r="W18" i="25"/>
  <c r="AI18" i="25" s="1"/>
  <c r="S18" i="25"/>
  <c r="AE18" i="25" s="1"/>
  <c r="R18" i="25"/>
  <c r="AD18" i="25" s="1"/>
  <c r="Y18" i="25"/>
  <c r="AK18" i="25" s="1"/>
  <c r="Q18" i="25"/>
  <c r="AC18" i="25" s="1"/>
  <c r="BE17" i="25"/>
  <c r="BA17" i="25"/>
  <c r="BB17" i="25"/>
  <c r="BH17" i="25"/>
  <c r="BJ16" i="25"/>
  <c r="C16" i="25" s="1"/>
  <c r="AZ17" i="25"/>
  <c r="BF17" i="25"/>
  <c r="BC17" i="25"/>
  <c r="BD17" i="25"/>
  <c r="BG17" i="25"/>
  <c r="BI17" i="25"/>
  <c r="L32" i="31"/>
  <c r="AU18" i="25"/>
  <c r="AN18" i="25"/>
  <c r="AS18" i="25"/>
  <c r="AO18" i="25"/>
  <c r="AP18" i="25"/>
  <c r="AR18" i="25"/>
  <c r="AQ18" i="25"/>
  <c r="AT18" i="25"/>
  <c r="AV18" i="25"/>
  <c r="AW18" i="25"/>
  <c r="J20" i="31"/>
  <c r="B21" i="31"/>
  <c r="B20" i="25"/>
  <c r="B15" i="47" s="1"/>
  <c r="O19" i="25"/>
  <c r="V19" i="25" l="1"/>
  <c r="AH19" i="25" s="1"/>
  <c r="R19" i="25"/>
  <c r="AD19" i="25" s="1"/>
  <c r="X19" i="25"/>
  <c r="AJ19" i="25" s="1"/>
  <c r="P19" i="25"/>
  <c r="AB19" i="25" s="1"/>
  <c r="W19" i="25"/>
  <c r="AI19" i="25" s="1"/>
  <c r="Y19" i="25"/>
  <c r="AK19" i="25" s="1"/>
  <c r="U19" i="25"/>
  <c r="AG19" i="25" s="1"/>
  <c r="Q19" i="25"/>
  <c r="AC19" i="25" s="1"/>
  <c r="T19" i="25"/>
  <c r="AF19" i="25" s="1"/>
  <c r="S19" i="25"/>
  <c r="AE19" i="25" s="1"/>
  <c r="BI18" i="25"/>
  <c r="BE18" i="25"/>
  <c r="AZ18" i="25"/>
  <c r="BH18" i="25"/>
  <c r="BD18" i="25"/>
  <c r="BJ17" i="25"/>
  <c r="C17" i="25" s="1"/>
  <c r="BB18" i="25"/>
  <c r="BC18" i="25"/>
  <c r="BA18" i="25"/>
  <c r="BF18" i="25"/>
  <c r="BG18" i="25"/>
  <c r="B21" i="25"/>
  <c r="B16" i="47" s="1"/>
  <c r="O20" i="25"/>
  <c r="AR19" i="25"/>
  <c r="AU19" i="25"/>
  <c r="AQ19" i="25"/>
  <c r="AO19" i="25"/>
  <c r="AP19" i="25"/>
  <c r="AW19" i="25"/>
  <c r="AV19" i="25"/>
  <c r="AN19" i="25"/>
  <c r="AS19" i="25"/>
  <c r="AT19" i="25"/>
  <c r="J21" i="31"/>
  <c r="B22" i="31"/>
  <c r="L33" i="31"/>
  <c r="X20" i="25" l="1"/>
  <c r="AJ20" i="25" s="1"/>
  <c r="T20" i="25"/>
  <c r="AF20" i="25" s="1"/>
  <c r="P20" i="25"/>
  <c r="AB20" i="25" s="1"/>
  <c r="R20" i="25"/>
  <c r="AD20" i="25" s="1"/>
  <c r="U20" i="25"/>
  <c r="AG20" i="25" s="1"/>
  <c r="W20" i="25"/>
  <c r="AI20" i="25" s="1"/>
  <c r="S20" i="25"/>
  <c r="AE20" i="25" s="1"/>
  <c r="V20" i="25"/>
  <c r="AH20" i="25" s="1"/>
  <c r="Y20" i="25"/>
  <c r="AK20" i="25" s="1"/>
  <c r="Q20" i="25"/>
  <c r="AC20" i="25" s="1"/>
  <c r="BH19" i="25"/>
  <c r="BF19" i="25"/>
  <c r="BB19" i="25"/>
  <c r="BE19" i="25"/>
  <c r="BD19" i="25"/>
  <c r="BG19" i="25"/>
  <c r="BI19" i="25"/>
  <c r="BJ18" i="25"/>
  <c r="C18" i="25" s="1"/>
  <c r="AZ19" i="25"/>
  <c r="BC19" i="25"/>
  <c r="BA19" i="25"/>
  <c r="L34" i="31"/>
  <c r="AO20" i="25"/>
  <c r="AN20" i="25"/>
  <c r="AQ20" i="25"/>
  <c r="AS20" i="25"/>
  <c r="AU20" i="25"/>
  <c r="AR20" i="25"/>
  <c r="AP20" i="25"/>
  <c r="AW20" i="25"/>
  <c r="AV20" i="25"/>
  <c r="AT20" i="25"/>
  <c r="J22" i="31"/>
  <c r="B23" i="31"/>
  <c r="B22" i="25"/>
  <c r="B17" i="47" s="1"/>
  <c r="O21" i="25"/>
  <c r="V21" i="25" l="1"/>
  <c r="AH21" i="25" s="1"/>
  <c r="R21" i="25"/>
  <c r="AD21" i="25" s="1"/>
  <c r="T21" i="25"/>
  <c r="AF21" i="25" s="1"/>
  <c r="W21" i="25"/>
  <c r="AI21" i="25" s="1"/>
  <c r="Y21" i="25"/>
  <c r="AK21" i="25" s="1"/>
  <c r="U21" i="25"/>
  <c r="AG21" i="25" s="1"/>
  <c r="Q21" i="25"/>
  <c r="AC21" i="25" s="1"/>
  <c r="X21" i="25"/>
  <c r="AJ21" i="25" s="1"/>
  <c r="P21" i="25"/>
  <c r="AB21" i="25" s="1"/>
  <c r="S21" i="25"/>
  <c r="AE21" i="25" s="1"/>
  <c r="BH20" i="25"/>
  <c r="AZ20" i="25"/>
  <c r="BI20" i="25"/>
  <c r="BE20" i="25"/>
  <c r="BF20" i="25"/>
  <c r="BG20" i="25"/>
  <c r="BD20" i="25"/>
  <c r="BJ19" i="25"/>
  <c r="C19" i="25" s="1"/>
  <c r="BA20" i="25"/>
  <c r="BB20" i="25"/>
  <c r="BC20" i="25"/>
  <c r="O22" i="25"/>
  <c r="B23" i="25"/>
  <c r="B18" i="47" s="1"/>
  <c r="AP21" i="25"/>
  <c r="AQ21" i="25"/>
  <c r="AS21" i="25"/>
  <c r="AU21" i="25"/>
  <c r="AO21" i="25"/>
  <c r="AN21" i="25"/>
  <c r="AV21" i="25"/>
  <c r="AT21" i="25"/>
  <c r="AW21" i="25"/>
  <c r="AR21" i="25"/>
  <c r="J23" i="31"/>
  <c r="B24" i="31"/>
  <c r="L35" i="31"/>
  <c r="X22" i="25" l="1"/>
  <c r="AJ22" i="25" s="1"/>
  <c r="T22" i="25"/>
  <c r="AF22" i="25" s="1"/>
  <c r="P22" i="25"/>
  <c r="AB22" i="25" s="1"/>
  <c r="V22" i="25"/>
  <c r="AH22" i="25" s="1"/>
  <c r="Y22" i="25"/>
  <c r="AK22" i="25" s="1"/>
  <c r="Q22" i="25"/>
  <c r="AC22" i="25" s="1"/>
  <c r="W22" i="25"/>
  <c r="AI22" i="25" s="1"/>
  <c r="S22" i="25"/>
  <c r="AE22" i="25" s="1"/>
  <c r="R22" i="25"/>
  <c r="AD22" i="25" s="1"/>
  <c r="U22" i="25"/>
  <c r="AG22" i="25" s="1"/>
  <c r="BG21" i="25"/>
  <c r="BH21" i="25"/>
  <c r="BI21" i="25"/>
  <c r="BD21" i="25"/>
  <c r="BC21" i="25"/>
  <c r="BA21" i="25"/>
  <c r="BB21" i="25"/>
  <c r="AZ21" i="25"/>
  <c r="BJ20" i="25"/>
  <c r="C20" i="25" s="1"/>
  <c r="BE21" i="25"/>
  <c r="BF21" i="25"/>
  <c r="L36" i="31"/>
  <c r="J24" i="31"/>
  <c r="B25" i="31"/>
  <c r="AV22" i="25"/>
  <c r="AQ22" i="25"/>
  <c r="AT22" i="25"/>
  <c r="AO22" i="25"/>
  <c r="AN22" i="25"/>
  <c r="AW22" i="25"/>
  <c r="AU22" i="25"/>
  <c r="AS22" i="25"/>
  <c r="AP22" i="25"/>
  <c r="AR22" i="25"/>
  <c r="O23" i="25"/>
  <c r="B24" i="25"/>
  <c r="B19" i="47" s="1"/>
  <c r="V23" i="25" l="1"/>
  <c r="AH23" i="25" s="1"/>
  <c r="R23" i="25"/>
  <c r="AD23" i="25" s="1"/>
  <c r="X23" i="25"/>
  <c r="AJ23" i="25" s="1"/>
  <c r="P23" i="25"/>
  <c r="AB23" i="25" s="1"/>
  <c r="S23" i="25"/>
  <c r="AE23" i="25" s="1"/>
  <c r="Y23" i="25"/>
  <c r="AK23" i="25" s="1"/>
  <c r="U23" i="25"/>
  <c r="AG23" i="25" s="1"/>
  <c r="Q23" i="25"/>
  <c r="AC23" i="25" s="1"/>
  <c r="T23" i="25"/>
  <c r="AF23" i="25" s="1"/>
  <c r="W23" i="25"/>
  <c r="AI23" i="25" s="1"/>
  <c r="BH22" i="25"/>
  <c r="BD22" i="25"/>
  <c r="BE22" i="25"/>
  <c r="BF22" i="25"/>
  <c r="AZ22" i="25"/>
  <c r="BI22" i="25"/>
  <c r="BB22" i="25"/>
  <c r="BJ21" i="25"/>
  <c r="C21" i="25" s="1"/>
  <c r="BC22" i="25"/>
  <c r="BA22" i="25"/>
  <c r="BG22" i="25"/>
  <c r="B25" i="25"/>
  <c r="B20" i="47" s="1"/>
  <c r="O24" i="25"/>
  <c r="AS23" i="25"/>
  <c r="AQ23" i="25"/>
  <c r="AP23" i="25"/>
  <c r="AR23" i="25"/>
  <c r="AO23" i="25"/>
  <c r="AW23" i="25"/>
  <c r="AV23" i="25"/>
  <c r="AN23" i="25"/>
  <c r="AT23" i="25"/>
  <c r="AU23" i="25"/>
  <c r="J25" i="31"/>
  <c r="B26" i="31"/>
  <c r="X24" i="25" l="1"/>
  <c r="AJ24" i="25" s="1"/>
  <c r="T24" i="25"/>
  <c r="AF24" i="25" s="1"/>
  <c r="P24" i="25"/>
  <c r="AB24" i="25" s="1"/>
  <c r="R24" i="25"/>
  <c r="AD24" i="25" s="1"/>
  <c r="U24" i="25"/>
  <c r="AG24" i="25" s="1"/>
  <c r="W24" i="25"/>
  <c r="AI24" i="25" s="1"/>
  <c r="S24" i="25"/>
  <c r="AE24" i="25" s="1"/>
  <c r="V24" i="25"/>
  <c r="AH24" i="25" s="1"/>
  <c r="Y24" i="25"/>
  <c r="AK24" i="25" s="1"/>
  <c r="Q24" i="25"/>
  <c r="AC24" i="25" s="1"/>
  <c r="BF23" i="25"/>
  <c r="BI23" i="25"/>
  <c r="BD23" i="25"/>
  <c r="BH23" i="25"/>
  <c r="BC23" i="25"/>
  <c r="BJ22" i="25"/>
  <c r="C22" i="25" s="1"/>
  <c r="AZ23" i="25"/>
  <c r="BB23" i="25"/>
  <c r="BG23" i="25"/>
  <c r="BA23" i="25"/>
  <c r="BE23" i="25"/>
  <c r="AU24" i="25"/>
  <c r="AT24" i="25"/>
  <c r="AV24" i="25"/>
  <c r="AR24" i="25"/>
  <c r="AQ24" i="25"/>
  <c r="AS24" i="25"/>
  <c r="AO24" i="25"/>
  <c r="AW24" i="25"/>
  <c r="AP24" i="25"/>
  <c r="AN24" i="25"/>
  <c r="J26" i="31"/>
  <c r="B27" i="31"/>
  <c r="B26" i="25"/>
  <c r="B21" i="47" s="1"/>
  <c r="O25" i="25"/>
  <c r="V25" i="25" l="1"/>
  <c r="AH25" i="25" s="1"/>
  <c r="R25" i="25"/>
  <c r="AD25" i="25" s="1"/>
  <c r="X25" i="25"/>
  <c r="AJ25" i="25" s="1"/>
  <c r="P25" i="25"/>
  <c r="AB25" i="25" s="1"/>
  <c r="W25" i="25"/>
  <c r="AI25" i="25" s="1"/>
  <c r="Y25" i="25"/>
  <c r="AK25" i="25" s="1"/>
  <c r="U25" i="25"/>
  <c r="AG25" i="25" s="1"/>
  <c r="Q25" i="25"/>
  <c r="AC25" i="25" s="1"/>
  <c r="T25" i="25"/>
  <c r="AF25" i="25" s="1"/>
  <c r="S25" i="25"/>
  <c r="AE25" i="25" s="1"/>
  <c r="AZ24" i="25"/>
  <c r="BA24" i="25"/>
  <c r="BH24" i="25"/>
  <c r="BI24" i="25"/>
  <c r="BD24" i="25"/>
  <c r="BJ23" i="25"/>
  <c r="C23" i="25" s="1"/>
  <c r="BB24" i="25"/>
  <c r="BC24" i="25"/>
  <c r="BG24" i="25"/>
  <c r="BE24" i="25"/>
  <c r="BF24" i="25"/>
  <c r="AQ25" i="25"/>
  <c r="AV25" i="25"/>
  <c r="AT25" i="25"/>
  <c r="AU25" i="25"/>
  <c r="AO25" i="25"/>
  <c r="AW25" i="25"/>
  <c r="AS25" i="25"/>
  <c r="AP25" i="25"/>
  <c r="AN25" i="25"/>
  <c r="AR25" i="25"/>
  <c r="B27" i="25"/>
  <c r="B22" i="47" s="1"/>
  <c r="B32" i="47" s="1"/>
  <c r="O26" i="25"/>
  <c r="J27" i="31"/>
  <c r="B28" i="31"/>
  <c r="X26" i="25" l="1"/>
  <c r="AJ26" i="25" s="1"/>
  <c r="T26" i="25"/>
  <c r="AF26" i="25" s="1"/>
  <c r="P26" i="25"/>
  <c r="AB26" i="25" s="1"/>
  <c r="R26" i="25"/>
  <c r="AD26" i="25" s="1"/>
  <c r="Y26" i="25"/>
  <c r="AK26" i="25" s="1"/>
  <c r="Q26" i="25"/>
  <c r="AC26" i="25" s="1"/>
  <c r="W26" i="25"/>
  <c r="AI26" i="25" s="1"/>
  <c r="S26" i="25"/>
  <c r="AE26" i="25" s="1"/>
  <c r="V26" i="25"/>
  <c r="AH26" i="25" s="1"/>
  <c r="U26" i="25"/>
  <c r="AG26" i="25" s="1"/>
  <c r="AZ25" i="25"/>
  <c r="BF25" i="25"/>
  <c r="BG25" i="25"/>
  <c r="BI25" i="25"/>
  <c r="BH25" i="25"/>
  <c r="BA25" i="25"/>
  <c r="BC25" i="25"/>
  <c r="BJ24" i="25"/>
  <c r="C24" i="25" s="1"/>
  <c r="BD25" i="25"/>
  <c r="BE25" i="25"/>
  <c r="BB25" i="25"/>
  <c r="O27" i="25"/>
  <c r="B28" i="25"/>
  <c r="B29" i="31"/>
  <c r="J28" i="31"/>
  <c r="AS26" i="25"/>
  <c r="AR26" i="25"/>
  <c r="AT26" i="25"/>
  <c r="AV26" i="25"/>
  <c r="AW26" i="25"/>
  <c r="AO26" i="25"/>
  <c r="AP26" i="25"/>
  <c r="AN26" i="25"/>
  <c r="AQ26" i="25"/>
  <c r="AU26" i="25"/>
  <c r="B29" i="25" l="1"/>
  <c r="V27" i="25"/>
  <c r="AH27" i="25" s="1"/>
  <c r="R27" i="25"/>
  <c r="AD27" i="25" s="1"/>
  <c r="P27" i="25"/>
  <c r="AB27" i="25" s="1"/>
  <c r="S27" i="25"/>
  <c r="AE27" i="25" s="1"/>
  <c r="Y27" i="25"/>
  <c r="AK27" i="25" s="1"/>
  <c r="U27" i="25"/>
  <c r="AG27" i="25" s="1"/>
  <c r="Q27" i="25"/>
  <c r="AC27" i="25" s="1"/>
  <c r="X27" i="25"/>
  <c r="AJ27" i="25" s="1"/>
  <c r="T27" i="25"/>
  <c r="AF27" i="25" s="1"/>
  <c r="W27" i="25"/>
  <c r="AI27" i="25" s="1"/>
  <c r="BF26" i="25"/>
  <c r="BE26" i="25"/>
  <c r="BC26" i="25"/>
  <c r="BJ25" i="25"/>
  <c r="C25" i="25" s="1"/>
  <c r="BI26" i="25"/>
  <c r="AZ26" i="25"/>
  <c r="BH26" i="25"/>
  <c r="BB26" i="25"/>
  <c r="BG26" i="25"/>
  <c r="BA26" i="25"/>
  <c r="BD26" i="25"/>
  <c r="AS27" i="25"/>
  <c r="AT27" i="25"/>
  <c r="AR27" i="25"/>
  <c r="AW27" i="25"/>
  <c r="AV27" i="25"/>
  <c r="AQ27" i="25"/>
  <c r="AO27" i="25"/>
  <c r="AP27" i="25"/>
  <c r="AN27" i="25"/>
  <c r="AU27" i="25"/>
  <c r="B30" i="31"/>
  <c r="J29" i="31"/>
  <c r="O28" i="25"/>
  <c r="O29" i="25" l="1"/>
  <c r="W29" i="25" s="1"/>
  <c r="AI29" i="25" s="1"/>
  <c r="B30" i="25"/>
  <c r="AQ29" i="25"/>
  <c r="AV29" i="25"/>
  <c r="X28" i="25"/>
  <c r="AJ28" i="25" s="1"/>
  <c r="T28" i="25"/>
  <c r="AF28" i="25" s="1"/>
  <c r="P28" i="25"/>
  <c r="AB28" i="25" s="1"/>
  <c r="R28" i="25"/>
  <c r="AD28" i="25" s="1"/>
  <c r="Y28" i="25"/>
  <c r="AK28" i="25" s="1"/>
  <c r="Q28" i="25"/>
  <c r="AC28" i="25" s="1"/>
  <c r="W28" i="25"/>
  <c r="AI28" i="25" s="1"/>
  <c r="S28" i="25"/>
  <c r="AE28" i="25" s="1"/>
  <c r="V28" i="25"/>
  <c r="AH28" i="25" s="1"/>
  <c r="U28" i="25"/>
  <c r="AG28" i="25" s="1"/>
  <c r="BI27" i="25"/>
  <c r="AZ27" i="25"/>
  <c r="BF27" i="25"/>
  <c r="BD27" i="25"/>
  <c r="BC27" i="25"/>
  <c r="BJ26" i="25"/>
  <c r="C26" i="25" s="1"/>
  <c r="BG27" i="25"/>
  <c r="BH27" i="25"/>
  <c r="BE27" i="25"/>
  <c r="BB27" i="25"/>
  <c r="BA27" i="25"/>
  <c r="J30" i="31"/>
  <c r="B31" i="31"/>
  <c r="AR28" i="25"/>
  <c r="AN28" i="25"/>
  <c r="AO28" i="25"/>
  <c r="AT28" i="25"/>
  <c r="AQ28" i="25"/>
  <c r="AU28" i="25"/>
  <c r="AP28" i="25"/>
  <c r="AW28" i="25"/>
  <c r="AS28" i="25"/>
  <c r="AV28" i="25"/>
  <c r="O30" i="25" l="1"/>
  <c r="B31" i="25"/>
  <c r="O31" i="25" s="1"/>
  <c r="P29" i="25"/>
  <c r="AB29" i="25" s="1"/>
  <c r="AS29" i="25"/>
  <c r="Y29" i="25"/>
  <c r="AK29" i="25" s="1"/>
  <c r="AU29" i="25"/>
  <c r="BG29" i="25" s="1"/>
  <c r="AP29" i="25"/>
  <c r="U29" i="25"/>
  <c r="AG29" i="25" s="1"/>
  <c r="Q29" i="25"/>
  <c r="AC29" i="25" s="1"/>
  <c r="X29" i="25"/>
  <c r="AJ29" i="25" s="1"/>
  <c r="AR29" i="25"/>
  <c r="AW29" i="25"/>
  <c r="BI29" i="25" s="1"/>
  <c r="AN29" i="25"/>
  <c r="V29" i="25"/>
  <c r="AH29" i="25" s="1"/>
  <c r="T29" i="25"/>
  <c r="AF29" i="25" s="1"/>
  <c r="AT29" i="25"/>
  <c r="AO29" i="25"/>
  <c r="S29" i="25"/>
  <c r="AE29" i="25" s="1"/>
  <c r="BC29" i="25" s="1"/>
  <c r="R29" i="25"/>
  <c r="AD29" i="25" s="1"/>
  <c r="P30" i="25"/>
  <c r="AB30" i="25" s="1"/>
  <c r="W30" i="25"/>
  <c r="AI30" i="25" s="1"/>
  <c r="U30" i="25"/>
  <c r="AG30" i="25" s="1"/>
  <c r="Q30" i="25"/>
  <c r="AC30" i="25" s="1"/>
  <c r="T30" i="25"/>
  <c r="AF30" i="25" s="1"/>
  <c r="R30" i="25"/>
  <c r="AD30" i="25" s="1"/>
  <c r="X30" i="25"/>
  <c r="AJ30" i="25" s="1"/>
  <c r="Y30" i="25"/>
  <c r="AK30" i="25" s="1"/>
  <c r="V30" i="25"/>
  <c r="AH30" i="25" s="1"/>
  <c r="S30" i="25"/>
  <c r="AE30" i="25" s="1"/>
  <c r="AN30" i="25"/>
  <c r="AQ30" i="25"/>
  <c r="AP30" i="25"/>
  <c r="AO30" i="25"/>
  <c r="AV30" i="25"/>
  <c r="BH30" i="25" s="1"/>
  <c r="AW30" i="25"/>
  <c r="AU30" i="25"/>
  <c r="AT30" i="25"/>
  <c r="AS30" i="25"/>
  <c r="AR30" i="25"/>
  <c r="B32" i="25"/>
  <c r="BH29" i="25"/>
  <c r="BD28" i="25"/>
  <c r="BH28" i="25"/>
  <c r="BF28" i="25"/>
  <c r="BE28" i="25"/>
  <c r="BJ27" i="25"/>
  <c r="C27" i="25" s="1"/>
  <c r="BC28" i="25"/>
  <c r="BB28" i="25"/>
  <c r="BA28" i="25"/>
  <c r="BG28" i="25"/>
  <c r="AZ28" i="25"/>
  <c r="BI28" i="25"/>
  <c r="J31" i="31"/>
  <c r="B32" i="31"/>
  <c r="BF29" i="25" l="1"/>
  <c r="AZ29" i="25"/>
  <c r="BD29" i="25"/>
  <c r="BB29" i="25"/>
  <c r="BE29" i="25"/>
  <c r="BE30" i="25"/>
  <c r="BA29" i="25"/>
  <c r="BI30" i="25"/>
  <c r="O32" i="25"/>
  <c r="R32" i="25" s="1"/>
  <c r="AD32" i="25" s="1"/>
  <c r="BG30" i="25"/>
  <c r="BA30" i="25"/>
  <c r="BC30" i="25"/>
  <c r="BB30" i="25"/>
  <c r="BF30" i="25"/>
  <c r="BD30" i="25"/>
  <c r="AZ30" i="25"/>
  <c r="X31" i="25"/>
  <c r="AJ31" i="25" s="1"/>
  <c r="S31" i="25"/>
  <c r="AE31" i="25" s="1"/>
  <c r="Q31" i="25"/>
  <c r="AC31" i="25" s="1"/>
  <c r="T31" i="25"/>
  <c r="AF31" i="25" s="1"/>
  <c r="Y31" i="25"/>
  <c r="AK31" i="25" s="1"/>
  <c r="V31" i="25"/>
  <c r="AH31" i="25" s="1"/>
  <c r="U31" i="25"/>
  <c r="AG31" i="25" s="1"/>
  <c r="P31" i="25"/>
  <c r="AB31" i="25" s="1"/>
  <c r="R31" i="25"/>
  <c r="AD31" i="25" s="1"/>
  <c r="W31" i="25"/>
  <c r="AI31" i="25" s="1"/>
  <c r="AQ31" i="25"/>
  <c r="AN31" i="25"/>
  <c r="AP31" i="25"/>
  <c r="AO31" i="25"/>
  <c r="AV31" i="25"/>
  <c r="AW31" i="25"/>
  <c r="AU31" i="25"/>
  <c r="AT31" i="25"/>
  <c r="AS31" i="25"/>
  <c r="AR31" i="25"/>
  <c r="P32" i="25"/>
  <c r="AB32" i="25" s="1"/>
  <c r="U32" i="25"/>
  <c r="AG32" i="25" s="1"/>
  <c r="T32" i="25"/>
  <c r="AF32" i="25" s="1"/>
  <c r="Q32" i="25"/>
  <c r="AC32" i="25" s="1"/>
  <c r="V32" i="25"/>
  <c r="AH32" i="25" s="1"/>
  <c r="AQ32" i="25"/>
  <c r="AP32" i="25"/>
  <c r="AV32" i="25"/>
  <c r="AU32" i="25"/>
  <c r="AS32" i="25"/>
  <c r="BJ28" i="25"/>
  <c r="C28" i="25" s="1"/>
  <c r="B33" i="31"/>
  <c r="J32" i="31"/>
  <c r="BJ29" i="25" l="1"/>
  <c r="C29" i="25" s="1"/>
  <c r="AT32" i="25"/>
  <c r="BF32" i="25" s="1"/>
  <c r="AO32" i="25"/>
  <c r="BA32" i="25" s="1"/>
  <c r="W32" i="25"/>
  <c r="AI32" i="25" s="1"/>
  <c r="BG32" i="25" s="1"/>
  <c r="S32" i="25"/>
  <c r="AE32" i="25" s="1"/>
  <c r="BC32" i="25" s="1"/>
  <c r="Y32" i="25"/>
  <c r="AK32" i="25" s="1"/>
  <c r="AR32" i="25"/>
  <c r="BD32" i="25" s="1"/>
  <c r="AW32" i="25"/>
  <c r="AN32" i="25"/>
  <c r="AZ32" i="25" s="1"/>
  <c r="X32" i="25"/>
  <c r="AJ32" i="25" s="1"/>
  <c r="BH32" i="25" s="1"/>
  <c r="BJ30" i="25"/>
  <c r="C30" i="25" s="1"/>
  <c r="AZ31" i="25"/>
  <c r="BD31" i="25"/>
  <c r="BE32" i="25"/>
  <c r="BE31" i="25"/>
  <c r="BA31" i="25"/>
  <c r="BG31" i="25"/>
  <c r="BF31" i="25"/>
  <c r="BC31" i="25"/>
  <c r="BB31" i="25"/>
  <c r="BB32" i="25"/>
  <c r="BI31" i="25"/>
  <c r="BH31" i="25"/>
  <c r="J33" i="31"/>
  <c r="B34" i="31"/>
  <c r="BI32" i="25" l="1"/>
  <c r="BJ32" i="25" s="1"/>
  <c r="C32" i="25" s="1"/>
  <c r="BJ31" i="25"/>
  <c r="C31" i="25" s="1"/>
  <c r="B35" i="31"/>
  <c r="J34" i="31"/>
  <c r="B36" i="31" l="1"/>
  <c r="J35" i="31"/>
  <c r="J36" i="31" l="1"/>
  <c r="B37" i="31"/>
  <c r="B38" i="31" l="1"/>
  <c r="J37" i="31"/>
  <c r="J38" i="31" l="1"/>
  <c r="B39" i="31"/>
  <c r="J39" i="31" l="1"/>
  <c r="B40" i="31"/>
  <c r="J40" i="31" l="1"/>
  <c r="B41" i="31"/>
  <c r="J41" i="31" l="1"/>
  <c r="B42" i="31"/>
  <c r="J42" i="31" l="1"/>
  <c r="B43" i="31"/>
  <c r="J43" i="31" l="1"/>
  <c r="B44" i="31"/>
  <c r="J44" i="31" l="1"/>
  <c r="B45" i="31"/>
  <c r="J45" i="31" l="1"/>
  <c r="B46" i="31"/>
  <c r="J46" i="31" l="1"/>
  <c r="B47" i="31"/>
  <c r="J47" i="31" l="1"/>
  <c r="B48" i="31"/>
  <c r="J48" i="31" l="1"/>
  <c r="B49" i="31"/>
  <c r="B50" i="31" l="1"/>
  <c r="J49" i="31"/>
  <c r="J50" i="31" l="1"/>
  <c r="B51" i="31"/>
  <c r="J51" i="31" l="1"/>
  <c r="B52" i="31"/>
  <c r="J52" i="31" l="1"/>
  <c r="B53" i="31"/>
  <c r="J53" i="31" l="1"/>
  <c r="B54" i="31"/>
  <c r="J54" i="31" l="1"/>
  <c r="B55" i="31"/>
  <c r="J55" i="31" l="1"/>
  <c r="B56" i="31"/>
  <c r="J56" i="31" l="1"/>
  <c r="B57" i="31"/>
  <c r="J57" i="31" l="1"/>
  <c r="B58" i="31"/>
  <c r="J58" i="31" l="1"/>
  <c r="B59" i="31"/>
  <c r="J59" i="31" l="1"/>
  <c r="B60" i="31"/>
  <c r="J60" i="31" l="1"/>
  <c r="B61" i="31"/>
  <c r="J61" i="31" l="1"/>
  <c r="B62" i="31"/>
  <c r="J62" i="31" l="1"/>
  <c r="B63" i="31"/>
  <c r="J63" i="31" l="1"/>
  <c r="B64" i="31"/>
  <c r="J64" i="31" l="1"/>
  <c r="B65" i="31"/>
  <c r="J65" i="31" l="1"/>
  <c r="B66" i="31"/>
  <c r="B67" i="31" l="1"/>
  <c r="J66" i="31"/>
  <c r="J67" i="31" l="1"/>
  <c r="B68" i="31"/>
  <c r="J68" i="31" l="1"/>
  <c r="B69" i="31"/>
  <c r="B70" i="31" l="1"/>
  <c r="J69" i="31"/>
  <c r="J70" i="31" l="1"/>
  <c r="B71" i="31"/>
  <c r="J71" i="31" l="1"/>
  <c r="B72" i="31"/>
  <c r="J72" i="31" l="1"/>
  <c r="B73" i="31"/>
  <c r="J73" i="31" l="1"/>
  <c r="B74" i="31"/>
  <c r="J74" i="31" l="1"/>
  <c r="B75" i="31"/>
  <c r="J75" i="31" l="1"/>
  <c r="B76" i="31"/>
  <c r="J76" i="31" l="1"/>
  <c r="B77" i="31"/>
  <c r="J77" i="31" l="1"/>
  <c r="B78" i="31"/>
  <c r="B79" i="31" l="1"/>
  <c r="J78" i="31"/>
  <c r="J79" i="31" l="1"/>
  <c r="B80" i="31"/>
  <c r="J80" i="31" l="1"/>
  <c r="B81" i="31"/>
  <c r="J81" i="31" l="1"/>
  <c r="B82" i="31"/>
  <c r="B83" i="31" l="1"/>
  <c r="J82" i="31"/>
  <c r="J83" i="31" l="1"/>
  <c r="B84" i="31"/>
  <c r="J84" i="31" l="1"/>
  <c r="B85" i="31"/>
  <c r="B86" i="31" l="1"/>
  <c r="J85" i="31"/>
  <c r="J86" i="31" l="1"/>
  <c r="B87" i="31"/>
  <c r="J87" i="31" l="1"/>
  <c r="B88" i="31"/>
  <c r="J88" i="31" l="1"/>
  <c r="B89" i="31"/>
  <c r="J89" i="31" l="1"/>
  <c r="B90" i="31"/>
  <c r="J90" i="31" l="1"/>
  <c r="B91" i="31"/>
  <c r="J91" i="31" l="1"/>
  <c r="B92" i="31"/>
  <c r="J92" i="31" l="1"/>
  <c r="B93" i="31"/>
  <c r="J93" i="31" l="1"/>
  <c r="B94" i="31"/>
  <c r="J94" i="31" l="1"/>
  <c r="B95" i="31"/>
  <c r="J95" i="31" l="1"/>
  <c r="B96" i="31"/>
  <c r="J96" i="31" l="1"/>
  <c r="B97" i="31"/>
  <c r="J97" i="31" l="1"/>
  <c r="B98" i="31"/>
  <c r="J98" i="31" l="1"/>
  <c r="B99" i="31"/>
  <c r="J99" i="31" l="1"/>
  <c r="B100" i="31"/>
  <c r="J100" i="31" l="1"/>
  <c r="B101" i="31"/>
  <c r="J101" i="31" l="1"/>
  <c r="B102" i="31"/>
  <c r="J102" i="31" l="1"/>
  <c r="B103" i="31"/>
  <c r="B104" i="31" l="1"/>
  <c r="J103" i="31"/>
  <c r="J104" i="31" l="1"/>
  <c r="B105" i="31"/>
  <c r="B106" i="31" l="1"/>
  <c r="J105" i="31"/>
  <c r="J106" i="31" l="1"/>
  <c r="B107" i="31"/>
  <c r="B108" i="31" l="1"/>
  <c r="J107" i="31"/>
  <c r="J108" i="31" l="1"/>
  <c r="B109" i="31"/>
  <c r="J109" i="31" l="1"/>
  <c r="B110" i="31"/>
  <c r="J110" i="31" l="1"/>
  <c r="B111" i="31"/>
  <c r="J111" i="31" l="1"/>
  <c r="B112" i="31"/>
  <c r="B113" i="31" l="1"/>
  <c r="J112" i="31"/>
  <c r="J113" i="31" l="1"/>
  <c r="B114" i="31"/>
  <c r="J114" i="31" l="1"/>
  <c r="B115" i="31"/>
  <c r="J115" i="31" l="1"/>
  <c r="B116" i="31"/>
  <c r="J116" i="31" l="1"/>
  <c r="B117" i="31"/>
  <c r="J117" i="31" l="1"/>
  <c r="B118" i="31"/>
  <c r="J118" i="31" l="1"/>
  <c r="B119" i="31"/>
  <c r="J119" i="31" l="1"/>
  <c r="B120" i="31"/>
  <c r="J120" i="31" l="1"/>
  <c r="B121" i="31"/>
  <c r="J121" i="31" l="1"/>
  <c r="B122" i="31"/>
  <c r="J122" i="31" l="1"/>
  <c r="B123" i="31"/>
  <c r="J123" i="31" l="1"/>
  <c r="B124" i="31"/>
  <c r="J124" i="31" l="1"/>
  <c r="B125" i="31"/>
  <c r="J125" i="31" l="1"/>
  <c r="B126" i="31"/>
  <c r="J126" i="31" l="1"/>
  <c r="B127" i="31"/>
  <c r="J127" i="31" l="1"/>
  <c r="B128" i="31"/>
  <c r="B129" i="31" l="1"/>
  <c r="J128" i="31"/>
  <c r="J129" i="31" l="1"/>
  <c r="B130" i="31"/>
  <c r="B131" i="31" l="1"/>
  <c r="J130" i="31"/>
  <c r="J131" i="31" l="1"/>
  <c r="B132" i="31"/>
  <c r="J132" i="31" l="1"/>
  <c r="B133" i="31"/>
  <c r="L13" i="31"/>
  <c r="J133" i="31" l="1"/>
  <c r="B134" i="31"/>
  <c r="J134" i="31" l="1"/>
  <c r="B135" i="31"/>
  <c r="J135" i="31" l="1"/>
  <c r="B136" i="31"/>
  <c r="J136" i="31" l="1"/>
  <c r="B137" i="31"/>
  <c r="J137" i="31" l="1"/>
  <c r="B138" i="31"/>
  <c r="B139" i="31" l="1"/>
  <c r="J138" i="31"/>
  <c r="J139" i="31" l="1"/>
  <c r="B140" i="31"/>
  <c r="J140" i="31" l="1"/>
  <c r="B141" i="31"/>
  <c r="J141" i="31" l="1"/>
  <c r="B142" i="31"/>
  <c r="J142" i="31" l="1"/>
  <c r="B143" i="31"/>
  <c r="J143" i="31" l="1"/>
  <c r="B144" i="31"/>
  <c r="J144" i="31" l="1"/>
  <c r="B145" i="31"/>
  <c r="J145" i="31" l="1"/>
  <c r="B146" i="31"/>
  <c r="J146" i="31" l="1"/>
  <c r="B147" i="31"/>
  <c r="J147" i="31" l="1"/>
  <c r="B148" i="31"/>
  <c r="J148" i="31" l="1"/>
  <c r="B149" i="31"/>
  <c r="J149" i="31" l="1"/>
  <c r="B150" i="31"/>
  <c r="B151" i="31" l="1"/>
  <c r="J150" i="31"/>
  <c r="J151" i="31" l="1"/>
  <c r="B152" i="31"/>
  <c r="B153" i="31" l="1"/>
  <c r="J152" i="31"/>
  <c r="J153" i="31" l="1"/>
  <c r="B154" i="31"/>
  <c r="J154" i="31" l="1"/>
  <c r="B155" i="31"/>
  <c r="J155" i="31" l="1"/>
  <c r="B156" i="31"/>
  <c r="J156" i="31" l="1"/>
  <c r="B157" i="31"/>
  <c r="J157" i="31" l="1"/>
  <c r="B158" i="31"/>
  <c r="J158" i="31" l="1"/>
  <c r="B159" i="31"/>
  <c r="J159" i="31" l="1"/>
  <c r="B160" i="31"/>
  <c r="J160" i="31" l="1"/>
  <c r="B161" i="31"/>
  <c r="B162" i="31" l="1"/>
  <c r="J161" i="31"/>
  <c r="J162" i="31" l="1"/>
  <c r="B163" i="31"/>
  <c r="J163" i="31" l="1"/>
  <c r="B164" i="31"/>
  <c r="B165" i="31" l="1"/>
  <c r="J164" i="31"/>
  <c r="J165" i="31" l="1"/>
  <c r="B166" i="31"/>
  <c r="J166" i="31" l="1"/>
  <c r="B167" i="31"/>
  <c r="J167" i="31" l="1"/>
  <c r="B168" i="31"/>
  <c r="J168" i="31" l="1"/>
  <c r="B169" i="31"/>
  <c r="J169" i="31" l="1"/>
  <c r="B170" i="31"/>
  <c r="J170" i="31" l="1"/>
  <c r="B171" i="31"/>
  <c r="J171" i="31" l="1"/>
  <c r="B172" i="31"/>
  <c r="B173" i="31" l="1"/>
  <c r="J172" i="31"/>
  <c r="J173" i="31" l="1"/>
  <c r="B174" i="31"/>
  <c r="J174" i="31" l="1"/>
  <c r="B175" i="31"/>
  <c r="B176" i="31" l="1"/>
  <c r="J175" i="31"/>
  <c r="J176" i="31" l="1"/>
  <c r="B177" i="31"/>
  <c r="J177" i="31" l="1"/>
  <c r="B178" i="31"/>
  <c r="J178" i="31" l="1"/>
  <c r="B179" i="31"/>
  <c r="J179" i="31" l="1"/>
  <c r="B180" i="31"/>
  <c r="J180" i="31" l="1"/>
  <c r="B181" i="31"/>
  <c r="J181" i="31" l="1"/>
  <c r="B182" i="31"/>
  <c r="J182" i="31" l="1"/>
  <c r="B183" i="31"/>
  <c r="J183" i="31" l="1"/>
  <c r="B184" i="31"/>
  <c r="J184" i="31" l="1"/>
  <c r="B185" i="31"/>
  <c r="B186" i="31" l="1"/>
  <c r="J185" i="31"/>
  <c r="J186" i="31" l="1"/>
  <c r="B187" i="31"/>
  <c r="J187" i="31" l="1"/>
  <c r="B188" i="31"/>
  <c r="J188" i="31" l="1"/>
  <c r="B189" i="31"/>
  <c r="J189" i="31" l="1"/>
  <c r="B190" i="31"/>
  <c r="J190" i="31" l="1"/>
  <c r="B191" i="31"/>
  <c r="J191" i="31" l="1"/>
  <c r="B192" i="31"/>
  <c r="J192" i="31" l="1"/>
  <c r="B193" i="31"/>
  <c r="B194" i="31" l="1"/>
  <c r="J193" i="31"/>
  <c r="J194" i="31" l="1"/>
  <c r="B195" i="31"/>
  <c r="J195" i="31" l="1"/>
  <c r="B196" i="31"/>
  <c r="J196" i="31" l="1"/>
  <c r="B197" i="31"/>
  <c r="J197" i="31" l="1"/>
  <c r="B198" i="31"/>
  <c r="B199" i="31" l="1"/>
  <c r="J198" i="31"/>
  <c r="J199" i="31" l="1"/>
  <c r="B200" i="31"/>
  <c r="J200" i="31" l="1"/>
  <c r="B201" i="31"/>
  <c r="B202" i="31" l="1"/>
  <c r="J201" i="31"/>
  <c r="J202" i="31" l="1"/>
  <c r="B203" i="31"/>
  <c r="J203" i="31" l="1"/>
  <c r="B204" i="31"/>
  <c r="J204" i="31" l="1"/>
  <c r="B205" i="31"/>
  <c r="J205" i="31" l="1"/>
  <c r="B206" i="31"/>
  <c r="J206" i="31" l="1"/>
  <c r="B207" i="31"/>
  <c r="J207" i="31" l="1"/>
  <c r="B208" i="31"/>
  <c r="J208" i="31" l="1"/>
  <c r="B209" i="31"/>
  <c r="J209" i="31" l="1"/>
  <c r="B210" i="31"/>
  <c r="J210" i="31" l="1"/>
  <c r="B211" i="31"/>
  <c r="J211" i="31" l="1"/>
  <c r="B212" i="31"/>
  <c r="J212" i="31" l="1"/>
  <c r="B213" i="31"/>
  <c r="J213" i="31" l="1"/>
  <c r="B214" i="31"/>
  <c r="J214" i="31" l="1"/>
  <c r="B215" i="31"/>
  <c r="J215" i="31" l="1"/>
  <c r="B216" i="31"/>
  <c r="B217" i="31" l="1"/>
  <c r="J216" i="31"/>
  <c r="J217" i="31" l="1"/>
  <c r="B218" i="31"/>
  <c r="J218" i="31" l="1"/>
  <c r="B219" i="31"/>
  <c r="J219" i="31" l="1"/>
  <c r="B220" i="31"/>
  <c r="B221" i="31" l="1"/>
  <c r="J220" i="31"/>
  <c r="B222" i="31" l="1"/>
  <c r="J221" i="31"/>
  <c r="J222" i="31" l="1"/>
  <c r="B223" i="31"/>
  <c r="J223" i="31" l="1"/>
  <c r="B224" i="31"/>
  <c r="B225" i="31" l="1"/>
  <c r="J224" i="31"/>
  <c r="J225" i="31" l="1"/>
  <c r="B226" i="31"/>
  <c r="J226" i="31" l="1"/>
  <c r="B227" i="31"/>
  <c r="J227" i="31" l="1"/>
  <c r="B228" i="31"/>
  <c r="J228" i="31" l="1"/>
  <c r="B229" i="31"/>
  <c r="J229" i="31" l="1"/>
  <c r="B230" i="31"/>
  <c r="J230" i="31" l="1"/>
  <c r="B231" i="31"/>
  <c r="J231" i="31" l="1"/>
  <c r="B232" i="31"/>
  <c r="J232" i="31" l="1"/>
  <c r="B233" i="31"/>
  <c r="J233" i="31" l="1"/>
  <c r="B234" i="31"/>
  <c r="J234" i="31" l="1"/>
  <c r="B235" i="31"/>
  <c r="J235" i="31" l="1"/>
  <c r="B236" i="31"/>
  <c r="J236" i="31" l="1"/>
  <c r="B237" i="31"/>
  <c r="J237" i="31" l="1"/>
  <c r="B238" i="31"/>
  <c r="J238" i="31" l="1"/>
  <c r="B239" i="31"/>
  <c r="J239" i="31" l="1"/>
  <c r="B240" i="31"/>
  <c r="J240" i="31" l="1"/>
  <c r="B241" i="31"/>
  <c r="B242" i="31" l="1"/>
  <c r="J241" i="31"/>
  <c r="J242" i="31" l="1"/>
  <c r="B243" i="31"/>
  <c r="J243" i="31" l="1"/>
  <c r="B244" i="31"/>
  <c r="J244" i="31" l="1"/>
  <c r="B245" i="31"/>
  <c r="B246" i="31" l="1"/>
  <c r="J245" i="31"/>
  <c r="J246" i="31" l="1"/>
  <c r="B247" i="31"/>
  <c r="B248" i="31" l="1"/>
  <c r="J247" i="31"/>
  <c r="B249" i="31" l="1"/>
  <c r="J248" i="31"/>
  <c r="J249" i="31" l="1"/>
  <c r="B250" i="31"/>
  <c r="J250" i="31" l="1"/>
  <c r="B251" i="31"/>
  <c r="J251" i="31" l="1"/>
  <c r="B252" i="31"/>
  <c r="J252" i="31" l="1"/>
  <c r="B253" i="31"/>
  <c r="B254" i="31" l="1"/>
  <c r="J253" i="31"/>
  <c r="B266" i="31"/>
  <c r="J254" i="31" l="1"/>
  <c r="B255" i="31"/>
  <c r="J255" i="31" l="1"/>
  <c r="B256" i="31"/>
  <c r="J256" i="31" l="1"/>
  <c r="B257" i="31"/>
  <c r="J257" i="31" l="1"/>
  <c r="B258" i="31"/>
  <c r="J258" i="31" l="1"/>
  <c r="B259" i="31"/>
  <c r="J259" i="31" l="1"/>
  <c r="B260" i="31"/>
  <c r="J260" i="31" l="1"/>
  <c r="B261" i="31"/>
  <c r="B262" i="31" l="1"/>
  <c r="J261" i="31"/>
  <c r="J262" i="31" l="1"/>
  <c r="B263" i="31"/>
  <c r="J263" i="31" l="1"/>
  <c r="B264" i="31"/>
  <c r="J264" i="31" s="1"/>
  <c r="F131" i="31" l="1"/>
  <c r="F127" i="31"/>
  <c r="F122" i="31"/>
  <c r="F119" i="31"/>
  <c r="F116" i="31"/>
  <c r="F112" i="31"/>
  <c r="F107" i="31"/>
  <c r="F105" i="31"/>
  <c r="F132" i="31"/>
  <c r="F130" i="31"/>
  <c r="F126" i="31"/>
  <c r="F118" i="31"/>
  <c r="F114" i="31"/>
  <c r="F111" i="31"/>
  <c r="F124" i="31"/>
  <c r="F121" i="31"/>
  <c r="F117" i="31"/>
  <c r="F109" i="31"/>
  <c r="F98" i="31"/>
  <c r="F92" i="31"/>
  <c r="F89" i="31"/>
  <c r="F84" i="31"/>
  <c r="F82" i="31"/>
  <c r="F78" i="31"/>
  <c r="F75" i="31"/>
  <c r="F70" i="31"/>
  <c r="F67" i="31"/>
  <c r="F63" i="31"/>
  <c r="F56" i="31"/>
  <c r="F52" i="31"/>
  <c r="F45" i="31"/>
  <c r="F41" i="31"/>
  <c r="F36" i="31"/>
  <c r="F35" i="31"/>
  <c r="F31" i="31"/>
  <c r="F26" i="31"/>
  <c r="F25" i="31"/>
  <c r="F23" i="31"/>
  <c r="F19" i="31"/>
  <c r="F15" i="31"/>
  <c r="F125" i="31"/>
  <c r="F120" i="31"/>
  <c r="F110" i="31"/>
  <c r="F104" i="31"/>
  <c r="F101" i="31"/>
  <c r="F97" i="31"/>
  <c r="F96" i="31"/>
  <c r="F94" i="31"/>
  <c r="F90" i="31"/>
  <c r="F86" i="31"/>
  <c r="F85" i="31"/>
  <c r="F83" i="31"/>
  <c r="F79" i="31"/>
  <c r="F74" i="31"/>
  <c r="F68" i="31"/>
  <c r="F65" i="31"/>
  <c r="F57" i="31"/>
  <c r="F53" i="31"/>
  <c r="F49" i="31"/>
  <c r="F48" i="31"/>
  <c r="F46" i="31"/>
  <c r="F42" i="31"/>
  <c r="F39" i="31"/>
  <c r="F37" i="31"/>
  <c r="F34" i="31"/>
  <c r="F30" i="31"/>
  <c r="F27" i="31"/>
  <c r="F20" i="31"/>
  <c r="F16" i="31"/>
  <c r="F128" i="31"/>
  <c r="F113" i="31"/>
  <c r="F106" i="31"/>
  <c r="F103" i="31"/>
  <c r="F100" i="31"/>
  <c r="F95" i="31"/>
  <c r="F91" i="31"/>
  <c r="F87" i="31"/>
  <c r="F80" i="31"/>
  <c r="F76" i="31"/>
  <c r="F71" i="31"/>
  <c r="F64" i="31"/>
  <c r="F61" i="31"/>
  <c r="F60" i="31"/>
  <c r="F58" i="31"/>
  <c r="F55" i="31"/>
  <c r="F51" i="31"/>
  <c r="F47" i="31"/>
  <c r="F43" i="31"/>
  <c r="F38" i="31"/>
  <c r="F32" i="31"/>
  <c r="F29" i="31"/>
  <c r="F21" i="31"/>
  <c r="F18" i="31"/>
  <c r="F13" i="31"/>
  <c r="F129" i="31"/>
  <c r="F123" i="31"/>
  <c r="F115" i="31"/>
  <c r="F108" i="31"/>
  <c r="F102" i="31"/>
  <c r="F99" i="31"/>
  <c r="F93" i="31"/>
  <c r="F88" i="31"/>
  <c r="F81" i="31"/>
  <c r="F77" i="31"/>
  <c r="F73" i="31"/>
  <c r="F72" i="31"/>
  <c r="F69" i="31"/>
  <c r="F66" i="31"/>
  <c r="F62" i="31"/>
  <c r="F59" i="31"/>
  <c r="F54" i="31"/>
  <c r="F50" i="31"/>
  <c r="F44" i="31"/>
  <c r="F40" i="31"/>
  <c r="F33" i="31"/>
  <c r="F28" i="31"/>
  <c r="F24" i="31"/>
  <c r="F22" i="31"/>
  <c r="F17" i="31"/>
  <c r="F14" i="31"/>
  <c r="D33" i="31" l="1"/>
  <c r="D69" i="31"/>
  <c r="D102" i="31"/>
  <c r="D29" i="31"/>
  <c r="D60" i="31"/>
  <c r="D95" i="31"/>
  <c r="D39" i="31"/>
  <c r="D49" i="31"/>
  <c r="D85" i="31"/>
  <c r="D110" i="31"/>
  <c r="D31" i="31"/>
  <c r="D82" i="31"/>
  <c r="D107" i="31"/>
  <c r="D24" i="31"/>
  <c r="D28" i="31"/>
  <c r="D50" i="31"/>
  <c r="D66" i="31"/>
  <c r="D77" i="31"/>
  <c r="D99" i="31"/>
  <c r="D123" i="31"/>
  <c r="D43" i="31"/>
  <c r="D58" i="31"/>
  <c r="D71" i="31"/>
  <c r="D91" i="31"/>
  <c r="D106" i="31"/>
  <c r="D48" i="31"/>
  <c r="D65" i="31"/>
  <c r="D83" i="31"/>
  <c r="D94" i="31"/>
  <c r="D104" i="31"/>
  <c r="D26" i="31"/>
  <c r="D41" i="31"/>
  <c r="D63" i="31"/>
  <c r="D78" i="31"/>
  <c r="D92" i="31"/>
  <c r="D121" i="31"/>
  <c r="D118" i="31"/>
  <c r="D105" i="31"/>
  <c r="D119" i="31"/>
  <c r="D81" i="31"/>
  <c r="D47" i="31"/>
  <c r="D113" i="31"/>
  <c r="D67" i="31"/>
  <c r="D124" i="31"/>
  <c r="D40" i="31"/>
  <c r="D59" i="31"/>
  <c r="D72" i="31"/>
  <c r="D88" i="31"/>
  <c r="D108" i="31"/>
  <c r="D32" i="31"/>
  <c r="D51" i="31"/>
  <c r="D61" i="31"/>
  <c r="D80" i="31"/>
  <c r="D100" i="31"/>
  <c r="D128" i="31"/>
  <c r="D30" i="31"/>
  <c r="D42" i="31"/>
  <c r="D53" i="31"/>
  <c r="D74" i="31"/>
  <c r="D86" i="31"/>
  <c r="D97" i="31"/>
  <c r="D120" i="31"/>
  <c r="D23" i="31"/>
  <c r="D35" i="31"/>
  <c r="D52" i="31"/>
  <c r="D70" i="31"/>
  <c r="D84" i="31"/>
  <c r="D109" i="31"/>
  <c r="D111" i="31"/>
  <c r="D130" i="31"/>
  <c r="D112" i="31"/>
  <c r="D127" i="31"/>
  <c r="D54" i="31"/>
  <c r="D129" i="31"/>
  <c r="D76" i="31"/>
  <c r="D27" i="31"/>
  <c r="D68" i="31"/>
  <c r="D96" i="31"/>
  <c r="D45" i="31"/>
  <c r="D98" i="31"/>
  <c r="D126" i="31"/>
  <c r="D122" i="31"/>
  <c r="D44" i="31"/>
  <c r="D62" i="31"/>
  <c r="D73" i="31"/>
  <c r="D93" i="31"/>
  <c r="D115" i="31"/>
  <c r="D38" i="31"/>
  <c r="D55" i="31"/>
  <c r="D64" i="31"/>
  <c r="D87" i="31"/>
  <c r="D103" i="31"/>
  <c r="D34" i="31"/>
  <c r="D46" i="31"/>
  <c r="D57" i="31"/>
  <c r="D79" i="31"/>
  <c r="D90" i="31"/>
  <c r="D101" i="31"/>
  <c r="D125" i="31"/>
  <c r="D25" i="31"/>
  <c r="D36" i="31"/>
  <c r="D56" i="31"/>
  <c r="D75" i="31"/>
  <c r="D89" i="31"/>
  <c r="D117" i="31"/>
  <c r="D114" i="31"/>
  <c r="D132" i="31"/>
  <c r="D116" i="31"/>
  <c r="D131" i="31"/>
  <c r="D37" i="31"/>
  <c r="D22" i="31"/>
  <c r="K22" i="31"/>
  <c r="K54" i="31"/>
  <c r="K69" i="31"/>
  <c r="K81" i="31"/>
  <c r="K99" i="31"/>
  <c r="K123" i="31"/>
  <c r="K18" i="31"/>
  <c r="C18" i="31"/>
  <c r="D18" i="31"/>
  <c r="K32" i="31"/>
  <c r="K51" i="31"/>
  <c r="K61" i="31"/>
  <c r="O20" i="31"/>
  <c r="K76" i="31"/>
  <c r="K95" i="31"/>
  <c r="K106" i="31"/>
  <c r="K16" i="31"/>
  <c r="C16" i="31"/>
  <c r="D16" i="31"/>
  <c r="K34" i="31"/>
  <c r="K46" i="31"/>
  <c r="K57" i="31"/>
  <c r="K74" i="31"/>
  <c r="K86" i="31"/>
  <c r="O23" i="31"/>
  <c r="K97" i="31"/>
  <c r="K120" i="31"/>
  <c r="D19" i="31"/>
  <c r="K19" i="31"/>
  <c r="K31" i="31"/>
  <c r="K45" i="31"/>
  <c r="K67" i="31"/>
  <c r="K82" i="31"/>
  <c r="K98" i="31"/>
  <c r="K124" i="31"/>
  <c r="K126" i="31"/>
  <c r="K116" i="31"/>
  <c r="K131" i="31"/>
  <c r="K40" i="31"/>
  <c r="K72" i="31"/>
  <c r="K102" i="31"/>
  <c r="D21" i="31"/>
  <c r="K21" i="31"/>
  <c r="K38" i="31"/>
  <c r="K55" i="31"/>
  <c r="K64" i="31"/>
  <c r="K80" i="31"/>
  <c r="K113" i="31"/>
  <c r="D20" i="31"/>
  <c r="K20" i="31"/>
  <c r="O18" i="31"/>
  <c r="K37" i="31"/>
  <c r="K48" i="31"/>
  <c r="K79" i="31"/>
  <c r="K90" i="31"/>
  <c r="K101" i="31"/>
  <c r="K125" i="31"/>
  <c r="K23" i="31"/>
  <c r="K35" i="31"/>
  <c r="K52" i="31"/>
  <c r="K70" i="31"/>
  <c r="K84" i="31"/>
  <c r="O24" i="31"/>
  <c r="K109" i="31"/>
  <c r="K111" i="31"/>
  <c r="K130" i="31"/>
  <c r="K105" i="31"/>
  <c r="K119" i="31"/>
  <c r="K24" i="31"/>
  <c r="K59" i="31"/>
  <c r="K129" i="31"/>
  <c r="D14" i="31"/>
  <c r="C14" i="31"/>
  <c r="K14" i="31"/>
  <c r="K28" i="31"/>
  <c r="K44" i="31"/>
  <c r="K62" i="31"/>
  <c r="O21" i="31"/>
  <c r="K73" i="31"/>
  <c r="K88" i="31"/>
  <c r="K108" i="31"/>
  <c r="K43" i="31"/>
  <c r="K58" i="31"/>
  <c r="K71" i="31"/>
  <c r="K87" i="31"/>
  <c r="K100" i="31"/>
  <c r="K27" i="31"/>
  <c r="K39" i="31"/>
  <c r="K49" i="31"/>
  <c r="O19" i="31"/>
  <c r="K65" i="31"/>
  <c r="K83" i="31"/>
  <c r="K94" i="31"/>
  <c r="K104" i="31"/>
  <c r="O17" i="31"/>
  <c r="D12" i="31"/>
  <c r="G12" i="31" s="1"/>
  <c r="K25" i="31"/>
  <c r="K36" i="31"/>
  <c r="K56" i="31"/>
  <c r="K75" i="31"/>
  <c r="K89" i="31"/>
  <c r="K117" i="31"/>
  <c r="K114" i="31"/>
  <c r="K132" i="31"/>
  <c r="K107" i="31"/>
  <c r="K122" i="31"/>
  <c r="D17" i="31"/>
  <c r="K17" i="31"/>
  <c r="C17" i="31"/>
  <c r="K33" i="31"/>
  <c r="K50" i="31"/>
  <c r="K66" i="31"/>
  <c r="K77" i="31"/>
  <c r="K93" i="31"/>
  <c r="K115" i="31"/>
  <c r="O16" i="31"/>
  <c r="D13" i="31"/>
  <c r="C13" i="31"/>
  <c r="K13" i="31"/>
  <c r="K29" i="31"/>
  <c r="K47" i="31"/>
  <c r="K60" i="31"/>
  <c r="K91" i="31"/>
  <c r="K103" i="31"/>
  <c r="K128" i="31"/>
  <c r="K30" i="31"/>
  <c r="K42" i="31"/>
  <c r="K53" i="31"/>
  <c r="K68" i="31"/>
  <c r="O22" i="31"/>
  <c r="K85" i="31"/>
  <c r="K96" i="31"/>
  <c r="K110" i="31"/>
  <c r="C15" i="31"/>
  <c r="K15" i="31"/>
  <c r="D15" i="31"/>
  <c r="K26" i="31"/>
  <c r="K41" i="31"/>
  <c r="K63" i="31"/>
  <c r="K78" i="31"/>
  <c r="K92" i="31"/>
  <c r="K121" i="31"/>
  <c r="K118" i="31"/>
  <c r="K112" i="31"/>
  <c r="K127" i="31"/>
  <c r="E17" i="31" l="1"/>
  <c r="E18" i="31"/>
  <c r="E15" i="31"/>
  <c r="N16" i="31"/>
  <c r="N22" i="31"/>
  <c r="K5" i="31"/>
  <c r="E13" i="31"/>
  <c r="E14" i="31"/>
  <c r="N24" i="31"/>
  <c r="N18" i="31"/>
  <c r="N20" i="31"/>
  <c r="N17" i="31"/>
  <c r="N19" i="31"/>
  <c r="N21" i="31"/>
  <c r="N23" i="31"/>
  <c r="E16" i="31"/>
  <c r="G15" i="31" l="1"/>
  <c r="G17" i="31"/>
  <c r="G18" i="31"/>
  <c r="G16" i="31"/>
  <c r="G14" i="31"/>
  <c r="G13" i="31"/>
  <c r="R21" i="31"/>
  <c r="R18" i="31"/>
  <c r="R19" i="31"/>
  <c r="R24" i="31"/>
  <c r="R22" i="31"/>
  <c r="R17" i="31"/>
  <c r="R16" i="31"/>
  <c r="R23" i="31"/>
  <c r="R20" i="31"/>
  <c r="M7" i="31"/>
  <c r="B5" i="25" l="1"/>
  <c r="G9" i="25"/>
  <c r="B5" i="48" l="1"/>
  <c r="C7" i="47"/>
  <c r="B4" i="31"/>
  <c r="B5" i="28"/>
  <c r="C59" i="31" l="1"/>
  <c r="E59" i="31" s="1"/>
  <c r="C79" i="31"/>
  <c r="E79" i="31" s="1"/>
  <c r="G79" i="31" l="1"/>
  <c r="G59" i="31"/>
  <c r="C117" i="31"/>
  <c r="E117" i="31" s="1"/>
  <c r="C60" i="31"/>
  <c r="E60" i="31" s="1"/>
  <c r="C43" i="31"/>
  <c r="E43" i="31" s="1"/>
  <c r="G43" i="31" l="1"/>
  <c r="G60" i="31"/>
  <c r="G117" i="31"/>
  <c r="C40" i="31"/>
  <c r="E40" i="31" s="1"/>
  <c r="C26" i="31"/>
  <c r="E26" i="31" s="1"/>
  <c r="C49" i="31"/>
  <c r="C125" i="31"/>
  <c r="E125" i="31" s="1"/>
  <c r="C97" i="31"/>
  <c r="C73" i="31"/>
  <c r="C46" i="31"/>
  <c r="E46" i="31" s="1"/>
  <c r="C71" i="31"/>
  <c r="E71" i="31" s="1"/>
  <c r="C94" i="31"/>
  <c r="E94" i="31" s="1"/>
  <c r="C31" i="31"/>
  <c r="E31" i="31" s="1"/>
  <c r="C50" i="31"/>
  <c r="E50" i="31" s="1"/>
  <c r="C87" i="31"/>
  <c r="E87" i="31" s="1"/>
  <c r="C121" i="31"/>
  <c r="G87" i="31" l="1"/>
  <c r="G71" i="31"/>
  <c r="G125" i="31"/>
  <c r="G26" i="31"/>
  <c r="G50" i="31"/>
  <c r="G94" i="31"/>
  <c r="G46" i="31"/>
  <c r="G31" i="31"/>
  <c r="G40" i="31"/>
  <c r="E121" i="31"/>
  <c r="E49" i="31"/>
  <c r="E73" i="31"/>
  <c r="E97" i="31"/>
  <c r="C128" i="31"/>
  <c r="E128" i="31" s="1"/>
  <c r="C123" i="31"/>
  <c r="E123" i="31" s="1"/>
  <c r="C120" i="31"/>
  <c r="E120" i="31" s="1"/>
  <c r="C91" i="31"/>
  <c r="E91" i="31" s="1"/>
  <c r="C88" i="31"/>
  <c r="E88" i="31" s="1"/>
  <c r="C104" i="31"/>
  <c r="E104" i="31" s="1"/>
  <c r="C82" i="31"/>
  <c r="E82" i="31" s="1"/>
  <c r="C34" i="31"/>
  <c r="E34" i="31" s="1"/>
  <c r="C75" i="31"/>
  <c r="E75" i="31" s="1"/>
  <c r="C89" i="31"/>
  <c r="E89" i="31" s="1"/>
  <c r="C103" i="31"/>
  <c r="E103" i="31" s="1"/>
  <c r="C55" i="31"/>
  <c r="E55" i="31" s="1"/>
  <c r="C51" i="31"/>
  <c r="E51" i="31" s="1"/>
  <c r="C77" i="31"/>
  <c r="E77" i="31" s="1"/>
  <c r="C100" i="31"/>
  <c r="E100" i="31" s="1"/>
  <c r="C101" i="31"/>
  <c r="E101" i="31" s="1"/>
  <c r="C127" i="31"/>
  <c r="E127" i="31" s="1"/>
  <c r="C33" i="31"/>
  <c r="E33" i="31" s="1"/>
  <c r="C118" i="31"/>
  <c r="E118" i="31" s="1"/>
  <c r="C132" i="31"/>
  <c r="E132" i="31" s="1"/>
  <c r="C111" i="31"/>
  <c r="E111" i="31" s="1"/>
  <c r="C112" i="31"/>
  <c r="E112" i="31" s="1"/>
  <c r="C63" i="31"/>
  <c r="E63" i="31" s="1"/>
  <c r="C65" i="31"/>
  <c r="E65" i="31" s="1"/>
  <c r="C32" i="31"/>
  <c r="E32" i="31" s="1"/>
  <c r="C107" i="31"/>
  <c r="E107" i="31" s="1"/>
  <c r="C131" i="31"/>
  <c r="E131" i="31" s="1"/>
  <c r="C124" i="31"/>
  <c r="E124" i="31" s="1"/>
  <c r="C96" i="31"/>
  <c r="E96" i="31" s="1"/>
  <c r="C69" i="31"/>
  <c r="E69" i="31" s="1"/>
  <c r="C108" i="31"/>
  <c r="E108" i="31" s="1"/>
  <c r="C106" i="31"/>
  <c r="E106" i="31" s="1"/>
  <c r="C42" i="31"/>
  <c r="E42" i="31" s="1"/>
  <c r="C110" i="31"/>
  <c r="E110" i="31" s="1"/>
  <c r="C68" i="31"/>
  <c r="E68" i="31" s="1"/>
  <c r="C39" i="31"/>
  <c r="E39" i="31" s="1"/>
  <c r="C35" i="31"/>
  <c r="E35" i="31" s="1"/>
  <c r="C30" i="31"/>
  <c r="E30" i="31" s="1"/>
  <c r="C57" i="31"/>
  <c r="E57" i="31" s="1"/>
  <c r="C119" i="31"/>
  <c r="E119" i="31" s="1"/>
  <c r="C115" i="31"/>
  <c r="E115" i="31" s="1"/>
  <c r="C36" i="31"/>
  <c r="E36" i="31" s="1"/>
  <c r="C41" i="31"/>
  <c r="E41" i="31" s="1"/>
  <c r="C83" i="31"/>
  <c r="E83" i="31" s="1"/>
  <c r="C67" i="31"/>
  <c r="E67" i="31" s="1"/>
  <c r="C126" i="31"/>
  <c r="E126" i="31" s="1"/>
  <c r="C81" i="31"/>
  <c r="E81" i="31" s="1"/>
  <c r="C113" i="31"/>
  <c r="E113" i="31" s="1"/>
  <c r="C27" i="31"/>
  <c r="E27" i="31" s="1"/>
  <c r="C47" i="31"/>
  <c r="E47" i="31" s="1"/>
  <c r="C29" i="31"/>
  <c r="E29" i="31" s="1"/>
  <c r="C80" i="31"/>
  <c r="E80" i="31" s="1"/>
  <c r="C86" i="31"/>
  <c r="E86" i="31" s="1"/>
  <c r="C114" i="31"/>
  <c r="E114" i="31" s="1"/>
  <c r="C76" i="31"/>
  <c r="E76" i="31" s="1"/>
  <c r="C93" i="31"/>
  <c r="E93" i="31" s="1"/>
  <c r="C78" i="31"/>
  <c r="E78" i="31" s="1"/>
  <c r="C58" i="31"/>
  <c r="E58" i="31" s="1"/>
  <c r="C44" i="31"/>
  <c r="E44" i="31" s="1"/>
  <c r="C54" i="31"/>
  <c r="E54" i="31" s="1"/>
  <c r="C102" i="31"/>
  <c r="E102" i="31" s="1"/>
  <c r="C28" i="31"/>
  <c r="E28" i="31" s="1"/>
  <c r="C92" i="31"/>
  <c r="E92" i="31" s="1"/>
  <c r="C62" i="31"/>
  <c r="E62" i="31" s="1"/>
  <c r="C66" i="31"/>
  <c r="E66" i="31" s="1"/>
  <c r="C130" i="31"/>
  <c r="E130" i="31" s="1"/>
  <c r="C45" i="31"/>
  <c r="E45" i="31" s="1"/>
  <c r="C53" i="31"/>
  <c r="E53" i="31" s="1"/>
  <c r="C38" i="31"/>
  <c r="E38" i="31" s="1"/>
  <c r="C105" i="31"/>
  <c r="E105" i="31" s="1"/>
  <c r="C129" i="31"/>
  <c r="E129" i="31" s="1"/>
  <c r="C84" i="31"/>
  <c r="E84" i="31" s="1"/>
  <c r="C64" i="31"/>
  <c r="E64" i="31" s="1"/>
  <c r="C48" i="31"/>
  <c r="E48" i="31" s="1"/>
  <c r="C72" i="31"/>
  <c r="E72" i="31" s="1"/>
  <c r="C90" i="31"/>
  <c r="E90" i="31" s="1"/>
  <c r="C99" i="31"/>
  <c r="E99" i="31" s="1"/>
  <c r="C56" i="31"/>
  <c r="E56" i="31" s="1"/>
  <c r="C95" i="31"/>
  <c r="E95" i="31" s="1"/>
  <c r="C116" i="31"/>
  <c r="E116" i="31" s="1"/>
  <c r="C24" i="31"/>
  <c r="E24" i="31" s="1"/>
  <c r="C22" i="31"/>
  <c r="E22" i="31" s="1"/>
  <c r="C23" i="31"/>
  <c r="C20" i="31"/>
  <c r="E20" i="31" s="1"/>
  <c r="C19" i="31"/>
  <c r="C21" i="31"/>
  <c r="E21" i="31" s="1"/>
  <c r="E23" i="31" l="1"/>
  <c r="G21" i="31"/>
  <c r="G95" i="31"/>
  <c r="G56" i="31"/>
  <c r="G90" i="31"/>
  <c r="G48" i="31"/>
  <c r="G84" i="31"/>
  <c r="G130" i="31"/>
  <c r="G93" i="31"/>
  <c r="G86" i="31"/>
  <c r="G29" i="31"/>
  <c r="G81" i="31"/>
  <c r="G67" i="31"/>
  <c r="G115" i="31"/>
  <c r="G57" i="31"/>
  <c r="G106" i="31"/>
  <c r="G124" i="31"/>
  <c r="G32" i="31"/>
  <c r="G118" i="31"/>
  <c r="G127" i="31"/>
  <c r="G100" i="31"/>
  <c r="G89" i="31"/>
  <c r="G99" i="31"/>
  <c r="G72" i="31"/>
  <c r="G105" i="31"/>
  <c r="G53" i="31"/>
  <c r="G62" i="31"/>
  <c r="G28" i="31"/>
  <c r="G54" i="31"/>
  <c r="G44" i="31"/>
  <c r="G78" i="31"/>
  <c r="G114" i="31"/>
  <c r="G80" i="31"/>
  <c r="G126" i="31"/>
  <c r="G35" i="31"/>
  <c r="G68" i="31"/>
  <c r="G42" i="31"/>
  <c r="G63" i="31"/>
  <c r="G33" i="31"/>
  <c r="G51" i="31"/>
  <c r="G75" i="31"/>
  <c r="G82" i="31"/>
  <c r="G91" i="31"/>
  <c r="G123" i="31"/>
  <c r="G23" i="31"/>
  <c r="G22" i="31"/>
  <c r="G116" i="31"/>
  <c r="G64" i="31"/>
  <c r="G38" i="31"/>
  <c r="G92" i="31"/>
  <c r="G47" i="31"/>
  <c r="G113" i="31"/>
  <c r="G83" i="31"/>
  <c r="G36" i="31"/>
  <c r="G119" i="31"/>
  <c r="G108" i="31"/>
  <c r="G69" i="31"/>
  <c r="G107" i="31"/>
  <c r="G112" i="31"/>
  <c r="G132" i="31"/>
  <c r="G101" i="31"/>
  <c r="G77" i="31"/>
  <c r="G103" i="31"/>
  <c r="G88" i="31"/>
  <c r="G20" i="31"/>
  <c r="G24" i="31"/>
  <c r="G129" i="31"/>
  <c r="G45" i="31"/>
  <c r="G66" i="31"/>
  <c r="G102" i="31"/>
  <c r="G58" i="31"/>
  <c r="G76" i="31"/>
  <c r="G27" i="31"/>
  <c r="G41" i="31"/>
  <c r="G30" i="31"/>
  <c r="G39" i="31"/>
  <c r="G110" i="31"/>
  <c r="G96" i="31"/>
  <c r="G131" i="31"/>
  <c r="G65" i="31"/>
  <c r="G111" i="31"/>
  <c r="G55" i="31"/>
  <c r="G34" i="31"/>
  <c r="G104" i="31"/>
  <c r="G120" i="31"/>
  <c r="G128" i="31"/>
  <c r="G49" i="31"/>
  <c r="G73" i="31"/>
  <c r="G97" i="31"/>
  <c r="E19" i="31"/>
  <c r="G121" i="31"/>
  <c r="C70" i="31"/>
  <c r="E70" i="31" s="1"/>
  <c r="C25" i="31"/>
  <c r="M16" i="31" s="1"/>
  <c r="C37" i="31"/>
  <c r="C52" i="31"/>
  <c r="E52" i="31" s="1"/>
  <c r="C74" i="31"/>
  <c r="C122" i="31"/>
  <c r="C98" i="31"/>
  <c r="C61" i="31"/>
  <c r="C85" i="31"/>
  <c r="C109" i="31"/>
  <c r="E13" i="25" l="1"/>
  <c r="G70" i="31"/>
  <c r="G52" i="31"/>
  <c r="E25" i="31"/>
  <c r="M17" i="31"/>
  <c r="E14" i="25"/>
  <c r="E21" i="25"/>
  <c r="M24" i="31"/>
  <c r="E109" i="31"/>
  <c r="M22" i="31"/>
  <c r="E19" i="25"/>
  <c r="E85" i="31"/>
  <c r="E74" i="31"/>
  <c r="E18" i="25"/>
  <c r="M21" i="31"/>
  <c r="E16" i="25"/>
  <c r="G19" i="31"/>
  <c r="M19" i="31"/>
  <c r="M18" i="31"/>
  <c r="E15" i="25"/>
  <c r="E37" i="31"/>
  <c r="E98" i="31"/>
  <c r="M23" i="31"/>
  <c r="E20" i="25"/>
  <c r="Q16" i="31"/>
  <c r="P16" i="31"/>
  <c r="E122" i="31"/>
  <c r="M20" i="31"/>
  <c r="E17" i="25"/>
  <c r="E61" i="31"/>
  <c r="G16" i="25" l="1"/>
  <c r="G13" i="25"/>
  <c r="B61" i="25"/>
  <c r="M16" i="28"/>
  <c r="G17" i="25"/>
  <c r="G61" i="31"/>
  <c r="G15" i="25"/>
  <c r="G37" i="31"/>
  <c r="Q21" i="31"/>
  <c r="P21" i="31"/>
  <c r="P22" i="31"/>
  <c r="Q22" i="31"/>
  <c r="G122" i="31"/>
  <c r="Q23" i="31"/>
  <c r="P23" i="31"/>
  <c r="Q18" i="31"/>
  <c r="P18" i="31"/>
  <c r="G74" i="31"/>
  <c r="G18" i="25"/>
  <c r="G21" i="25"/>
  <c r="G109" i="31"/>
  <c r="P17" i="31"/>
  <c r="Q17" i="31"/>
  <c r="Q20" i="31"/>
  <c r="P20" i="31"/>
  <c r="G98" i="31"/>
  <c r="G20" i="25"/>
  <c r="P19" i="31"/>
  <c r="Q19" i="31"/>
  <c r="G19" i="25"/>
  <c r="G85" i="31"/>
  <c r="P24" i="31"/>
  <c r="Q24" i="31"/>
  <c r="G14" i="25"/>
  <c r="G25" i="31"/>
  <c r="C12" i="47" l="1"/>
  <c r="C11" i="47"/>
  <c r="C15" i="47"/>
  <c r="C13" i="47"/>
  <c r="C10" i="47"/>
  <c r="C16" i="47"/>
  <c r="C9" i="47"/>
  <c r="C14" i="47"/>
  <c r="C8" i="47"/>
  <c r="C9" i="28"/>
  <c r="C21" i="28" l="1"/>
  <c r="C27" i="28"/>
  <c r="I27" i="29" s="1"/>
  <c r="J27" i="29" s="1"/>
  <c r="K27" i="29" s="1"/>
  <c r="C17" i="28"/>
  <c r="C35" i="28"/>
  <c r="I35" i="29" s="1"/>
  <c r="J35" i="29" s="1"/>
  <c r="K35" i="29" s="1"/>
  <c r="C14" i="28"/>
  <c r="C30" i="28"/>
  <c r="I30" i="29" s="1"/>
  <c r="J30" i="29" s="1"/>
  <c r="K30" i="29" s="1"/>
  <c r="C32" i="28"/>
  <c r="I32" i="29" s="1"/>
  <c r="J32" i="29" s="1"/>
  <c r="K32" i="29" s="1"/>
  <c r="C16" i="28"/>
  <c r="C29" i="28"/>
  <c r="I29" i="29" s="1"/>
  <c r="J29" i="29" s="1"/>
  <c r="K29" i="29" s="1"/>
  <c r="C25" i="28"/>
  <c r="C31" i="28"/>
  <c r="I31" i="29" s="1"/>
  <c r="J31" i="29" s="1"/>
  <c r="K31" i="29" s="1"/>
  <c r="C39" i="28"/>
  <c r="I39" i="29" s="1"/>
  <c r="J39" i="29" s="1"/>
  <c r="K39" i="29" s="1"/>
  <c r="C20" i="28"/>
  <c r="C15" i="28"/>
  <c r="C22" i="28"/>
  <c r="C28" i="28"/>
  <c r="C24" i="28"/>
  <c r="C38" i="28"/>
  <c r="I38" i="29" s="1"/>
  <c r="J38" i="29" s="1"/>
  <c r="K38" i="29" s="1"/>
  <c r="C26" i="28"/>
  <c r="C40" i="28"/>
  <c r="I40" i="29" s="1"/>
  <c r="J40" i="29" s="1"/>
  <c r="K40" i="29" s="1"/>
  <c r="C19" i="28"/>
  <c r="C37" i="28"/>
  <c r="I37" i="29" s="1"/>
  <c r="J37" i="29" s="1"/>
  <c r="K37" i="29" s="1"/>
  <c r="C18" i="28"/>
  <c r="C23" i="28"/>
  <c r="C33" i="28"/>
  <c r="I33" i="29" s="1"/>
  <c r="J33" i="29" s="1"/>
  <c r="K33" i="29" s="1"/>
  <c r="C36" i="28"/>
  <c r="I36" i="29" s="1"/>
  <c r="J36" i="29" s="1"/>
  <c r="K36" i="29" s="1"/>
  <c r="C34" i="28"/>
  <c r="I34" i="29" s="1"/>
  <c r="J34" i="29" s="1"/>
  <c r="K34" i="29" s="1"/>
  <c r="O25" i="31" l="1"/>
  <c r="N25" i="31" l="1"/>
  <c r="R25" i="31" l="1"/>
  <c r="M25" i="31" l="1"/>
  <c r="E22" i="25"/>
  <c r="G22" i="25" l="1"/>
  <c r="P25" i="31"/>
  <c r="Q25" i="31"/>
  <c r="C17" i="47" l="1"/>
  <c r="F222" i="31" l="1"/>
  <c r="F159" i="31"/>
  <c r="F239" i="31"/>
  <c r="F185" i="31"/>
  <c r="F198" i="31"/>
  <c r="F195" i="31"/>
  <c r="F178" i="31"/>
  <c r="F186" i="31"/>
  <c r="F196" i="31"/>
  <c r="F145" i="31"/>
  <c r="F179" i="31"/>
  <c r="F232" i="31"/>
  <c r="F177" i="31"/>
  <c r="F190" i="31"/>
  <c r="F143" i="31"/>
  <c r="F209" i="31"/>
  <c r="F167" i="31"/>
  <c r="F223" i="31"/>
  <c r="F136" i="31"/>
  <c r="F182" i="31"/>
  <c r="F187" i="31"/>
  <c r="F138" i="31"/>
  <c r="F165" i="31"/>
  <c r="F217" i="31"/>
  <c r="F205" i="31"/>
  <c r="F226" i="31"/>
  <c r="F191" i="31"/>
  <c r="F219" i="31"/>
  <c r="F142" i="31"/>
  <c r="F210" i="31"/>
  <c r="F231" i="31"/>
  <c r="F192" i="31"/>
  <c r="F160" i="31"/>
  <c r="F153" i="31"/>
  <c r="F156" i="31"/>
  <c r="F176" i="31"/>
  <c r="F163" i="31"/>
  <c r="F188" i="31"/>
  <c r="F152" i="31"/>
  <c r="F184" i="31"/>
  <c r="F133" i="31"/>
  <c r="F203" i="31"/>
  <c r="F220" i="31"/>
  <c r="F212" i="31"/>
  <c r="F146" i="31"/>
  <c r="F170" i="31"/>
  <c r="F202" i="31"/>
  <c r="F137" i="31"/>
  <c r="F237" i="31"/>
  <c r="F162" i="31"/>
  <c r="F204" i="31"/>
  <c r="F240" i="31"/>
  <c r="F197" i="31"/>
  <c r="F221" i="31"/>
  <c r="F172" i="31"/>
  <c r="F208" i="31"/>
  <c r="F141" i="31"/>
  <c r="F175" i="31"/>
  <c r="F214" i="31"/>
  <c r="F211" i="31"/>
  <c r="F227" i="31"/>
  <c r="F238" i="31"/>
  <c r="F224" i="31"/>
  <c r="F164" i="31"/>
  <c r="F218" i="31"/>
  <c r="F155" i="31"/>
  <c r="F189" i="31"/>
  <c r="F181" i="31"/>
  <c r="F171" i="31"/>
  <c r="F200" i="31"/>
  <c r="F215" i="31"/>
  <c r="F216" i="31"/>
  <c r="F230" i="31"/>
  <c r="F174" i="31"/>
  <c r="F225" i="31"/>
  <c r="F236" i="31"/>
  <c r="F147" i="31"/>
  <c r="F139" i="31"/>
  <c r="F235" i="31"/>
  <c r="F150" i="31"/>
  <c r="F135" i="31"/>
  <c r="F151" i="31"/>
  <c r="F180" i="31"/>
  <c r="F213" i="31"/>
  <c r="F158" i="31"/>
  <c r="F157" i="31"/>
  <c r="F134" i="31"/>
  <c r="F229" i="31"/>
  <c r="F206" i="31"/>
  <c r="F228" i="31"/>
  <c r="F154" i="31"/>
  <c r="F169" i="31"/>
  <c r="F149" i="31"/>
  <c r="F194" i="31"/>
  <c r="F199" i="31"/>
  <c r="F233" i="31"/>
  <c r="F148" i="31"/>
  <c r="F144" i="31"/>
  <c r="F207" i="31"/>
  <c r="F166" i="31"/>
  <c r="F140" i="31"/>
  <c r="F193" i="31"/>
  <c r="F201" i="31"/>
  <c r="F183" i="31"/>
  <c r="F173" i="31"/>
  <c r="F161" i="31"/>
  <c r="F234" i="31"/>
  <c r="F168" i="31"/>
  <c r="F248" i="31" l="1"/>
  <c r="F241" i="31"/>
  <c r="K241" i="31" s="1"/>
  <c r="F252" i="31"/>
  <c r="C254" i="31" s="1"/>
  <c r="F249" i="31"/>
  <c r="K249" i="31" s="1"/>
  <c r="F242" i="31"/>
  <c r="F245" i="31"/>
  <c r="F243" i="31"/>
  <c r="D243" i="31" s="1"/>
  <c r="F246" i="31"/>
  <c r="F251" i="31"/>
  <c r="F244" i="31"/>
  <c r="K244" i="31" s="1"/>
  <c r="F250" i="31"/>
  <c r="D250" i="31" s="1"/>
  <c r="F247" i="31"/>
  <c r="D173" i="31"/>
  <c r="K173" i="31"/>
  <c r="K166" i="31"/>
  <c r="D166" i="31"/>
  <c r="D161" i="31"/>
  <c r="K161" i="31"/>
  <c r="O31" i="31"/>
  <c r="K193" i="31"/>
  <c r="D193" i="31"/>
  <c r="K144" i="31"/>
  <c r="D144" i="31"/>
  <c r="D199" i="31"/>
  <c r="K199" i="31"/>
  <c r="K206" i="31"/>
  <c r="D206" i="31"/>
  <c r="D213" i="31"/>
  <c r="K213" i="31"/>
  <c r="D151" i="31"/>
  <c r="K151" i="31"/>
  <c r="D135" i="31"/>
  <c r="K135" i="31"/>
  <c r="D139" i="31"/>
  <c r="K139" i="31"/>
  <c r="K230" i="31"/>
  <c r="D230" i="31"/>
  <c r="D171" i="31"/>
  <c r="K171" i="31"/>
  <c r="K181" i="31"/>
  <c r="D181" i="31"/>
  <c r="O30" i="31"/>
  <c r="D224" i="31"/>
  <c r="K224" i="31"/>
  <c r="D211" i="31"/>
  <c r="K211" i="31"/>
  <c r="D241" i="31"/>
  <c r="K197" i="31"/>
  <c r="D197" i="31"/>
  <c r="K240" i="31"/>
  <c r="D240" i="31"/>
  <c r="K202" i="31"/>
  <c r="D202" i="31"/>
  <c r="D212" i="31"/>
  <c r="K212" i="31"/>
  <c r="D156" i="31"/>
  <c r="K156" i="31"/>
  <c r="K153" i="31"/>
  <c r="D153" i="31"/>
  <c r="D231" i="31"/>
  <c r="K231" i="31"/>
  <c r="K191" i="31"/>
  <c r="D191" i="31"/>
  <c r="O33" i="31"/>
  <c r="K217" i="31"/>
  <c r="D217" i="31"/>
  <c r="K165" i="31"/>
  <c r="D165" i="31"/>
  <c r="K182" i="31"/>
  <c r="D182" i="31"/>
  <c r="D244" i="31"/>
  <c r="K196" i="31"/>
  <c r="D196" i="31"/>
  <c r="K195" i="31"/>
  <c r="D195" i="31"/>
  <c r="D207" i="31"/>
  <c r="K207" i="31"/>
  <c r="D194" i="31"/>
  <c r="K194" i="31"/>
  <c r="D228" i="31"/>
  <c r="K228" i="31"/>
  <c r="K157" i="31"/>
  <c r="O28" i="31"/>
  <c r="D157" i="31"/>
  <c r="D158" i="31"/>
  <c r="K158" i="31"/>
  <c r="K150" i="31"/>
  <c r="D150" i="31"/>
  <c r="K235" i="31"/>
  <c r="D235" i="31"/>
  <c r="D225" i="31"/>
  <c r="K225" i="31"/>
  <c r="K174" i="31"/>
  <c r="D174" i="31"/>
  <c r="K200" i="31"/>
  <c r="D200" i="31"/>
  <c r="D155" i="31"/>
  <c r="K155" i="31"/>
  <c r="K218" i="31"/>
  <c r="D218" i="31"/>
  <c r="D164" i="31"/>
  <c r="K164" i="31"/>
  <c r="D141" i="31"/>
  <c r="K141" i="31"/>
  <c r="K221" i="31"/>
  <c r="D221" i="31"/>
  <c r="D162" i="31"/>
  <c r="K162" i="31"/>
  <c r="D237" i="31"/>
  <c r="K237" i="31"/>
  <c r="K146" i="31"/>
  <c r="D146" i="31"/>
  <c r="K203" i="31"/>
  <c r="D203" i="31"/>
  <c r="K176" i="31"/>
  <c r="D176" i="31"/>
  <c r="K142" i="31"/>
  <c r="D142" i="31"/>
  <c r="K219" i="31"/>
  <c r="D219" i="31"/>
  <c r="D205" i="31"/>
  <c r="K205" i="31"/>
  <c r="O32" i="31"/>
  <c r="D138" i="31"/>
  <c r="K138" i="31"/>
  <c r="D187" i="31"/>
  <c r="K187" i="31"/>
  <c r="K179" i="31"/>
  <c r="D179" i="31"/>
  <c r="K145" i="31"/>
  <c r="D145" i="31"/>
  <c r="O27" i="31"/>
  <c r="D185" i="31"/>
  <c r="K185" i="31"/>
  <c r="K239" i="31"/>
  <c r="D239" i="31"/>
  <c r="K222" i="31"/>
  <c r="D222" i="31"/>
  <c r="K234" i="31"/>
  <c r="D234" i="31"/>
  <c r="D183" i="31"/>
  <c r="K183" i="31"/>
  <c r="D201" i="31"/>
  <c r="K201" i="31"/>
  <c r="K233" i="31"/>
  <c r="D233" i="31"/>
  <c r="K154" i="31"/>
  <c r="D154" i="31"/>
  <c r="K229" i="31"/>
  <c r="O34" i="31"/>
  <c r="D229" i="31"/>
  <c r="D134" i="31"/>
  <c r="K134" i="31"/>
  <c r="F262" i="31"/>
  <c r="C259" i="31"/>
  <c r="K180" i="31"/>
  <c r="D180" i="31"/>
  <c r="D215" i="31"/>
  <c r="K215" i="31"/>
  <c r="D189" i="31"/>
  <c r="K189" i="31"/>
  <c r="D227" i="31"/>
  <c r="K227" i="31"/>
  <c r="K175" i="31"/>
  <c r="D175" i="31"/>
  <c r="D172" i="31"/>
  <c r="K172" i="31"/>
  <c r="K137" i="31"/>
  <c r="D137" i="31"/>
  <c r="K170" i="31"/>
  <c r="D170" i="31"/>
  <c r="D220" i="31"/>
  <c r="K220" i="31"/>
  <c r="K184" i="31"/>
  <c r="D184" i="31"/>
  <c r="K152" i="31"/>
  <c r="D152" i="31"/>
  <c r="D210" i="31"/>
  <c r="K210" i="31"/>
  <c r="K226" i="31"/>
  <c r="D226" i="31"/>
  <c r="K223" i="31"/>
  <c r="D223" i="31"/>
  <c r="D209" i="31"/>
  <c r="K209" i="31"/>
  <c r="D190" i="31"/>
  <c r="K190" i="31"/>
  <c r="K177" i="31"/>
  <c r="D177" i="31"/>
  <c r="K232" i="31"/>
  <c r="D232" i="31"/>
  <c r="D186" i="31"/>
  <c r="K186" i="31"/>
  <c r="D178" i="31"/>
  <c r="K178" i="31"/>
  <c r="D168" i="31"/>
  <c r="K168" i="31"/>
  <c r="K140" i="31"/>
  <c r="D140" i="31"/>
  <c r="K245" i="31"/>
  <c r="K148" i="31"/>
  <c r="D148" i="31"/>
  <c r="D149" i="31"/>
  <c r="K149" i="31"/>
  <c r="K169" i="31"/>
  <c r="D169" i="31"/>
  <c r="O29" i="31"/>
  <c r="K147" i="31"/>
  <c r="D147" i="31"/>
  <c r="D236" i="31"/>
  <c r="K236" i="31"/>
  <c r="D216" i="31"/>
  <c r="K216" i="31"/>
  <c r="D238" i="31"/>
  <c r="K238" i="31"/>
  <c r="K214" i="31"/>
  <c r="D214" i="31"/>
  <c r="K208" i="31"/>
  <c r="D208" i="31"/>
  <c r="D204" i="31"/>
  <c r="K204" i="31"/>
  <c r="D133" i="31"/>
  <c r="O26" i="31"/>
  <c r="F9" i="31"/>
  <c r="F7" i="31"/>
  <c r="K133" i="31"/>
  <c r="K188" i="31"/>
  <c r="D188" i="31"/>
  <c r="K163" i="31"/>
  <c r="D163" i="31"/>
  <c r="D160" i="31"/>
  <c r="K160" i="31"/>
  <c r="D192" i="31"/>
  <c r="K192" i="31"/>
  <c r="K136" i="31"/>
  <c r="D136" i="31"/>
  <c r="K167" i="31"/>
  <c r="D167" i="31"/>
  <c r="K143" i="31"/>
  <c r="D143" i="31"/>
  <c r="D242" i="31"/>
  <c r="D198" i="31"/>
  <c r="K198" i="31"/>
  <c r="D159" i="31"/>
  <c r="K159" i="31"/>
  <c r="C262" i="31" l="1"/>
  <c r="K252" i="31"/>
  <c r="K250" i="31"/>
  <c r="C264" i="31"/>
  <c r="C256" i="31"/>
  <c r="K243" i="31"/>
  <c r="C260" i="31"/>
  <c r="F259" i="31"/>
  <c r="K259" i="31" s="1"/>
  <c r="C253" i="31"/>
  <c r="C258" i="31"/>
  <c r="C257" i="31"/>
  <c r="C255" i="31"/>
  <c r="K247" i="31"/>
  <c r="K251" i="31"/>
  <c r="K242" i="31"/>
  <c r="D245" i="31"/>
  <c r="D249" i="31"/>
  <c r="O35" i="31"/>
  <c r="D247" i="31"/>
  <c r="D251" i="31"/>
  <c r="F258" i="31"/>
  <c r="E258" i="31" s="1"/>
  <c r="F253" i="31"/>
  <c r="K253" i="31" s="1"/>
  <c r="F263" i="31"/>
  <c r="E263" i="31" s="1"/>
  <c r="F257" i="31"/>
  <c r="K257" i="31" s="1"/>
  <c r="C261" i="31"/>
  <c r="F260" i="31"/>
  <c r="K260" i="31" s="1"/>
  <c r="F264" i="31"/>
  <c r="D264" i="31" s="1"/>
  <c r="F256" i="31"/>
  <c r="K256" i="31" s="1"/>
  <c r="F261" i="31"/>
  <c r="F254" i="31"/>
  <c r="G254" i="31" s="1"/>
  <c r="D252" i="31"/>
  <c r="F255" i="31"/>
  <c r="C263" i="31"/>
  <c r="K246" i="31"/>
  <c r="K248" i="31"/>
  <c r="D246" i="31"/>
  <c r="D248" i="31"/>
  <c r="N29" i="31"/>
  <c r="R29" i="31" s="1"/>
  <c r="K263" i="31"/>
  <c r="N30" i="31"/>
  <c r="R30" i="31" s="1"/>
  <c r="D7" i="31"/>
  <c r="C54" i="25" s="1"/>
  <c r="N26" i="31"/>
  <c r="D9" i="31"/>
  <c r="C42" i="25" s="1"/>
  <c r="N27" i="31"/>
  <c r="N28" i="31"/>
  <c r="N31" i="31"/>
  <c r="N34" i="31"/>
  <c r="R34" i="31" s="1"/>
  <c r="N32" i="31"/>
  <c r="R32" i="31" s="1"/>
  <c r="N33" i="31"/>
  <c r="R33" i="31" s="1"/>
  <c r="E262" i="31"/>
  <c r="K262" i="31"/>
  <c r="G262" i="31"/>
  <c r="K254" i="31" l="1"/>
  <c r="D261" i="31"/>
  <c r="K264" i="31"/>
  <c r="G263" i="31"/>
  <c r="G264" i="31"/>
  <c r="D263" i="31"/>
  <c r="E264" i="31"/>
  <c r="D262" i="31"/>
  <c r="E259" i="31"/>
  <c r="G259" i="31"/>
  <c r="E256" i="31"/>
  <c r="E261" i="31"/>
  <c r="G258" i="31"/>
  <c r="M36" i="31"/>
  <c r="N35" i="31"/>
  <c r="R35" i="31" s="1"/>
  <c r="D255" i="31"/>
  <c r="G255" i="31"/>
  <c r="G261" i="31"/>
  <c r="E257" i="31"/>
  <c r="D258" i="31"/>
  <c r="K261" i="31"/>
  <c r="D260" i="31"/>
  <c r="K258" i="31"/>
  <c r="D259" i="31"/>
  <c r="E255" i="31"/>
  <c r="G256" i="31"/>
  <c r="D253" i="31"/>
  <c r="O36" i="31"/>
  <c r="D254" i="31"/>
  <c r="G257" i="31"/>
  <c r="E260" i="31"/>
  <c r="G253" i="31"/>
  <c r="K255" i="31"/>
  <c r="E254" i="31"/>
  <c r="D256" i="31"/>
  <c r="G260" i="31"/>
  <c r="D257" i="31"/>
  <c r="E253" i="31"/>
  <c r="R27" i="31"/>
  <c r="R31" i="31"/>
  <c r="R28" i="31"/>
  <c r="R26" i="31"/>
  <c r="N36" i="31" l="1"/>
  <c r="R36" i="31" s="1"/>
  <c r="Q36" i="31"/>
  <c r="K6" i="31"/>
  <c r="B5" i="31" s="1"/>
  <c r="P36" i="31" l="1"/>
  <c r="C165" i="31"/>
  <c r="E165" i="31" s="1"/>
  <c r="C196" i="31"/>
  <c r="E196" i="31" s="1"/>
  <c r="C174" i="31"/>
  <c r="E174" i="31" s="1"/>
  <c r="C185" i="31"/>
  <c r="E185" i="31" s="1"/>
  <c r="C159" i="31"/>
  <c r="E159" i="31" s="1"/>
  <c r="C190" i="31"/>
  <c r="E190" i="31" s="1"/>
  <c r="C175" i="31"/>
  <c r="E175" i="31" s="1"/>
  <c r="C150" i="31"/>
  <c r="E150" i="31" s="1"/>
  <c r="C173" i="31"/>
  <c r="E173" i="31" s="1"/>
  <c r="C162" i="31"/>
  <c r="E162" i="31" s="1"/>
  <c r="C172" i="31"/>
  <c r="E172" i="31" s="1"/>
  <c r="C151" i="31"/>
  <c r="E151" i="31" s="1"/>
  <c r="C136" i="31"/>
  <c r="E136" i="31" s="1"/>
  <c r="C183" i="31"/>
  <c r="E183" i="31" s="1"/>
  <c r="C192" i="31"/>
  <c r="E192" i="31" s="1"/>
  <c r="C161" i="31"/>
  <c r="E161" i="31" s="1"/>
  <c r="C155" i="31"/>
  <c r="E155" i="31" s="1"/>
  <c r="C199" i="31"/>
  <c r="E199" i="31" s="1"/>
  <c r="C189" i="31"/>
  <c r="E189" i="31" s="1"/>
  <c r="C191" i="31"/>
  <c r="E191" i="31" s="1"/>
  <c r="C153" i="31"/>
  <c r="E153" i="31" s="1"/>
  <c r="C178" i="31"/>
  <c r="E178" i="31" s="1"/>
  <c r="C142" i="31"/>
  <c r="E142" i="31" s="1"/>
  <c r="C186" i="31"/>
  <c r="E186" i="31" s="1"/>
  <c r="C188" i="31"/>
  <c r="E188" i="31" s="1"/>
  <c r="C143" i="31"/>
  <c r="E143" i="31" s="1"/>
  <c r="G191" i="31" l="1"/>
  <c r="G150" i="31"/>
  <c r="G142" i="31"/>
  <c r="G153" i="31"/>
  <c r="G162" i="31"/>
  <c r="G175" i="31"/>
  <c r="G174" i="31"/>
  <c r="G165" i="31"/>
  <c r="G155" i="31"/>
  <c r="G192" i="31"/>
  <c r="G188" i="31"/>
  <c r="G189" i="31"/>
  <c r="G151" i="31"/>
  <c r="G143" i="31"/>
  <c r="G161" i="31"/>
  <c r="G136" i="31"/>
  <c r="G172" i="31"/>
  <c r="G173" i="31"/>
  <c r="G190" i="31"/>
  <c r="G186" i="31"/>
  <c r="G178" i="31"/>
  <c r="G199" i="31"/>
  <c r="G183" i="31"/>
  <c r="G159" i="31"/>
  <c r="G185" i="31"/>
  <c r="G196" i="31"/>
  <c r="C237" i="31"/>
  <c r="C230" i="31"/>
  <c r="C212" i="31"/>
  <c r="E212" i="31" s="1"/>
  <c r="C215" i="31"/>
  <c r="E215" i="31" s="1"/>
  <c r="C219" i="31"/>
  <c r="E219" i="31" s="1"/>
  <c r="C224" i="31"/>
  <c r="E224" i="31" s="1"/>
  <c r="C227" i="31"/>
  <c r="E227" i="31" s="1"/>
  <c r="C214" i="31"/>
  <c r="E214" i="31" s="1"/>
  <c r="C204" i="31"/>
  <c r="E204" i="31" s="1"/>
  <c r="C231" i="31"/>
  <c r="C238" i="31"/>
  <c r="C234" i="31"/>
  <c r="C239" i="31"/>
  <c r="C226" i="31"/>
  <c r="E226" i="31" s="1"/>
  <c r="C218" i="31"/>
  <c r="E218" i="31" s="1"/>
  <c r="C206" i="31"/>
  <c r="E206" i="31" s="1"/>
  <c r="C163" i="31"/>
  <c r="E163" i="31" s="1"/>
  <c r="C213" i="31"/>
  <c r="E213" i="31" s="1"/>
  <c r="C225" i="31"/>
  <c r="E225" i="31" s="1"/>
  <c r="C220" i="31"/>
  <c r="E220" i="31" s="1"/>
  <c r="C184" i="31"/>
  <c r="E184" i="31" s="1"/>
  <c r="C137" i="31"/>
  <c r="E137" i="31" s="1"/>
  <c r="C171" i="31"/>
  <c r="E171" i="31" s="1"/>
  <c r="C233" i="31"/>
  <c r="C158" i="31"/>
  <c r="E158" i="31" s="1"/>
  <c r="C180" i="31"/>
  <c r="E180" i="31" s="1"/>
  <c r="C168" i="31"/>
  <c r="E168" i="31" s="1"/>
  <c r="C156" i="31"/>
  <c r="E156" i="31" s="1"/>
  <c r="C205" i="31"/>
  <c r="C198" i="31"/>
  <c r="E198" i="31" s="1"/>
  <c r="C195" i="31"/>
  <c r="E195" i="31" s="1"/>
  <c r="C166" i="31"/>
  <c r="E166" i="31" s="1"/>
  <c r="C167" i="31"/>
  <c r="E167" i="31" s="1"/>
  <c r="C200" i="31"/>
  <c r="E200" i="31" s="1"/>
  <c r="C146" i="31"/>
  <c r="E146" i="31" s="1"/>
  <c r="C140" i="31"/>
  <c r="E140" i="31" s="1"/>
  <c r="C148" i="31"/>
  <c r="E148" i="31" s="1"/>
  <c r="C170" i="31"/>
  <c r="E170" i="31" s="1"/>
  <c r="C144" i="31"/>
  <c r="E144" i="31" s="1"/>
  <c r="C229" i="31"/>
  <c r="C179" i="31"/>
  <c r="E179" i="31" s="1"/>
  <c r="C201" i="31"/>
  <c r="E201" i="31" s="1"/>
  <c r="C145" i="31"/>
  <c r="C176" i="31"/>
  <c r="E176" i="31" s="1"/>
  <c r="C134" i="31"/>
  <c r="E134" i="31" s="1"/>
  <c r="C133" i="31"/>
  <c r="C135" i="31"/>
  <c r="E135" i="31" s="1"/>
  <c r="C152" i="31"/>
  <c r="E152" i="31" s="1"/>
  <c r="C169" i="31"/>
  <c r="C147" i="31"/>
  <c r="E147" i="31" s="1"/>
  <c r="C177" i="31"/>
  <c r="E177" i="31" s="1"/>
  <c r="C154" i="31"/>
  <c r="E154" i="31" s="1"/>
  <c r="C182" i="31"/>
  <c r="E182" i="31" s="1"/>
  <c r="C197" i="31"/>
  <c r="E197" i="31" s="1"/>
  <c r="C149" i="31"/>
  <c r="E149" i="31" s="1"/>
  <c r="C164" i="31"/>
  <c r="E164" i="31" s="1"/>
  <c r="G149" i="31" l="1"/>
  <c r="G197" i="31"/>
  <c r="G177" i="31"/>
  <c r="G152" i="31"/>
  <c r="G179" i="31"/>
  <c r="G146" i="31"/>
  <c r="G206" i="31"/>
  <c r="G226" i="31"/>
  <c r="G214" i="31"/>
  <c r="G224" i="31"/>
  <c r="G215" i="31"/>
  <c r="G164" i="31"/>
  <c r="G182" i="31"/>
  <c r="G154" i="31"/>
  <c r="G135" i="31"/>
  <c r="G144" i="31"/>
  <c r="G140" i="31"/>
  <c r="G166" i="31"/>
  <c r="G156" i="31"/>
  <c r="G168" i="31"/>
  <c r="G137" i="31"/>
  <c r="G184" i="31"/>
  <c r="G147" i="31"/>
  <c r="G134" i="31"/>
  <c r="G201" i="31"/>
  <c r="G170" i="31"/>
  <c r="G200" i="31"/>
  <c r="G195" i="31"/>
  <c r="G198" i="31"/>
  <c r="G180" i="31"/>
  <c r="G158" i="31"/>
  <c r="G220" i="31"/>
  <c r="G225" i="31"/>
  <c r="G218" i="31"/>
  <c r="G204" i="31"/>
  <c r="G227" i="31"/>
  <c r="G219" i="31"/>
  <c r="G212" i="31"/>
  <c r="G176" i="31"/>
  <c r="G148" i="31"/>
  <c r="G167" i="31"/>
  <c r="G171" i="31"/>
  <c r="G213" i="31"/>
  <c r="G163" i="31"/>
  <c r="C210" i="31"/>
  <c r="E210" i="31" s="1"/>
  <c r="E205" i="31"/>
  <c r="C202" i="31"/>
  <c r="E202" i="31" s="1"/>
  <c r="C160" i="31"/>
  <c r="E160" i="31" s="1"/>
  <c r="C228" i="31"/>
  <c r="E228" i="31" s="1"/>
  <c r="C223" i="31"/>
  <c r="E223" i="31" s="1"/>
  <c r="C187" i="31"/>
  <c r="E187" i="31" s="1"/>
  <c r="C139" i="31"/>
  <c r="E139" i="31" s="1"/>
  <c r="E133" i="31"/>
  <c r="M27" i="31"/>
  <c r="E145" i="31"/>
  <c r="E24" i="25"/>
  <c r="C138" i="31"/>
  <c r="E138" i="31" s="1"/>
  <c r="C240" i="31"/>
  <c r="C232" i="31"/>
  <c r="C235" i="31"/>
  <c r="C203" i="31"/>
  <c r="E203" i="31" s="1"/>
  <c r="C246" i="31"/>
  <c r="E246" i="31" s="1"/>
  <c r="E234" i="31"/>
  <c r="E26" i="25"/>
  <c r="M29" i="31"/>
  <c r="E169" i="31"/>
  <c r="C194" i="31"/>
  <c r="E194" i="31" s="1"/>
  <c r="C216" i="31"/>
  <c r="E216" i="31" s="1"/>
  <c r="C222" i="31"/>
  <c r="E222" i="31" s="1"/>
  <c r="C209" i="31"/>
  <c r="E209" i="31" s="1"/>
  <c r="C208" i="31"/>
  <c r="E208" i="31" s="1"/>
  <c r="C236" i="31"/>
  <c r="C221" i="31"/>
  <c r="E221" i="31" s="1"/>
  <c r="C251" i="31"/>
  <c r="E251" i="31" s="1"/>
  <c r="E239" i="31"/>
  <c r="C250" i="31"/>
  <c r="E250" i="31" s="1"/>
  <c r="E238" i="31"/>
  <c r="C249" i="31"/>
  <c r="E249" i="31" s="1"/>
  <c r="E237" i="31"/>
  <c r="C245" i="31"/>
  <c r="E245" i="31" s="1"/>
  <c r="E233" i="31"/>
  <c r="C207" i="31"/>
  <c r="E207" i="31" s="1"/>
  <c r="C243" i="31"/>
  <c r="E243" i="31" s="1"/>
  <c r="E231" i="31"/>
  <c r="C242" i="31"/>
  <c r="E242" i="31" s="1"/>
  <c r="E230" i="31"/>
  <c r="C241" i="31"/>
  <c r="E229" i="31"/>
  <c r="C141" i="31"/>
  <c r="E141" i="31" s="1"/>
  <c r="C211" i="31"/>
  <c r="E211" i="31" s="1"/>
  <c r="C217" i="31"/>
  <c r="C157" i="31"/>
  <c r="C193" i="31"/>
  <c r="C181" i="31"/>
  <c r="G243" i="31" l="1"/>
  <c r="G245" i="31"/>
  <c r="G250" i="31"/>
  <c r="G234" i="31"/>
  <c r="G141" i="31"/>
  <c r="G230" i="31"/>
  <c r="G207" i="31"/>
  <c r="G237" i="31"/>
  <c r="G239" i="31"/>
  <c r="G209" i="31"/>
  <c r="G216" i="31"/>
  <c r="G246" i="31"/>
  <c r="G210" i="31"/>
  <c r="G242" i="31"/>
  <c r="G249" i="31"/>
  <c r="G251" i="31"/>
  <c r="G203" i="31"/>
  <c r="G138" i="31"/>
  <c r="G187" i="31"/>
  <c r="G228" i="31"/>
  <c r="G202" i="31"/>
  <c r="G211" i="31"/>
  <c r="G231" i="31"/>
  <c r="G233" i="31"/>
  <c r="G238" i="31"/>
  <c r="G221" i="31"/>
  <c r="G208" i="31"/>
  <c r="G222" i="31"/>
  <c r="G194" i="31"/>
  <c r="G139" i="31"/>
  <c r="G223" i="31"/>
  <c r="G160" i="31"/>
  <c r="M34" i="31"/>
  <c r="E31" i="25"/>
  <c r="M28" i="31"/>
  <c r="E157" i="31"/>
  <c r="E25" i="25"/>
  <c r="C248" i="31"/>
  <c r="E248" i="31" s="1"/>
  <c r="E236" i="31"/>
  <c r="G26" i="25"/>
  <c r="G169" i="31"/>
  <c r="G24" i="25"/>
  <c r="G145" i="31"/>
  <c r="E23" i="25"/>
  <c r="M32" i="31"/>
  <c r="P29" i="31"/>
  <c r="Q29" i="31"/>
  <c r="C244" i="31"/>
  <c r="E244" i="31" s="1"/>
  <c r="E232" i="31"/>
  <c r="Q27" i="31"/>
  <c r="P27" i="31"/>
  <c r="C9" i="31"/>
  <c r="G205" i="31"/>
  <c r="G29" i="25"/>
  <c r="E30" i="25"/>
  <c r="E217" i="31"/>
  <c r="M33" i="31"/>
  <c r="G229" i="31"/>
  <c r="M26" i="31"/>
  <c r="G23" i="25"/>
  <c r="G133" i="31"/>
  <c r="M31" i="31"/>
  <c r="E28" i="25"/>
  <c r="E193" i="31"/>
  <c r="M30" i="31"/>
  <c r="E181" i="31"/>
  <c r="E27" i="25"/>
  <c r="E241" i="31"/>
  <c r="C247" i="31"/>
  <c r="E247" i="31" s="1"/>
  <c r="E235" i="31"/>
  <c r="C252" i="31"/>
  <c r="E252" i="31" s="1"/>
  <c r="E240" i="31"/>
  <c r="C7" i="31"/>
  <c r="E29" i="25"/>
  <c r="C19" i="47" l="1"/>
  <c r="C21" i="47"/>
  <c r="G235" i="31"/>
  <c r="G248" i="31"/>
  <c r="G232" i="31"/>
  <c r="Q34" i="31"/>
  <c r="G252" i="31"/>
  <c r="G247" i="31"/>
  <c r="G240" i="31"/>
  <c r="C18" i="47"/>
  <c r="G244" i="31"/>
  <c r="G236" i="31"/>
  <c r="P34" i="31"/>
  <c r="E9" i="31"/>
  <c r="M35" i="31"/>
  <c r="G27" i="25"/>
  <c r="G181" i="31"/>
  <c r="E32" i="25"/>
  <c r="P30" i="31"/>
  <c r="Q30" i="31"/>
  <c r="Q26" i="31"/>
  <c r="P26" i="31"/>
  <c r="G217" i="31"/>
  <c r="G30" i="25"/>
  <c r="E43" i="25"/>
  <c r="G9" i="31"/>
  <c r="G32" i="25"/>
  <c r="G241" i="31"/>
  <c r="G28" i="25"/>
  <c r="G193" i="31"/>
  <c r="G31" i="25"/>
  <c r="Q32" i="31"/>
  <c r="P32" i="31"/>
  <c r="E55" i="25"/>
  <c r="G7" i="31"/>
  <c r="G55" i="25" s="1"/>
  <c r="E7" i="31"/>
  <c r="G25" i="25"/>
  <c r="G157" i="31"/>
  <c r="P31" i="31"/>
  <c r="Q31" i="31"/>
  <c r="P33" i="31"/>
  <c r="Q33" i="31"/>
  <c r="P28" i="31"/>
  <c r="Q28" i="31"/>
  <c r="C20" i="47" l="1"/>
  <c r="C22" i="47"/>
  <c r="G43" i="25"/>
  <c r="P35" i="31"/>
  <c r="Q35" i="31"/>
  <c r="C25" i="47" l="1"/>
  <c r="F6" i="47" l="1"/>
  <c r="F19" i="47" l="1"/>
  <c r="G19" i="47" s="1"/>
  <c r="F20" i="47" l="1"/>
  <c r="G20" i="47" s="1"/>
  <c r="F21" i="47"/>
  <c r="G21" i="47" s="1"/>
  <c r="F22" i="47"/>
  <c r="G22" i="47" l="1"/>
  <c r="F18" i="47" l="1"/>
  <c r="G18" i="47" s="1"/>
  <c r="F16" i="47" l="1"/>
  <c r="G16" i="47" s="1"/>
  <c r="F14" i="47"/>
  <c r="G14" i="47" s="1"/>
  <c r="F15" i="47"/>
  <c r="G15" i="47" s="1"/>
  <c r="F13" i="47"/>
  <c r="G13" i="47" s="1"/>
  <c r="F17" i="47"/>
  <c r="G17" i="47" s="1"/>
  <c r="F12" i="47" l="1"/>
  <c r="G12" i="47" s="1"/>
  <c r="F11" i="47" l="1"/>
  <c r="G11" i="47" s="1"/>
  <c r="F10" i="47" l="1"/>
  <c r="G10" i="47" s="1"/>
  <c r="F9" i="47" l="1"/>
  <c r="G9" i="47" s="1"/>
  <c r="F8" i="47"/>
  <c r="G8" i="47" l="1"/>
  <c r="F25" i="47"/>
  <c r="G25" i="47" s="1"/>
  <c r="D11" i="47" l="1"/>
  <c r="D8" i="47"/>
  <c r="D13" i="47" l="1"/>
  <c r="D15" i="47"/>
  <c r="D16" i="47"/>
  <c r="D9" i="47"/>
  <c r="D17" i="47"/>
  <c r="D12" i="47"/>
  <c r="D10" i="47"/>
  <c r="D14" i="47"/>
  <c r="D18" i="47" l="1"/>
  <c r="D22" i="47" l="1"/>
  <c r="D19" i="47"/>
  <c r="D21" i="47" l="1"/>
  <c r="D20" i="47"/>
  <c r="D25" i="47"/>
  <c r="E7" i="47" l="1"/>
  <c r="E11" i="47" l="1"/>
  <c r="E8" i="47"/>
  <c r="E16" i="47" l="1"/>
  <c r="E15" i="47"/>
  <c r="E14" i="47"/>
  <c r="E12" i="47"/>
  <c r="E13" i="47"/>
  <c r="E17" i="47"/>
  <c r="E10" i="47"/>
  <c r="E9" i="47"/>
  <c r="E18" i="47" l="1"/>
  <c r="E19" i="47" l="1"/>
  <c r="E20" i="47"/>
  <c r="E21" i="47"/>
  <c r="E22" i="47" l="1"/>
  <c r="E25" i="47"/>
  <c r="D7" i="47" l="1"/>
</calcChain>
</file>

<file path=xl/comments1.xml><?xml version="1.0" encoding="utf-8"?>
<comments xmlns="http://schemas.openxmlformats.org/spreadsheetml/2006/main">
  <authors>
    <author>PacifiCorp</author>
  </authors>
  <commentList>
    <comment ref="G5" authorId="0" shapeId="0">
      <text>
        <r>
          <rPr>
            <b/>
            <sz val="8"/>
            <color indexed="81"/>
            <rFont val="Tahoma"/>
            <family val="2"/>
          </rPr>
          <t>PacifiCorp:</t>
        </r>
        <r>
          <rPr>
            <sz val="8"/>
            <color indexed="81"/>
            <rFont val="Tahoma"/>
            <family val="2"/>
          </rPr>
          <t xml:space="preserve">
Date that deal is evaluated.</t>
        </r>
      </text>
    </comment>
  </commentList>
</comments>
</file>

<file path=xl/sharedStrings.xml><?xml version="1.0" encoding="utf-8"?>
<sst xmlns="http://schemas.openxmlformats.org/spreadsheetml/2006/main" count="809" uniqueCount="194">
  <si>
    <t>Year</t>
  </si>
  <si>
    <t>(a)</t>
  </si>
  <si>
    <t>(b)</t>
  </si>
  <si>
    <t>(c)</t>
  </si>
  <si>
    <t>(d)</t>
  </si>
  <si>
    <t>(e)</t>
  </si>
  <si>
    <t>Capacity</t>
  </si>
  <si>
    <t>(f)</t>
  </si>
  <si>
    <t>$/kW</t>
  </si>
  <si>
    <t>$/kW-yr</t>
  </si>
  <si>
    <t>Estimated Capital Cost</t>
  </si>
  <si>
    <t>Fixed Capital Cost at Real Levelized Rate</t>
  </si>
  <si>
    <t>Fixed O&amp;M</t>
  </si>
  <si>
    <t>Variable O&amp;M</t>
  </si>
  <si>
    <t>Total O&amp;M at Expected CF</t>
  </si>
  <si>
    <t>Total Resource Fixed Costs</t>
  </si>
  <si>
    <t>Source: (a)(c)(d)</t>
  </si>
  <si>
    <t>Total Price @</t>
  </si>
  <si>
    <t>Capacity Factor</t>
  </si>
  <si>
    <t>Footnotes:</t>
  </si>
  <si>
    <t xml:space="preserve"> $/kW-yr</t>
  </si>
  <si>
    <t>Avoided Cost Prices</t>
  </si>
  <si>
    <t>Energy</t>
  </si>
  <si>
    <t>Only Price</t>
  </si>
  <si>
    <t>Table 1</t>
  </si>
  <si>
    <t>(2)   'Energy Only' is the GRID calculated costs and includes some capacity costs.</t>
  </si>
  <si>
    <t>Fuel Cost</t>
  </si>
  <si>
    <t>$/MMBtu</t>
  </si>
  <si>
    <t>(g)</t>
  </si>
  <si>
    <t>(h)</t>
  </si>
  <si>
    <t>(i)</t>
  </si>
  <si>
    <t>Sources, Inputs and Assumptions</t>
  </si>
  <si>
    <t>PacifiCorp</t>
  </si>
  <si>
    <t>Delivered</t>
  </si>
  <si>
    <t>CCCT</t>
  </si>
  <si>
    <t>Duct Firing</t>
  </si>
  <si>
    <t>Peak Type:</t>
  </si>
  <si>
    <t>Quote Date</t>
  </si>
  <si>
    <t>Burnertip Natural Gas Price Forecast</t>
  </si>
  <si>
    <t>$/MWh</t>
  </si>
  <si>
    <t>CCCT Statistics</t>
  </si>
  <si>
    <t>MW</t>
  </si>
  <si>
    <t>Percent</t>
  </si>
  <si>
    <t>Cap Cost</t>
  </si>
  <si>
    <t>Fixed</t>
  </si>
  <si>
    <t>Capacity Weighted</t>
  </si>
  <si>
    <t>CF</t>
  </si>
  <si>
    <t>aMW</t>
  </si>
  <si>
    <t>Variable</t>
  </si>
  <si>
    <t>Heat Rate</t>
  </si>
  <si>
    <t>Energy Weighted</t>
  </si>
  <si>
    <t>Rounded</t>
  </si>
  <si>
    <t>Appendix B</t>
  </si>
  <si>
    <t xml:space="preserve">  Heat Rate in btu/kWh</t>
  </si>
  <si>
    <t xml:space="preserve">  Payment Factor</t>
  </si>
  <si>
    <t xml:space="preserve">  Capacity Factor</t>
  </si>
  <si>
    <t xml:space="preserve">  Energy Weighted Capacity Factor</t>
  </si>
  <si>
    <t>Start</t>
  </si>
  <si>
    <t>Resource Capacity</t>
  </si>
  <si>
    <t>Nominal Avoided Costs Calculated Monthly</t>
  </si>
  <si>
    <t>End</t>
  </si>
  <si>
    <t>Capacity $</t>
  </si>
  <si>
    <t>Total</t>
  </si>
  <si>
    <t>Month</t>
  </si>
  <si>
    <t>Avoided $</t>
  </si>
  <si>
    <t>MWH</t>
  </si>
  <si>
    <t>Offset</t>
  </si>
  <si>
    <t>Date Test</t>
  </si>
  <si>
    <t>Net Power Cost</t>
  </si>
  <si>
    <t>Dollars</t>
  </si>
  <si>
    <t>AC Price</t>
  </si>
  <si>
    <t>East</t>
  </si>
  <si>
    <t>Total Resource Energy Cost</t>
  </si>
  <si>
    <t>Total Resource Costs</t>
  </si>
  <si>
    <r>
      <t>$/MWh</t>
    </r>
    <r>
      <rPr>
        <vertAlign val="superscript"/>
        <sz val="9"/>
        <rFont val="Times New Roman"/>
        <family val="1"/>
      </rPr>
      <t xml:space="preserve"> (2)</t>
    </r>
  </si>
  <si>
    <t xml:space="preserve">  Fixed Pipeline</t>
  </si>
  <si>
    <t>Study_Name:</t>
  </si>
  <si>
    <t xml:space="preserve">  MW Plant Capacity</t>
  </si>
  <si>
    <t xml:space="preserve">  Plant Capacity Cost</t>
  </si>
  <si>
    <t xml:space="preserve">  Fixed O&amp;M &amp; Capitalized O&amp;M</t>
  </si>
  <si>
    <t xml:space="preserve">  Fixed O&amp;M Including Fixed Pipeline &amp; Capitalized O&amp;M ($/kW-Yr)</t>
  </si>
  <si>
    <t xml:space="preserve">  Variable O&amp;M Costs &amp; Capitalized Variable O&amp;M ($/MWh)</t>
  </si>
  <si>
    <t>CCCT Dry "J" - Turbine</t>
  </si>
  <si>
    <t>CCCT Dry "J" - Duct Firing</t>
  </si>
  <si>
    <t>Table 4</t>
  </si>
  <si>
    <t>Table 3</t>
  </si>
  <si>
    <t>Capacity Contribution</t>
  </si>
  <si>
    <t>Type</t>
  </si>
  <si>
    <t xml:space="preserve">Wind </t>
  </si>
  <si>
    <t>Tracking</t>
  </si>
  <si>
    <t xml:space="preserve">Gas </t>
  </si>
  <si>
    <t xml:space="preserve">Hydro </t>
  </si>
  <si>
    <t>Willamette Valley - 436 MW - CCCT Dry "G/H", 1x1 - West Side Resource (1,500')</t>
  </si>
  <si>
    <t>CCCT Dry "G/H", 1x1 - Turbine</t>
  </si>
  <si>
    <t>CCCT Dry "G/H", 1x1 - Duct Firing</t>
  </si>
  <si>
    <t>Discount Rate - 2017 IRP</t>
  </si>
  <si>
    <t>IRP - Utah Greenfield</t>
  </si>
  <si>
    <t>IRP West Side</t>
  </si>
  <si>
    <t>Pacific NW</t>
  </si>
  <si>
    <t>IRP - Wyo NE</t>
  </si>
  <si>
    <t xml:space="preserve">Plant Costs  - 2017 IRP - Table 6.1 &amp; 6.2 </t>
  </si>
  <si>
    <t>2016 $</t>
  </si>
  <si>
    <t>UT N - 200 MW - SCCT Frame "F" x1 - East Side Resource (5,050')</t>
  </si>
  <si>
    <t>SCCT</t>
  </si>
  <si>
    <t>SCCT Dry "F" - Turbine</t>
  </si>
  <si>
    <t>WYNE  DJohns - 477 MW - CCCT Dry "J/HA.02", 1x1 - East Side Resource (5,050')</t>
  </si>
  <si>
    <t>WYNE DJohns- 200 MW - SCCT Frame "F" x1 - East Side Resource (5,050')</t>
  </si>
  <si>
    <t>Fixed Costs</t>
  </si>
  <si>
    <t>Tax Credit</t>
  </si>
  <si>
    <t>Wind Integration Cost</t>
  </si>
  <si>
    <t>Source:</t>
  </si>
  <si>
    <t>(c)(f)</t>
  </si>
  <si>
    <t xml:space="preserve">  Plant capacity cost</t>
  </si>
  <si>
    <t>Wind</t>
  </si>
  <si>
    <t>Cost and Input Assumptions</t>
  </si>
  <si>
    <t xml:space="preserve">  Fixed O&amp;M, plus on-going capital cost</t>
  </si>
  <si>
    <t xml:space="preserve">  Variable O&amp;M</t>
  </si>
  <si>
    <t>$/MWH</t>
  </si>
  <si>
    <t xml:space="preserve">  Tax Credit $/MWh</t>
  </si>
  <si>
    <t>Solar</t>
  </si>
  <si>
    <t>Integration Cost</t>
  </si>
  <si>
    <t>Avoided Cost (before Integration Cost)</t>
  </si>
  <si>
    <t>Payment Factor</t>
  </si>
  <si>
    <t>Total Capital Cost</t>
  </si>
  <si>
    <t>22% ITC assumption</t>
  </si>
  <si>
    <t>10% ITC assumption</t>
  </si>
  <si>
    <t>IRP17 - 2033 - 200 MW SCCT - Wyo NE</t>
  </si>
  <si>
    <t>IRP17 - 2033 - 477 MW CCCT - Wyo NE</t>
  </si>
  <si>
    <t>energy</t>
  </si>
  <si>
    <t>capacity</t>
  </si>
  <si>
    <t>IRP17 Dave Johnston Wind</t>
  </si>
  <si>
    <t>IRP17 Goshen Wind 2</t>
  </si>
  <si>
    <t>Total Resource Cost</t>
  </si>
  <si>
    <t>IRP17 Yakima Solar</t>
  </si>
  <si>
    <t>IRP17 Utah South Solar</t>
  </si>
  <si>
    <t>IRP17 Aeolus Wind</t>
  </si>
  <si>
    <t>IRP17 - 2029 - 30 MW Geothermal West</t>
  </si>
  <si>
    <t>IRP17 - 2029 - 200 MW SCCT - Utah N</t>
  </si>
  <si>
    <t>IRP17 - 2030 - 436 MW CCCT - West M</t>
  </si>
  <si>
    <t>Deferral (Capacity Contribution MW)</t>
  </si>
  <si>
    <t>Deferral (Nameplate MW)</t>
  </si>
  <si>
    <t>Resource Cost ($/kw-year)</t>
  </si>
  <si>
    <t>Deferred Cost (Millions $/year)</t>
  </si>
  <si>
    <t>West</t>
  </si>
  <si>
    <t>Total Capacity Deferral</t>
  </si>
  <si>
    <t>$/kw-year</t>
  </si>
  <si>
    <t>Millions $/year</t>
  </si>
  <si>
    <t>IRP2017 Chapter 8, page 220</t>
  </si>
  <si>
    <t>15 Year Starting 2018</t>
  </si>
  <si>
    <t>15 Year starting 2020</t>
  </si>
  <si>
    <t>2018-2032</t>
  </si>
  <si>
    <t>2020-2034</t>
  </si>
  <si>
    <t>Utah 2017.Q1 Sch 38 Thermal</t>
  </si>
  <si>
    <t>Avoided Cost Prices $/MWh</t>
  </si>
  <si>
    <t>Avoided Cost at</t>
  </si>
  <si>
    <t>Difference</t>
  </si>
  <si>
    <t>Filing</t>
  </si>
  <si>
    <t>Inflation Rate</t>
  </si>
  <si>
    <t>Payment Factor Corresponding to 10% ITC is 7.350%</t>
  </si>
  <si>
    <t>2017 IRP Wyoming Wind Resource</t>
  </si>
  <si>
    <t>2017 IRP Wyoming DJ Wind Resource</t>
  </si>
  <si>
    <t>2017 IRP Utah Solar Resource</t>
  </si>
  <si>
    <t>2017 IRP Yakima Solar Resource</t>
  </si>
  <si>
    <t>2017 IRP Geothermal PPA West Side Resource</t>
  </si>
  <si>
    <t>SCCT Resource Costs - 2017 IRP</t>
  </si>
  <si>
    <t>SCCT Statistics</t>
  </si>
  <si>
    <t>CCCT Resource Costs - 2017IRP</t>
  </si>
  <si>
    <t>CCCT Resource Costs - 2017 IRP</t>
  </si>
  <si>
    <t>Plant Costs  - 2017 IRP - Table 6.1 &amp; 6.2</t>
  </si>
  <si>
    <t>2017 IRP ID Wind Resource</t>
  </si>
  <si>
    <t>Thermal</t>
  </si>
  <si>
    <t>Solar Tracking</t>
  </si>
  <si>
    <t>Utah 2017.Q1 Sch 38</t>
  </si>
  <si>
    <t xml:space="preserve">        when the QF has seasonal variation, or begins mid-year.</t>
  </si>
  <si>
    <t>(5)   Levelized Annually.  Monthly calculation is more accurate</t>
  </si>
  <si>
    <t>Table 2</t>
  </si>
  <si>
    <t>Avoided Energy Costs - Scheduled Hours ($/MWh)</t>
  </si>
  <si>
    <t>Winter Season</t>
  </si>
  <si>
    <t>Summer Season</t>
  </si>
  <si>
    <t>Annual</t>
  </si>
  <si>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</si>
  <si>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</si>
  <si>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</si>
  <si>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</si>
  <si>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</si>
  <si>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</si>
  <si>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</si>
  <si>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</si>
  <si>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</si>
  <si>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</si>
  <si>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</si>
  <si>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</si>
  <si>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Energy Only</t>
  </si>
  <si>
    <t>Appendix B.1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</si>
</sst>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6">
    <numFmt numFmtId="6" formatCode="&quot;$&quot;#,##0_);[Red]\(&quot;$&quot;#,##0\)"/>
    <numFmt numFmtId="7" formatCode="&quot;$&quot;#,##0.00_);\(&quot;$&quot;#,##0.00\)"/>
    <numFmt numFmtId="8" formatCode="&quot;$&quot;#,##0.00_);[Red]\(&quot;$&quot;#,##0.00\)"/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(* #,##0_);_(* \(#,##0\);_(* &quot;-&quot;??_);_(@_)"/>
    <numFmt numFmtId="165" formatCode="&quot;$&quot;#,##0"/>
    <numFmt numFmtId="166" formatCode="&quot;$&quot;#,##0.00"/>
    <numFmt numFmtId="167" formatCode="0.0%"/>
    <numFmt numFmtId="168" formatCode="_(* #,##0.00_);_(* \(#,##0.00\);_(* &quot;-&quot;_);_(@_)"/>
    <numFmt numFmtId="169" formatCode="_(* #,##0.000_);_(* \(#,##0.000\);_(* &quot;-&quot;_);_(@_)"/>
    <numFmt numFmtId="170" formatCode="_(&quot;$&quot;* #,##0_);_(&quot;$&quot;* \(#,##0\);_(&quot;$&quot;* &quot;-&quot;??_);_(@_)"/>
    <numFmt numFmtId="171" formatCode="mmm\ yyyy&quot;   &quot;"/>
    <numFmt numFmtId="172" formatCode="_(* #,##0_);[Red]_(* \(#,##0\);_(* &quot;-&quot;_);_(@_)"/>
    <numFmt numFmtId="173" formatCode="_(* #,##0.00_);[Red]_(* \(#,##0.00\);_(* &quot;-&quot;_);_(@_)"/>
    <numFmt numFmtId="174" formatCode="_(* #,##0.0_);[Red]_(* \(#,##0.0\);_(* &quot;-&quot;_);_(@_)"/>
    <numFmt numFmtId="175" formatCode="0.000%"/>
    <numFmt numFmtId="176" formatCode="&quot;$&quot;###0;[Red]\(&quot;$&quot;###0\)"/>
    <numFmt numFmtId="177" formatCode="0.0"/>
    <numFmt numFmtId="178" formatCode="&quot;$&quot;#,##0.00_)\(\5\)"/>
    <numFmt numFmtId="179" formatCode="&quot;$&quot;#,##0.000_);[Red]\(&quot;$&quot;#,##0.000\)"/>
    <numFmt numFmtId="180" formatCode="#,##0\ ;\(#,##0\)"/>
    <numFmt numFmtId="181" formatCode="_(* #,##0.0000_);_(* \(#,##0.0000\);_(* &quot;-&quot;??_);_(@_)"/>
    <numFmt numFmtId="182" formatCode="&quot;$&quot;#,##0.00_)\(\4\)"/>
    <numFmt numFmtId="183" formatCode="&quot;$&quot;#,##0.00_)\(\3\)"/>
  </numFmts>
  <fonts count="36">
    <font>
      <sz val="10"/>
      <name val="Times New Roman"/>
      <family val="1"/>
    </font>
    <font>
      <sz val="10"/>
      <name val="Arial"/>
      <family val="2"/>
    </font>
    <font>
      <b/>
      <sz val="10"/>
      <name val="Times New Roman"/>
      <family val="1"/>
    </font>
    <font>
      <sz val="10"/>
      <name val="Times New Roman"/>
      <family val="1"/>
    </font>
    <font>
      <b/>
      <sz val="12"/>
      <name val="Times New Roman"/>
      <family val="1"/>
    </font>
    <font>
      <b/>
      <sz val="11"/>
      <name val="Times New Roman"/>
      <family val="1"/>
    </font>
    <font>
      <sz val="8"/>
      <name val="Times New Roman"/>
      <family val="1"/>
    </font>
    <font>
      <b/>
      <sz val="9"/>
      <name val="Times New Roman"/>
      <family val="1"/>
    </font>
    <font>
      <b/>
      <i/>
      <sz val="8"/>
      <color indexed="18"/>
      <name val="Helv"/>
    </font>
    <font>
      <vertAlign val="superscript"/>
      <sz val="9"/>
      <name val="Times New Roman"/>
      <family val="1"/>
    </font>
    <font>
      <b/>
      <sz val="8"/>
      <name val="Times New Roman"/>
      <family val="1"/>
    </font>
    <font>
      <sz val="6"/>
      <name val="Times New Roman"/>
      <family val="1"/>
    </font>
    <font>
      <sz val="8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u/>
      <sz val="10"/>
      <name val="Times New Roman"/>
      <family val="1"/>
    </font>
    <font>
      <sz val="9"/>
      <name val="Arial"/>
      <family val="2"/>
    </font>
    <font>
      <b/>
      <u/>
      <sz val="12"/>
      <name val="Times New Roman"/>
      <family val="1"/>
    </font>
    <font>
      <sz val="8"/>
      <color indexed="12"/>
      <name val="Arial"/>
      <family val="2"/>
    </font>
    <font>
      <sz val="8"/>
      <color indexed="48"/>
      <name val="Arial"/>
      <family val="2"/>
    </font>
    <font>
      <sz val="9"/>
      <name val="Times New Roman"/>
      <family val="1"/>
    </font>
    <font>
      <sz val="8"/>
      <name val="Helv"/>
    </font>
    <font>
      <b/>
      <sz val="12"/>
      <name val="Arial"/>
      <family val="2"/>
    </font>
    <font>
      <sz val="1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2" tint="-0.249977111117893"/>
      <name val="Arial"/>
      <family val="2"/>
    </font>
    <font>
      <sz val="10"/>
      <color rgb="FFFF0000"/>
      <name val="Arial"/>
      <family val="2"/>
    </font>
    <font>
      <u/>
      <sz val="7.5"/>
      <color indexed="12"/>
      <name val="Arial"/>
      <family val="2"/>
    </font>
    <font>
      <b/>
      <sz val="9"/>
      <name val="CS Times"/>
    </font>
    <font>
      <sz val="9"/>
      <color indexed="12"/>
      <name val="CS Times"/>
    </font>
    <font>
      <sz val="10"/>
      <color rgb="FFCCECFF"/>
      <name val="Times New Roman"/>
      <family val="1"/>
    </font>
    <font>
      <sz val="12"/>
      <name val="Times New Roman"/>
      <family val="1"/>
    </font>
    <font>
      <sz val="11"/>
      <name val="Times New Roman"/>
      <family val="1"/>
    </font>
    <font>
      <sz val="7"/>
      <name val="Times New Roman"/>
      <family val="1"/>
    </font>
  </fonts>
  <fills count="11">
    <fill>
      <patternFill patternType="none"/>
    </fill>
    <fill>
      <patternFill patternType="gray125"/>
    </fill>
    <fill>
      <patternFill patternType="solid">
        <fgColor indexed="44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4"/>
        <bgColor indexed="64"/>
      </patternFill>
    </fill>
    <fill>
      <patternFill patternType="solid">
        <fgColor theme="7" tint="0.7999816888943144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30">
    <xf numFmtId="172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8" fillId="0" borderId="0" applyNumberFormat="0" applyFill="0" applyBorder="0" applyAlignment="0">
      <protection locked="0"/>
    </xf>
    <xf numFmtId="41" fontId="3" fillId="0" borderId="0"/>
    <xf numFmtId="172" fontId="3" fillId="0" borderId="0"/>
    <xf numFmtId="0" fontId="1" fillId="0" borderId="0"/>
    <xf numFmtId="0" fontId="3" fillId="0" borderId="0"/>
    <xf numFmtId="9" fontId="1" fillId="0" borderId="0" applyFont="0" applyFill="0" applyBorder="0" applyAlignment="0" applyProtection="0"/>
    <xf numFmtId="167" fontId="1" fillId="0" borderId="0"/>
    <xf numFmtId="167" fontId="1" fillId="0" borderId="0"/>
    <xf numFmtId="41" fontId="3" fillId="0" borderId="0"/>
    <xf numFmtId="172" fontId="3" fillId="0" borderId="0"/>
    <xf numFmtId="172" fontId="1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176" fontId="23" fillId="0" borderId="0" applyFont="0" applyFill="0" applyBorder="0" applyProtection="0">
      <alignment horizontal="right"/>
    </xf>
    <xf numFmtId="177" fontId="14" fillId="0" borderId="0" applyNumberFormat="0" applyFill="0" applyBorder="0" applyAlignment="0" applyProtection="0"/>
    <xf numFmtId="0" fontId="12" fillId="0" borderId="21" applyNumberFormat="0" applyBorder="0" applyAlignment="0"/>
    <xf numFmtId="12" fontId="24" fillId="7" borderId="20">
      <alignment horizontal="left"/>
    </xf>
    <xf numFmtId="37" fontId="12" fillId="8" borderId="0" applyNumberFormat="0" applyBorder="0" applyAlignment="0" applyProtection="0"/>
    <xf numFmtId="37" fontId="12" fillId="0" borderId="0"/>
    <xf numFmtId="3" fontId="20" fillId="9" borderId="22" applyProtection="0"/>
    <xf numFmtId="172" fontId="1" fillId="0" borderId="0"/>
    <xf numFmtId="9" fontId="1" fillId="0" borderId="0" applyFont="0" applyFill="0" applyBorder="0" applyAlignment="0" applyProtection="0"/>
    <xf numFmtId="172" fontId="3" fillId="0" borderId="0"/>
    <xf numFmtId="0" fontId="1" fillId="0" borderId="0"/>
    <xf numFmtId="172" fontId="1" fillId="0" borderId="0"/>
    <xf numFmtId="0" fontId="29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371">
    <xf numFmtId="172" fontId="0" fillId="0" borderId="0" xfId="0"/>
    <xf numFmtId="172" fontId="4" fillId="0" borderId="0" xfId="0" applyFont="1" applyFill="1" applyAlignment="1">
      <alignment horizontal="centerContinuous"/>
    </xf>
    <xf numFmtId="172" fontId="6" fillId="0" borderId="0" xfId="0" quotePrefix="1" applyFont="1" applyFill="1" applyBorder="1" applyAlignment="1">
      <alignment horizontal="center"/>
    </xf>
    <xf numFmtId="172" fontId="7" fillId="0" borderId="0" xfId="0" applyFont="1" applyFill="1" applyAlignment="1">
      <alignment horizontal="centerContinuous"/>
    </xf>
    <xf numFmtId="172" fontId="3" fillId="0" borderId="0" xfId="0" applyFont="1" applyFill="1"/>
    <xf numFmtId="172" fontId="5" fillId="0" borderId="0" xfId="0" applyFont="1" applyFill="1" applyAlignment="1">
      <alignment horizontal="centerContinuous"/>
    </xf>
    <xf numFmtId="172" fontId="3" fillId="0" borderId="0" xfId="0" applyFont="1" applyFill="1" applyBorder="1"/>
    <xf numFmtId="172" fontId="3" fillId="0" borderId="0" xfId="0" applyFont="1" applyFill="1" applyAlignment="1">
      <alignment horizontal="center"/>
    </xf>
    <xf numFmtId="8" fontId="3" fillId="0" borderId="0" xfId="0" applyNumberFormat="1" applyFont="1" applyFill="1"/>
    <xf numFmtId="8" fontId="3" fillId="0" borderId="2" xfId="0" applyNumberFormat="1" applyFont="1" applyFill="1" applyBorder="1" applyAlignment="1">
      <alignment horizontal="center"/>
    </xf>
    <xf numFmtId="8" fontId="3" fillId="0" borderId="0" xfId="0" applyNumberFormat="1" applyFont="1" applyFill="1" applyBorder="1" applyAlignment="1">
      <alignment horizontal="center"/>
    </xf>
    <xf numFmtId="172" fontId="3" fillId="0" borderId="0" xfId="0" quotePrefix="1" applyFont="1" applyFill="1"/>
    <xf numFmtId="172" fontId="3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center"/>
    </xf>
    <xf numFmtId="8" fontId="3" fillId="0" borderId="8" xfId="0" applyNumberFormat="1" applyFont="1" applyFill="1" applyBorder="1" applyAlignment="1">
      <alignment horizontal="center"/>
    </xf>
    <xf numFmtId="8" fontId="3" fillId="0" borderId="11" xfId="0" applyNumberFormat="1" applyFont="1" applyFill="1" applyBorder="1" applyAlignment="1">
      <alignment horizontal="center"/>
    </xf>
    <xf numFmtId="0" fontId="3" fillId="0" borderId="10" xfId="0" applyNumberFormat="1" applyFont="1" applyFill="1" applyBorder="1" applyAlignment="1">
      <alignment horizontal="center"/>
    </xf>
    <xf numFmtId="172" fontId="2" fillId="0" borderId="0" xfId="0" applyFont="1" applyFill="1" applyAlignment="1">
      <alignment horizontal="right"/>
    </xf>
    <xf numFmtId="172" fontId="2" fillId="0" borderId="5" xfId="0" applyFont="1" applyFill="1" applyBorder="1" applyAlignment="1">
      <alignment horizontal="center"/>
    </xf>
    <xf numFmtId="172" fontId="2" fillId="0" borderId="5" xfId="0" applyFont="1" applyFill="1" applyBorder="1" applyAlignment="1">
      <alignment horizontal="center" wrapText="1"/>
    </xf>
    <xf numFmtId="172" fontId="2" fillId="0" borderId="5" xfId="0" applyFont="1" applyFill="1" applyBorder="1" applyAlignment="1">
      <alignment horizontal="centerContinuous" wrapText="1"/>
    </xf>
    <xf numFmtId="172" fontId="7" fillId="0" borderId="6" xfId="0" applyFont="1" applyFill="1" applyBorder="1" applyAlignment="1">
      <alignment horizontal="centerContinuous"/>
    </xf>
    <xf numFmtId="172" fontId="10" fillId="0" borderId="6" xfId="0" quotePrefix="1" applyFont="1" applyFill="1" applyBorder="1" applyAlignment="1">
      <alignment horizontal="center" wrapText="1"/>
    </xf>
    <xf numFmtId="172" fontId="10" fillId="0" borderId="6" xfId="0" applyFont="1" applyFill="1" applyBorder="1" applyAlignment="1">
      <alignment horizontal="center" wrapText="1"/>
    </xf>
    <xf numFmtId="172" fontId="2" fillId="0" borderId="0" xfId="0" applyFont="1" applyFill="1" applyAlignment="1">
      <alignment horizontal="centerContinuous"/>
    </xf>
    <xf numFmtId="172" fontId="2" fillId="0" borderId="5" xfId="0" applyFont="1" applyFill="1" applyBorder="1"/>
    <xf numFmtId="172" fontId="2" fillId="0" borderId="13" xfId="0" applyFont="1" applyFill="1" applyBorder="1" applyAlignment="1">
      <alignment horizontal="center"/>
    </xf>
    <xf numFmtId="172" fontId="2" fillId="0" borderId="6" xfId="0" applyFont="1" applyFill="1" applyBorder="1"/>
    <xf numFmtId="172" fontId="2" fillId="0" borderId="6" xfId="0" applyFont="1" applyFill="1" applyBorder="1" applyAlignment="1">
      <alignment horizontal="center"/>
    </xf>
    <xf numFmtId="8" fontId="11" fillId="0" borderId="0" xfId="0" applyNumberFormat="1" applyFont="1" applyFill="1" applyAlignment="1">
      <alignment horizontal="center"/>
    </xf>
    <xf numFmtId="0" fontId="2" fillId="0" borderId="0" xfId="0" applyNumberFormat="1" applyFont="1" applyFill="1" applyAlignment="1">
      <alignment horizontal="center"/>
    </xf>
    <xf numFmtId="166" fontId="3" fillId="0" borderId="0" xfId="0" applyNumberFormat="1" applyFont="1" applyFill="1" applyBorder="1" applyAlignment="1">
      <alignment horizontal="center"/>
    </xf>
    <xf numFmtId="172" fontId="2" fillId="0" borderId="9" xfId="0" applyFont="1" applyFill="1" applyBorder="1" applyAlignment="1">
      <alignment horizontal="centerContinuous"/>
    </xf>
    <xf numFmtId="172" fontId="5" fillId="0" borderId="7" xfId="0" applyFont="1" applyFill="1" applyBorder="1" applyAlignment="1">
      <alignment horizontal="centerContinuous"/>
    </xf>
    <xf numFmtId="172" fontId="12" fillId="2" borderId="0" xfId="0" applyFont="1" applyFill="1" applyAlignment="1">
      <alignment horizontal="centerContinuous"/>
    </xf>
    <xf numFmtId="172" fontId="14" fillId="2" borderId="0" xfId="0" applyFont="1" applyFill="1" applyBorder="1" applyAlignment="1">
      <alignment horizontal="centerContinuous"/>
    </xf>
    <xf numFmtId="171" fontId="12" fillId="2" borderId="0" xfId="1" applyNumberFormat="1" applyFont="1" applyFill="1" applyAlignment="1">
      <alignment horizontal="centerContinuous"/>
    </xf>
    <xf numFmtId="172" fontId="12" fillId="0" borderId="0" xfId="0" applyFont="1" applyFill="1" applyBorder="1"/>
    <xf numFmtId="172" fontId="14" fillId="0" borderId="0" xfId="0" applyFont="1" applyFill="1" applyBorder="1" applyAlignment="1">
      <alignment wrapText="1"/>
    </xf>
    <xf numFmtId="172" fontId="12" fillId="0" borderId="0" xfId="0" applyFont="1" applyFill="1" applyBorder="1" applyAlignment="1">
      <alignment horizontal="center"/>
    </xf>
    <xf numFmtId="168" fontId="12" fillId="0" borderId="0" xfId="0" applyNumberFormat="1" applyFont="1" applyFill="1" applyBorder="1"/>
    <xf numFmtId="172" fontId="2" fillId="0" borderId="7" xfId="0" applyFont="1" applyFill="1" applyBorder="1" applyAlignment="1">
      <alignment horizontal="center"/>
    </xf>
    <xf numFmtId="172" fontId="2" fillId="0" borderId="7" xfId="0" applyFont="1" applyFill="1" applyBorder="1" applyAlignment="1">
      <alignment horizontal="centerContinuous"/>
    </xf>
    <xf numFmtId="172" fontId="17" fillId="0" borderId="0" xfId="0" applyFont="1" applyFill="1"/>
    <xf numFmtId="167" fontId="17" fillId="0" borderId="0" xfId="8" applyNumberFormat="1" applyFont="1" applyFill="1"/>
    <xf numFmtId="43" fontId="17" fillId="0" borderId="0" xfId="2" applyNumberFormat="1" applyFont="1" applyFill="1"/>
    <xf numFmtId="164" fontId="17" fillId="0" borderId="0" xfId="0" applyNumberFormat="1" applyFont="1" applyFill="1" applyAlignment="1">
      <alignment horizontal="center"/>
    </xf>
    <xf numFmtId="164" fontId="6" fillId="0" borderId="0" xfId="0" applyNumberFormat="1" applyFont="1" applyFill="1" applyAlignment="1">
      <alignment horizontal="right"/>
    </xf>
    <xf numFmtId="41" fontId="17" fillId="0" borderId="0" xfId="0" applyNumberFormat="1" applyFont="1" applyFill="1"/>
    <xf numFmtId="8" fontId="17" fillId="0" borderId="0" xfId="2" applyNumberFormat="1" applyFont="1" applyFill="1"/>
    <xf numFmtId="2" fontId="3" fillId="0" borderId="0" xfId="0" applyNumberFormat="1" applyFont="1" applyFill="1" applyAlignment="1">
      <alignment horizontal="center"/>
    </xf>
    <xf numFmtId="2" fontId="3" fillId="0" borderId="0" xfId="0" applyNumberFormat="1" applyFont="1" applyFill="1" applyBorder="1" applyAlignment="1">
      <alignment horizontal="center"/>
    </xf>
    <xf numFmtId="39" fontId="3" fillId="0" borderId="0" xfId="0" applyNumberFormat="1" applyFont="1" applyFill="1" applyBorder="1" applyAlignment="1">
      <alignment horizontal="center"/>
    </xf>
    <xf numFmtId="172" fontId="2" fillId="0" borderId="0" xfId="0" applyFont="1" applyFill="1" applyBorder="1" applyAlignment="1">
      <alignment horizontal="center"/>
    </xf>
    <xf numFmtId="172" fontId="2" fillId="0" borderId="16" xfId="0" applyFont="1" applyFill="1" applyBorder="1" applyAlignment="1">
      <alignment horizontal="centerContinuous"/>
    </xf>
    <xf numFmtId="172" fontId="2" fillId="0" borderId="17" xfId="0" applyFont="1" applyFill="1" applyBorder="1" applyAlignment="1">
      <alignment horizontal="centerContinuous"/>
    </xf>
    <xf numFmtId="172" fontId="2" fillId="0" borderId="18" xfId="0" applyFont="1" applyFill="1" applyBorder="1" applyAlignment="1">
      <alignment horizontal="centerContinuous"/>
    </xf>
    <xf numFmtId="167" fontId="0" fillId="0" borderId="0" xfId="8" applyNumberFormat="1" applyFont="1" applyFill="1"/>
    <xf numFmtId="172" fontId="2" fillId="0" borderId="16" xfId="5" applyFont="1" applyFill="1" applyBorder="1" applyAlignment="1">
      <alignment horizontal="centerContinuous"/>
    </xf>
    <xf numFmtId="172" fontId="2" fillId="0" borderId="3" xfId="5" applyFont="1" applyFill="1" applyBorder="1" applyAlignment="1">
      <alignment horizontal="centerContinuous"/>
    </xf>
    <xf numFmtId="172" fontId="19" fillId="0" borderId="0" xfId="5" applyFont="1" applyFill="1" applyBorder="1"/>
    <xf numFmtId="2" fontId="3" fillId="0" borderId="2" xfId="0" applyNumberFormat="1" applyFont="1" applyFill="1" applyBorder="1" applyAlignment="1">
      <alignment horizontal="center"/>
    </xf>
    <xf numFmtId="8" fontId="3" fillId="0" borderId="0" xfId="0" quotePrefix="1" applyNumberFormat="1" applyFont="1" applyFill="1" applyBorder="1" applyAlignment="1">
      <alignment horizontal="center"/>
    </xf>
    <xf numFmtId="172" fontId="12" fillId="0" borderId="0" xfId="0" applyFont="1" applyFill="1" applyAlignment="1">
      <alignment horizontal="centerContinuous"/>
    </xf>
    <xf numFmtId="172" fontId="3" fillId="0" borderId="0" xfId="0" applyFont="1" applyFill="1" applyBorder="1" applyAlignment="1">
      <alignment horizontal="left" indent="1"/>
    </xf>
    <xf numFmtId="172" fontId="3" fillId="0" borderId="0" xfId="0" applyFont="1" applyFill="1" applyAlignment="1">
      <alignment horizontal="left" indent="1"/>
    </xf>
    <xf numFmtId="172" fontId="0" fillId="0" borderId="0" xfId="0" applyFill="1"/>
    <xf numFmtId="43" fontId="0" fillId="0" borderId="0" xfId="1" applyFont="1" applyFill="1"/>
    <xf numFmtId="172" fontId="0" fillId="0" borderId="0" xfId="0" quotePrefix="1" applyFont="1" applyFill="1"/>
    <xf numFmtId="167" fontId="3" fillId="0" borderId="0" xfId="8" applyNumberFormat="1" applyFont="1" applyFill="1" applyAlignment="1">
      <alignment horizontal="center"/>
    </xf>
    <xf numFmtId="41" fontId="3" fillId="0" borderId="0" xfId="11"/>
    <xf numFmtId="41" fontId="3" fillId="0" borderId="0" xfId="11" applyFont="1" applyFill="1"/>
    <xf numFmtId="0" fontId="0" fillId="0" borderId="0" xfId="11" applyNumberFormat="1" applyFont="1" applyFill="1" applyAlignment="1">
      <alignment horizontal="left"/>
    </xf>
    <xf numFmtId="172" fontId="1" fillId="0" borderId="0" xfId="10" applyNumberFormat="1" applyFont="1"/>
    <xf numFmtId="17" fontId="1" fillId="0" borderId="0" xfId="10" applyNumberFormat="1" applyFont="1"/>
    <xf numFmtId="174" fontId="1" fillId="5" borderId="0" xfId="10" applyNumberFormat="1" applyFont="1" applyFill="1"/>
    <xf numFmtId="170" fontId="1" fillId="0" borderId="0" xfId="2" applyNumberFormat="1" applyFont="1"/>
    <xf numFmtId="10" fontId="1" fillId="0" borderId="0" xfId="8" applyNumberFormat="1" applyFont="1"/>
    <xf numFmtId="172" fontId="1" fillId="0" borderId="5" xfId="10" applyNumberFormat="1" applyFont="1" applyBorder="1"/>
    <xf numFmtId="172" fontId="1" fillId="0" borderId="7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Continuous"/>
    </xf>
    <xf numFmtId="172" fontId="1" fillId="0" borderId="4" xfId="10" applyNumberFormat="1" applyFont="1" applyBorder="1" applyAlignment="1">
      <alignment horizontal="centerContinuous"/>
    </xf>
    <xf numFmtId="172" fontId="1" fillId="0" borderId="6" xfId="10" applyNumberFormat="1" applyFont="1" applyBorder="1"/>
    <xf numFmtId="172" fontId="1" fillId="0" borderId="4" xfId="10" applyNumberFormat="1" applyFont="1" applyBorder="1" applyAlignment="1">
      <alignment horizontal="center"/>
    </xf>
    <xf numFmtId="172" fontId="1" fillId="0" borderId="3" xfId="10" applyNumberFormat="1" applyFont="1" applyBorder="1" applyAlignment="1">
      <alignment horizontal="center"/>
    </xf>
    <xf numFmtId="172" fontId="1" fillId="0" borderId="6" xfId="10" applyNumberFormat="1" applyFont="1" applyBorder="1" applyAlignment="1">
      <alignment horizontal="center"/>
    </xf>
    <xf numFmtId="172" fontId="1" fillId="0" borderId="9" xfId="10" applyNumberFormat="1" applyFont="1" applyBorder="1" applyAlignment="1">
      <alignment horizontal="centerContinuous"/>
    </xf>
    <xf numFmtId="172" fontId="1" fillId="0" borderId="2" xfId="10" applyNumberFormat="1" applyFont="1" applyBorder="1"/>
    <xf numFmtId="41" fontId="1" fillId="0" borderId="8" xfId="10" applyNumberFormat="1" applyFont="1" applyBorder="1"/>
    <xf numFmtId="41" fontId="1" fillId="0" borderId="11" xfId="10" applyNumberFormat="1" applyFont="1" applyBorder="1"/>
    <xf numFmtId="168" fontId="1" fillId="0" borderId="8" xfId="10" applyNumberFormat="1" applyFont="1" applyBorder="1"/>
    <xf numFmtId="0" fontId="1" fillId="0" borderId="0" xfId="10" applyNumberFormat="1" applyFont="1"/>
    <xf numFmtId="17" fontId="1" fillId="0" borderId="5" xfId="10" applyNumberFormat="1" applyFont="1" applyBorder="1" applyAlignment="1">
      <alignment horizontal="center"/>
    </xf>
    <xf numFmtId="172" fontId="1" fillId="0" borderId="0" xfId="10" applyNumberFormat="1" applyFont="1" applyBorder="1"/>
    <xf numFmtId="168" fontId="1" fillId="0" borderId="11" xfId="10" applyNumberFormat="1" applyFont="1" applyBorder="1"/>
    <xf numFmtId="172" fontId="1" fillId="0" borderId="13" xfId="10" applyNumberFormat="1" applyFont="1" applyBorder="1"/>
    <xf numFmtId="17" fontId="1" fillId="0" borderId="13" xfId="10" applyNumberFormat="1" applyFont="1" applyBorder="1" applyAlignment="1">
      <alignment horizontal="center"/>
    </xf>
    <xf numFmtId="172" fontId="1" fillId="0" borderId="1" xfId="10" applyNumberFormat="1" applyFont="1" applyBorder="1"/>
    <xf numFmtId="41" fontId="1" fillId="0" borderId="12" xfId="10" applyNumberFormat="1" applyFont="1" applyBorder="1"/>
    <xf numFmtId="168" fontId="1" fillId="0" borderId="12" xfId="10" applyNumberFormat="1" applyFont="1" applyBorder="1"/>
    <xf numFmtId="17" fontId="1" fillId="0" borderId="6" xfId="10" applyNumberFormat="1" applyFont="1" applyBorder="1" applyAlignment="1">
      <alignment horizontal="center"/>
    </xf>
    <xf numFmtId="172" fontId="1" fillId="5" borderId="2" xfId="10" applyNumberFormat="1" applyFont="1" applyFill="1" applyBorder="1"/>
    <xf numFmtId="41" fontId="1" fillId="5" borderId="8" xfId="10" applyNumberFormat="1" applyFont="1" applyFill="1" applyBorder="1"/>
    <xf numFmtId="168" fontId="1" fillId="5" borderId="8" xfId="10" applyNumberFormat="1" applyFont="1" applyFill="1" applyBorder="1"/>
    <xf numFmtId="172" fontId="1" fillId="5" borderId="0" xfId="10" applyNumberFormat="1" applyFont="1" applyFill="1" applyBorder="1"/>
    <xf numFmtId="41" fontId="1" fillId="5" borderId="11" xfId="10" applyNumberFormat="1" applyFont="1" applyFill="1" applyBorder="1"/>
    <xf numFmtId="168" fontId="1" fillId="5" borderId="11" xfId="10" applyNumberFormat="1" applyFont="1" applyFill="1" applyBorder="1"/>
    <xf numFmtId="172" fontId="1" fillId="0" borderId="0" xfId="10" applyNumberFormat="1" applyFont="1" applyAlignment="1">
      <alignment horizontal="center"/>
    </xf>
    <xf numFmtId="172" fontId="13" fillId="0" borderId="0" xfId="10" applyNumberFormat="1" applyFont="1" applyAlignment="1">
      <alignment horizontal="centerContinuous"/>
    </xf>
    <xf numFmtId="0" fontId="0" fillId="0" borderId="0" xfId="7" applyFont="1" applyFill="1" applyBorder="1" applyAlignment="1">
      <alignment horizontal="center"/>
    </xf>
    <xf numFmtId="172" fontId="0" fillId="0" borderId="0" xfId="0" applyFont="1" applyFill="1" applyAlignment="1">
      <alignment horizontal="centerContinuous"/>
    </xf>
    <xf numFmtId="172" fontId="0" fillId="0" borderId="0" xfId="0" applyFont="1" applyFill="1"/>
    <xf numFmtId="172" fontId="0" fillId="0" borderId="0" xfId="0" applyFont="1" applyFill="1" applyBorder="1" applyAlignment="1">
      <alignment horizontal="centerContinuous"/>
    </xf>
    <xf numFmtId="172" fontId="0" fillId="0" borderId="0" xfId="0" applyFont="1" applyFill="1" applyBorder="1"/>
    <xf numFmtId="0" fontId="0" fillId="0" borderId="0" xfId="0" applyNumberFormat="1" applyFont="1" applyFill="1"/>
    <xf numFmtId="6" fontId="0" fillId="0" borderId="0" xfId="0" applyNumberFormat="1" applyFont="1" applyFill="1" applyAlignment="1">
      <alignment horizontal="right"/>
    </xf>
    <xf numFmtId="8" fontId="0" fillId="0" borderId="0" xfId="0" applyNumberFormat="1" applyFont="1" applyFill="1" applyAlignment="1">
      <alignment horizontal="right"/>
    </xf>
    <xf numFmtId="8" fontId="0" fillId="0" borderId="0" xfId="0" applyNumberFormat="1" applyFont="1" applyFill="1"/>
    <xf numFmtId="8" fontId="0" fillId="0" borderId="0" xfId="0" applyNumberFormat="1" applyFont="1" applyFill="1" applyBorder="1"/>
    <xf numFmtId="165" fontId="0" fillId="0" borderId="0" xfId="0" applyNumberFormat="1" applyFont="1" applyFill="1" applyAlignment="1">
      <alignment horizontal="center"/>
    </xf>
    <xf numFmtId="8" fontId="0" fillId="0" borderId="0" xfId="0" applyNumberFormat="1" applyFont="1" applyFill="1" applyBorder="1" applyAlignment="1">
      <alignment horizontal="right"/>
    </xf>
    <xf numFmtId="169" fontId="0" fillId="0" borderId="0" xfId="0" applyNumberFormat="1" applyFont="1" applyFill="1"/>
    <xf numFmtId="41" fontId="0" fillId="0" borderId="0" xfId="4" applyFont="1" applyFill="1"/>
    <xf numFmtId="172" fontId="0" fillId="0" borderId="0" xfId="0" applyFont="1" applyFill="1" applyAlignment="1">
      <alignment horizontal="center"/>
    </xf>
    <xf numFmtId="172" fontId="0" fillId="0" borderId="19" xfId="0" applyFont="1" applyFill="1" applyBorder="1" applyAlignment="1">
      <alignment horizontal="centerContinuous"/>
    </xf>
    <xf numFmtId="41" fontId="0" fillId="0" borderId="0" xfId="0" applyNumberFormat="1" applyFont="1" applyFill="1"/>
    <xf numFmtId="6" fontId="0" fillId="0" borderId="0" xfId="2" applyNumberFormat="1" applyFont="1" applyFill="1"/>
    <xf numFmtId="8" fontId="0" fillId="0" borderId="0" xfId="2" applyNumberFormat="1" applyFont="1" applyFill="1"/>
    <xf numFmtId="172" fontId="0" fillId="0" borderId="0" xfId="0" applyFont="1" applyFill="1" applyAlignment="1">
      <alignment horizontal="left"/>
    </xf>
    <xf numFmtId="164" fontId="0" fillId="0" borderId="0" xfId="0" applyNumberFormat="1" applyFont="1" applyFill="1" applyAlignment="1">
      <alignment horizontal="center"/>
    </xf>
    <xf numFmtId="167" fontId="0" fillId="0" borderId="0" xfId="0" applyNumberFormat="1" applyFont="1" applyFill="1"/>
    <xf numFmtId="164" fontId="0" fillId="0" borderId="0" xfId="0" applyNumberFormat="1" applyFont="1" applyFill="1"/>
    <xf numFmtId="172" fontId="0" fillId="0" borderId="9" xfId="0" applyFont="1" applyFill="1" applyBorder="1" applyAlignment="1">
      <alignment horizontal="centerContinuous"/>
    </xf>
    <xf numFmtId="172" fontId="0" fillId="0" borderId="4" xfId="0" applyFont="1" applyFill="1" applyBorder="1" applyAlignment="1">
      <alignment horizontal="centerContinuous"/>
    </xf>
    <xf numFmtId="170" fontId="0" fillId="0" borderId="0" xfId="2" applyNumberFormat="1" applyFont="1" applyFill="1"/>
    <xf numFmtId="9" fontId="0" fillId="0" borderId="0" xfId="0" applyNumberFormat="1" applyFont="1" applyFill="1"/>
    <xf numFmtId="1" fontId="0" fillId="0" borderId="0" xfId="6" applyNumberFormat="1" applyFont="1" applyFill="1" applyAlignment="1" applyProtection="1">
      <alignment horizontal="center"/>
      <protection locked="0"/>
    </xf>
    <xf numFmtId="172" fontId="3" fillId="0" borderId="0" xfId="10" applyNumberFormat="1" applyFont="1"/>
    <xf numFmtId="173" fontId="0" fillId="0" borderId="0" xfId="0" applyNumberFormat="1"/>
    <xf numFmtId="6" fontId="0" fillId="0" borderId="0" xfId="2" applyNumberFormat="1" applyFont="1" applyFill="1" applyAlignment="1">
      <alignment horizontal="center"/>
    </xf>
    <xf numFmtId="6" fontId="17" fillId="0" borderId="0" xfId="2" applyNumberFormat="1" applyFont="1" applyFill="1" applyAlignment="1">
      <alignment horizontal="center"/>
    </xf>
    <xf numFmtId="8" fontId="0" fillId="0" borderId="0" xfId="2" applyNumberFormat="1" applyFont="1" applyFill="1" applyAlignment="1">
      <alignment horizontal="center"/>
    </xf>
    <xf numFmtId="8" fontId="17" fillId="0" borderId="0" xfId="2" applyNumberFormat="1" applyFont="1" applyFill="1" applyAlignment="1">
      <alignment horizontal="center"/>
    </xf>
    <xf numFmtId="10" fontId="0" fillId="0" borderId="0" xfId="8" applyNumberFormat="1" applyFont="1" applyFill="1"/>
    <xf numFmtId="172" fontId="18" fillId="6" borderId="0" xfId="10" applyNumberFormat="1" applyFont="1" applyFill="1"/>
    <xf numFmtId="8" fontId="0" fillId="0" borderId="20" xfId="0" applyNumberFormat="1" applyFont="1" applyFill="1" applyBorder="1"/>
    <xf numFmtId="7" fontId="1" fillId="0" borderId="0" xfId="2" applyNumberFormat="1" applyFont="1"/>
    <xf numFmtId="17" fontId="1" fillId="5" borderId="5" xfId="10" applyNumberFormat="1" applyFont="1" applyFill="1" applyBorder="1" applyAlignment="1">
      <alignment horizontal="center"/>
    </xf>
    <xf numFmtId="17" fontId="1" fillId="5" borderId="13" xfId="10" applyNumberFormat="1" applyFont="1" applyFill="1" applyBorder="1" applyAlignment="1">
      <alignment horizontal="center"/>
    </xf>
    <xf numFmtId="17" fontId="1" fillId="5" borderId="6" xfId="10" applyNumberFormat="1" applyFont="1" applyFill="1" applyBorder="1" applyAlignment="1">
      <alignment horizontal="center"/>
    </xf>
    <xf numFmtId="172" fontId="1" fillId="0" borderId="5" xfId="10" applyNumberFormat="1" applyFont="1" applyBorder="1" applyAlignment="1">
      <alignment horizontal="center"/>
    </xf>
    <xf numFmtId="175" fontId="1" fillId="0" borderId="0" xfId="8" applyNumberFormat="1" applyFont="1"/>
    <xf numFmtId="175" fontId="0" fillId="0" borderId="0" xfId="0" applyNumberFormat="1" applyFont="1" applyFill="1" applyBorder="1"/>
    <xf numFmtId="8" fontId="0" fillId="0" borderId="0" xfId="5" applyNumberFormat="1" applyFont="1" applyFill="1" applyBorder="1"/>
    <xf numFmtId="41" fontId="0" fillId="0" borderId="0" xfId="5" applyNumberFormat="1" applyFont="1" applyFill="1" applyBorder="1"/>
    <xf numFmtId="172" fontId="0" fillId="0" borderId="0" xfId="5" applyFont="1" applyFill="1"/>
    <xf numFmtId="172" fontId="2" fillId="0" borderId="7" xfId="5" applyFont="1" applyFill="1" applyBorder="1" applyAlignment="1">
      <alignment horizontal="centerContinuous"/>
    </xf>
    <xf numFmtId="172" fontId="0" fillId="0" borderId="0" xfId="5" applyFont="1" applyFill="1" applyAlignment="1">
      <alignment horizontal="left"/>
    </xf>
    <xf numFmtId="0" fontId="0" fillId="0" borderId="0" xfId="5" applyNumberFormat="1" applyFont="1" applyFill="1"/>
    <xf numFmtId="165" fontId="0" fillId="0" borderId="0" xfId="5" applyNumberFormat="1" applyFont="1" applyFill="1" applyAlignment="1">
      <alignment horizontal="center"/>
    </xf>
    <xf numFmtId="172" fontId="6" fillId="0" borderId="0" xfId="0" applyFont="1" applyFill="1"/>
    <xf numFmtId="172" fontId="14" fillId="2" borderId="0" xfId="0" applyFont="1" applyFill="1" applyBorder="1" applyAlignment="1">
      <alignment horizontal="center"/>
    </xf>
    <xf numFmtId="14" fontId="20" fillId="3" borderId="7" xfId="0" applyNumberFormat="1" applyFont="1" applyFill="1" applyBorder="1" applyAlignment="1">
      <alignment horizontal="center"/>
    </xf>
    <xf numFmtId="172" fontId="14" fillId="2" borderId="0" xfId="0" applyFont="1" applyFill="1" applyAlignment="1">
      <alignment horizontal="centerContinuous"/>
    </xf>
    <xf numFmtId="172" fontId="6" fillId="0" borderId="0" xfId="0" applyFont="1" applyFill="1" applyBorder="1"/>
    <xf numFmtId="14" fontId="21" fillId="2" borderId="0" xfId="0" applyNumberFormat="1" applyFont="1" applyFill="1" applyBorder="1" applyAlignment="1">
      <alignment horizontal="centerContinuous" vertical="center"/>
    </xf>
    <xf numFmtId="172" fontId="6" fillId="0" borderId="0" xfId="0" applyFont="1" applyFill="1" applyBorder="1" applyAlignment="1">
      <alignment horizontal="center"/>
    </xf>
    <xf numFmtId="172" fontId="12" fillId="2" borderId="0" xfId="0" applyFont="1" applyFill="1" applyBorder="1" applyAlignment="1">
      <alignment horizontal="centerContinuous" wrapText="1"/>
    </xf>
    <xf numFmtId="172" fontId="6" fillId="0" borderId="0" xfId="0" applyFont="1" applyFill="1" applyAlignment="1">
      <alignment horizontal="center"/>
    </xf>
    <xf numFmtId="172" fontId="12" fillId="0" borderId="15" xfId="0" applyFont="1" applyBorder="1" applyAlignment="1">
      <alignment horizontal="center"/>
    </xf>
    <xf numFmtId="0" fontId="6" fillId="0" borderId="0" xfId="0" applyNumberFormat="1" applyFont="1" applyFill="1" applyAlignment="1">
      <alignment horizontal="center"/>
    </xf>
    <xf numFmtId="172" fontId="6" fillId="4" borderId="14" xfId="0" applyFont="1" applyFill="1" applyBorder="1"/>
    <xf numFmtId="0" fontId="2" fillId="0" borderId="0" xfId="0" applyNumberFormat="1" applyFont="1" applyFill="1" applyAlignment="1"/>
    <xf numFmtId="172" fontId="13" fillId="0" borderId="0" xfId="10" applyNumberFormat="1" applyFont="1"/>
    <xf numFmtId="8" fontId="0" fillId="0" borderId="20" xfId="0" applyNumberFormat="1" applyFont="1" applyFill="1" applyBorder="1" applyAlignment="1">
      <alignment horizontal="right"/>
    </xf>
    <xf numFmtId="178" fontId="3" fillId="0" borderId="0" xfId="0" applyNumberFormat="1" applyFont="1" applyFill="1" applyBorder="1" applyAlignment="1">
      <alignment horizontal="center"/>
    </xf>
    <xf numFmtId="10" fontId="0" fillId="5" borderId="0" xfId="8" applyNumberFormat="1" applyFont="1" applyFill="1"/>
    <xf numFmtId="10" fontId="1" fillId="0" borderId="0" xfId="10" applyNumberFormat="1" applyFont="1"/>
    <xf numFmtId="174" fontId="0" fillId="0" borderId="0" xfId="0" applyNumberFormat="1" applyFont="1" applyFill="1"/>
    <xf numFmtId="174" fontId="17" fillId="0" borderId="0" xfId="0" applyNumberFormat="1" applyFont="1" applyFill="1"/>
    <xf numFmtId="167" fontId="1" fillId="5" borderId="0" xfId="8" applyNumberFormat="1" applyFont="1" applyFill="1"/>
    <xf numFmtId="172" fontId="13" fillId="0" borderId="7" xfId="23" applyFont="1" applyFill="1" applyBorder="1" applyAlignment="1">
      <alignment horizontal="centerContinuous"/>
    </xf>
    <xf numFmtId="172" fontId="26" fillId="0" borderId="6" xfId="0" applyFont="1" applyBorder="1" applyAlignment="1">
      <alignment horizontal="center"/>
    </xf>
    <xf numFmtId="172" fontId="26" fillId="0" borderId="0" xfId="0" applyFont="1"/>
    <xf numFmtId="172" fontId="26" fillId="0" borderId="7" xfId="0" applyFont="1" applyBorder="1"/>
    <xf numFmtId="167" fontId="25" fillId="0" borderId="7" xfId="24" applyNumberFormat="1" applyFont="1" applyFill="1" applyBorder="1"/>
    <xf numFmtId="172" fontId="27" fillId="0" borderId="1" xfId="10" applyNumberFormat="1" applyFont="1" applyBorder="1"/>
    <xf numFmtId="41" fontId="27" fillId="0" borderId="12" xfId="10" applyNumberFormat="1" applyFont="1" applyBorder="1"/>
    <xf numFmtId="168" fontId="27" fillId="0" borderId="12" xfId="10" applyNumberFormat="1" applyFont="1" applyBorder="1"/>
    <xf numFmtId="0" fontId="0" fillId="0" borderId="20" xfId="0" applyNumberFormat="1" applyFont="1" applyFill="1" applyBorder="1"/>
    <xf numFmtId="165" fontId="0" fillId="0" borderId="20" xfId="0" applyNumberFormat="1" applyFont="1" applyFill="1" applyBorder="1" applyAlignment="1">
      <alignment horizontal="center"/>
    </xf>
    <xf numFmtId="37" fontId="1" fillId="0" borderId="0" xfId="2" applyNumberFormat="1" applyFont="1"/>
    <xf numFmtId="172" fontId="25" fillId="0" borderId="0" xfId="0" applyFont="1"/>
    <xf numFmtId="9" fontId="25" fillId="0" borderId="0" xfId="8" applyFont="1"/>
    <xf numFmtId="43" fontId="1" fillId="0" borderId="0" xfId="10" applyNumberFormat="1" applyFont="1"/>
    <xf numFmtId="172" fontId="28" fillId="0" borderId="0" xfId="10" applyNumberFormat="1" applyFont="1"/>
    <xf numFmtId="173" fontId="0" fillId="0" borderId="0" xfId="0" applyNumberFormat="1" applyFont="1" applyFill="1"/>
    <xf numFmtId="8" fontId="0" fillId="0" borderId="1" xfId="0" applyNumberFormat="1" applyFont="1" applyFill="1" applyBorder="1" applyAlignment="1">
      <alignment horizontal="right"/>
    </xf>
    <xf numFmtId="8" fontId="0" fillId="0" borderId="1" xfId="0" applyNumberFormat="1" applyFont="1" applyFill="1" applyBorder="1"/>
    <xf numFmtId="8" fontId="0" fillId="0" borderId="1" xfId="5" applyNumberFormat="1" applyFont="1" applyFill="1" applyBorder="1"/>
    <xf numFmtId="172" fontId="4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Continuous"/>
    </xf>
    <xf numFmtId="172" fontId="3" fillId="0" borderId="0" xfId="25" applyFont="1" applyFill="1"/>
    <xf numFmtId="172" fontId="3" fillId="0" borderId="0" xfId="25" applyFont="1" applyFill="1" applyBorder="1" applyAlignment="1">
      <alignment horizontal="centerContinuous"/>
    </xf>
    <xf numFmtId="172" fontId="3" fillId="0" borderId="0" xfId="25" applyFont="1" applyFill="1" applyBorder="1"/>
    <xf numFmtId="172" fontId="2" fillId="0" borderId="5" xfId="25" applyFont="1" applyFill="1" applyBorder="1" applyAlignment="1">
      <alignment horizontal="center"/>
    </xf>
    <xf numFmtId="172" fontId="2" fillId="0" borderId="5" xfId="25" applyFont="1" applyFill="1" applyBorder="1" applyAlignment="1">
      <alignment horizontal="center" wrapText="1"/>
    </xf>
    <xf numFmtId="172" fontId="7" fillId="0" borderId="6" xfId="25" applyFont="1" applyFill="1" applyBorder="1" applyAlignment="1">
      <alignment horizontal="centerContinuous"/>
    </xf>
    <xf numFmtId="172" fontId="10" fillId="0" borderId="6" xfId="25" quotePrefix="1" applyFont="1" applyFill="1" applyBorder="1" applyAlignment="1">
      <alignment horizontal="center" wrapText="1"/>
    </xf>
    <xf numFmtId="172" fontId="10" fillId="0" borderId="6" xfId="25" applyFont="1" applyFill="1" applyBorder="1" applyAlignment="1">
      <alignment horizontal="center" wrapText="1"/>
    </xf>
    <xf numFmtId="172" fontId="6" fillId="0" borderId="0" xfId="25" quotePrefix="1" applyFont="1" applyFill="1" applyBorder="1" applyAlignment="1">
      <alignment horizontal="center"/>
    </xf>
    <xf numFmtId="0" fontId="3" fillId="0" borderId="0" xfId="25" applyNumberFormat="1" applyFont="1" applyFill="1"/>
    <xf numFmtId="6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 applyAlignment="1">
      <alignment horizontal="right"/>
    </xf>
    <xf numFmtId="8" fontId="3" fillId="0" borderId="0" xfId="25" applyNumberFormat="1" applyFont="1" applyFill="1"/>
    <xf numFmtId="8" fontId="3" fillId="0" borderId="0" xfId="25" applyNumberFormat="1" applyFont="1" applyFill="1" applyBorder="1"/>
    <xf numFmtId="179" fontId="3" fillId="0" borderId="0" xfId="25" applyNumberFormat="1" applyFont="1" applyFill="1" applyAlignment="1">
      <alignment horizontal="right"/>
    </xf>
    <xf numFmtId="165" fontId="3" fillId="0" borderId="0" xfId="25" applyNumberFormat="1" applyFont="1" applyFill="1" applyAlignment="1">
      <alignment horizontal="center"/>
    </xf>
    <xf numFmtId="165" fontId="3" fillId="0" borderId="1" xfId="25" applyNumberFormat="1" applyFont="1" applyFill="1" applyBorder="1" applyAlignment="1">
      <alignment horizontal="center"/>
    </xf>
    <xf numFmtId="8" fontId="3" fillId="0" borderId="1" xfId="25" applyNumberFormat="1" applyFont="1" applyFill="1" applyBorder="1" applyAlignment="1">
      <alignment horizontal="right"/>
    </xf>
    <xf numFmtId="8" fontId="3" fillId="0" borderId="1" xfId="25" applyNumberFormat="1" applyFont="1" applyFill="1" applyBorder="1"/>
    <xf numFmtId="172" fontId="3" fillId="0" borderId="0" xfId="25" quotePrefix="1" applyFont="1" applyFill="1"/>
    <xf numFmtId="0" fontId="3" fillId="0" borderId="0" xfId="26" applyFont="1"/>
    <xf numFmtId="14" fontId="3" fillId="0" borderId="0" xfId="27" applyNumberFormat="1" applyFont="1"/>
    <xf numFmtId="0" fontId="3" fillId="0" borderId="0" xfId="25" applyNumberFormat="1" applyFont="1" applyFill="1" applyBorder="1"/>
    <xf numFmtId="165" fontId="3" fillId="0" borderId="0" xfId="25" applyNumberFormat="1" applyFont="1" applyFill="1" applyBorder="1" applyAlignment="1">
      <alignment horizontal="center"/>
    </xf>
    <xf numFmtId="8" fontId="3" fillId="0" borderId="0" xfId="25" applyNumberFormat="1" applyFont="1" applyFill="1" applyBorder="1" applyAlignment="1">
      <alignment horizontal="right"/>
    </xf>
    <xf numFmtId="8" fontId="3" fillId="0" borderId="0" xfId="25" applyNumberFormat="1" applyFont="1" applyFill="1" applyAlignment="1">
      <alignment horizontal="center"/>
    </xf>
    <xf numFmtId="172" fontId="5" fillId="0" borderId="0" xfId="25" applyFont="1" applyFill="1" applyAlignment="1">
      <alignment horizontal="centerContinuous"/>
    </xf>
    <xf numFmtId="172" fontId="2" fillId="0" borderId="0" xfId="25" applyFont="1" applyFill="1" applyAlignment="1">
      <alignment horizontal="centerContinuous"/>
    </xf>
    <xf numFmtId="172" fontId="3" fillId="0" borderId="0" xfId="25" applyFont="1" applyFill="1" applyAlignment="1">
      <alignment horizontal="center"/>
    </xf>
    <xf numFmtId="41" fontId="3" fillId="0" borderId="0" xfId="4" applyFont="1" applyFill="1"/>
    <xf numFmtId="172" fontId="2" fillId="0" borderId="17" xfId="25" applyFont="1" applyFill="1" applyBorder="1" applyAlignment="1">
      <alignment horizontal="centerContinuous"/>
    </xf>
    <xf numFmtId="172" fontId="3" fillId="0" borderId="17" xfId="25" applyFont="1" applyFill="1" applyBorder="1"/>
    <xf numFmtId="172" fontId="3" fillId="0" borderId="19" xfId="25" applyFont="1" applyFill="1" applyBorder="1"/>
    <xf numFmtId="172" fontId="2" fillId="0" borderId="16" xfId="25" applyFont="1" applyFill="1" applyBorder="1" applyAlignment="1">
      <alignment horizontal="center"/>
    </xf>
    <xf numFmtId="172" fontId="2" fillId="0" borderId="17" xfId="5" applyFont="1" applyFill="1" applyBorder="1" applyAlignment="1">
      <alignment horizontal="centerContinuous"/>
    </xf>
    <xf numFmtId="172" fontId="3" fillId="0" borderId="17" xfId="25" applyFont="1" applyFill="1" applyBorder="1" applyAlignment="1">
      <alignment horizontal="centerContinuous"/>
    </xf>
    <xf numFmtId="6" fontId="3" fillId="0" borderId="0" xfId="2" applyNumberFormat="1" applyFont="1" applyFill="1"/>
    <xf numFmtId="8" fontId="3" fillId="0" borderId="0" xfId="2" applyNumberFormat="1" applyFont="1" applyFill="1"/>
    <xf numFmtId="180" fontId="29" fillId="0" borderId="0" xfId="28" applyNumberFormat="1" applyAlignment="1" applyProtection="1"/>
    <xf numFmtId="1" fontId="3" fillId="0" borderId="0" xfId="6" applyNumberFormat="1" applyFont="1" applyFill="1" applyAlignment="1" applyProtection="1">
      <alignment horizontal="center"/>
      <protection locked="0"/>
    </xf>
    <xf numFmtId="180" fontId="30" fillId="0" borderId="0" xfId="0" applyNumberFormat="1" applyFont="1"/>
    <xf numFmtId="173" fontId="2" fillId="0" borderId="0" xfId="25" applyNumberFormat="1" applyFont="1" applyFill="1"/>
    <xf numFmtId="173" fontId="3" fillId="0" borderId="0" xfId="25" applyNumberFormat="1" applyFont="1" applyFill="1"/>
    <xf numFmtId="167" fontId="3" fillId="0" borderId="0" xfId="8" applyNumberFormat="1" applyFont="1" applyFill="1"/>
    <xf numFmtId="164" fontId="3" fillId="0" borderId="0" xfId="25" applyNumberFormat="1" applyFont="1" applyFill="1"/>
    <xf numFmtId="175" fontId="3" fillId="0" borderId="0" xfId="25" applyNumberFormat="1" applyFont="1" applyFill="1" applyBorder="1"/>
    <xf numFmtId="0" fontId="0" fillId="0" borderId="0" xfId="0" applyNumberFormat="1" applyFont="1"/>
    <xf numFmtId="44" fontId="25" fillId="0" borderId="0" xfId="2" applyFont="1" applyFill="1"/>
    <xf numFmtId="175" fontId="31" fillId="0" borderId="0" xfId="0" applyNumberFormat="1" applyFont="1" applyFill="1" applyProtection="1">
      <protection locked="0"/>
    </xf>
    <xf numFmtId="9" fontId="3" fillId="0" borderId="0" xfId="25" applyNumberFormat="1" applyFont="1" applyFill="1"/>
    <xf numFmtId="43" fontId="3" fillId="0" borderId="0" xfId="2" applyNumberFormat="1" applyFont="1" applyFill="1"/>
    <xf numFmtId="167" fontId="3" fillId="0" borderId="0" xfId="25" applyNumberFormat="1" applyFont="1" applyFill="1"/>
    <xf numFmtId="43" fontId="3" fillId="0" borderId="0" xfId="25" applyNumberFormat="1" applyFont="1" applyFill="1" applyBorder="1" applyAlignment="1">
      <alignment horizontal="right"/>
    </xf>
    <xf numFmtId="10" fontId="3" fillId="0" borderId="0" xfId="8" applyNumberFormat="1" applyFont="1" applyFill="1"/>
    <xf numFmtId="173" fontId="3" fillId="0" borderId="0" xfId="25" applyNumberFormat="1" applyFont="1" applyFill="1" applyBorder="1"/>
    <xf numFmtId="172" fontId="3" fillId="0" borderId="0" xfId="25" applyNumberFormat="1" applyFont="1" applyFill="1"/>
    <xf numFmtId="172" fontId="3" fillId="0" borderId="0" xfId="25" applyNumberFormat="1" applyFont="1" applyFill="1" applyAlignment="1">
      <alignment horizontal="right"/>
    </xf>
    <xf numFmtId="172" fontId="3" fillId="0" borderId="0" xfId="6" applyNumberFormat="1" applyFont="1" applyFill="1" applyAlignment="1" applyProtection="1">
      <alignment horizontal="center"/>
      <protection locked="0"/>
    </xf>
    <xf numFmtId="172" fontId="3" fillId="0" borderId="0" xfId="25" applyNumberFormat="1" applyFont="1" applyFill="1" applyBorder="1"/>
    <xf numFmtId="43" fontId="3" fillId="0" borderId="0" xfId="25" applyNumberFormat="1" applyFont="1" applyFill="1" applyAlignment="1">
      <alignment horizontal="right"/>
    </xf>
    <xf numFmtId="175" fontId="30" fillId="0" borderId="0" xfId="8" applyNumberFormat="1" applyFont="1"/>
    <xf numFmtId="2" fontId="3" fillId="0" borderId="0" xfId="6" applyNumberFormat="1" applyFont="1" applyFill="1" applyAlignment="1" applyProtection="1">
      <alignment horizontal="center"/>
      <protection locked="0"/>
    </xf>
    <xf numFmtId="175" fontId="30" fillId="6" borderId="0" xfId="8" applyNumberFormat="1" applyFont="1" applyFill="1"/>
    <xf numFmtId="172" fontId="3" fillId="6" borderId="0" xfId="25" applyFont="1" applyFill="1"/>
    <xf numFmtId="172" fontId="2" fillId="0" borderId="0" xfId="25" applyFont="1" applyFill="1" applyBorder="1" applyAlignment="1">
      <alignment horizontal="center" wrapText="1"/>
    </xf>
    <xf numFmtId="164" fontId="3" fillId="0" borderId="0" xfId="1" applyNumberFormat="1" applyFont="1"/>
    <xf numFmtId="41" fontId="3" fillId="0" borderId="0" xfId="11" applyAlignment="1">
      <alignment wrapText="1"/>
    </xf>
    <xf numFmtId="173" fontId="1" fillId="0" borderId="0" xfId="10" applyNumberFormat="1" applyFont="1"/>
    <xf numFmtId="172" fontId="2" fillId="0" borderId="0" xfId="0" applyFont="1"/>
    <xf numFmtId="0" fontId="3" fillId="0" borderId="0" xfId="0" applyNumberFormat="1" applyFont="1" applyFill="1" applyBorder="1" applyAlignment="1">
      <alignment horizontal="center"/>
    </xf>
    <xf numFmtId="172" fontId="2" fillId="0" borderId="0" xfId="0" applyFont="1" applyAlignment="1">
      <alignment horizontal="left"/>
    </xf>
    <xf numFmtId="167" fontId="0" fillId="0" borderId="0" xfId="8" applyNumberFormat="1" applyFont="1"/>
    <xf numFmtId="167" fontId="0" fillId="6" borderId="0" xfId="8" applyNumberFormat="1" applyFont="1" applyFill="1"/>
    <xf numFmtId="172" fontId="25" fillId="0" borderId="0" xfId="0" applyFont="1" applyFill="1"/>
    <xf numFmtId="172" fontId="3" fillId="0" borderId="1" xfId="0" applyFont="1" applyFill="1" applyBorder="1" applyAlignment="1">
      <alignment horizontal="center"/>
    </xf>
    <xf numFmtId="172" fontId="3" fillId="0" borderId="1" xfId="0" quotePrefix="1" applyFont="1" applyFill="1" applyBorder="1" applyAlignment="1">
      <alignment horizontal="center"/>
    </xf>
    <xf numFmtId="167" fontId="22" fillId="0" borderId="0" xfId="8" applyNumberFormat="1" applyFont="1" applyFill="1"/>
    <xf numFmtId="172" fontId="1" fillId="0" borderId="0" xfId="10" applyNumberFormat="1" applyFont="1" applyAlignment="1">
      <alignment horizontal="left" vertical="top"/>
    </xf>
    <xf numFmtId="181" fontId="1" fillId="0" borderId="0" xfId="10" applyNumberFormat="1" applyFont="1"/>
    <xf numFmtId="0" fontId="3" fillId="0" borderId="23" xfId="0" applyNumberFormat="1" applyFont="1" applyFill="1" applyBorder="1" applyAlignment="1">
      <alignment horizontal="center"/>
    </xf>
    <xf numFmtId="8" fontId="3" fillId="0" borderId="1" xfId="0" applyNumberFormat="1" applyFont="1" applyFill="1" applyBorder="1" applyAlignment="1">
      <alignment horizontal="center"/>
    </xf>
    <xf numFmtId="8" fontId="3" fillId="0" borderId="1" xfId="0" quotePrefix="1" applyNumberFormat="1" applyFont="1" applyFill="1" applyBorder="1" applyAlignment="1">
      <alignment horizontal="center"/>
    </xf>
    <xf numFmtId="2" fontId="3" fillId="0" borderId="1" xfId="0" applyNumberFormat="1" applyFont="1" applyFill="1" applyBorder="1" applyAlignment="1">
      <alignment horizontal="center"/>
    </xf>
    <xf numFmtId="8" fontId="3" fillId="0" borderId="12" xfId="0" applyNumberFormat="1" applyFont="1" applyFill="1" applyBorder="1" applyAlignment="1">
      <alignment horizontal="center"/>
    </xf>
    <xf numFmtId="172" fontId="25" fillId="0" borderId="7" xfId="0" applyFont="1" applyFill="1" applyBorder="1" applyAlignment="1">
      <alignment horizontal="center"/>
    </xf>
    <xf numFmtId="41" fontId="4" fillId="0" borderId="0" xfId="11" applyFont="1" applyFill="1" applyAlignment="1">
      <alignment horizontal="centerContinuous"/>
    </xf>
    <xf numFmtId="41" fontId="7" fillId="0" borderId="0" xfId="11" applyFont="1" applyFill="1" applyAlignment="1">
      <alignment horizontal="centerContinuous"/>
    </xf>
    <xf numFmtId="41" fontId="3" fillId="0" borderId="0" xfId="11" applyFont="1" applyFill="1" applyAlignment="1">
      <alignment horizontal="centerContinuous"/>
    </xf>
    <xf numFmtId="2" fontId="3" fillId="0" borderId="0" xfId="11" applyNumberFormat="1" applyFont="1" applyFill="1" applyAlignment="1">
      <alignment horizontal="center"/>
    </xf>
    <xf numFmtId="41" fontId="3" fillId="0" borderId="0" xfId="11" applyFont="1" applyFill="1" applyBorder="1"/>
    <xf numFmtId="41" fontId="5" fillId="0" borderId="0" xfId="11" applyFont="1" applyFill="1" applyAlignment="1">
      <alignment horizontal="centerContinuous"/>
    </xf>
    <xf numFmtId="41" fontId="3" fillId="0" borderId="0" xfId="11" applyFont="1" applyFill="1" applyAlignment="1">
      <alignment horizontal="center"/>
    </xf>
    <xf numFmtId="17" fontId="3" fillId="0" borderId="0" xfId="11" applyNumberFormat="1" applyFont="1" applyFill="1" applyAlignment="1">
      <alignment horizontal="center"/>
    </xf>
    <xf numFmtId="9" fontId="3" fillId="0" borderId="0" xfId="8" applyFont="1" applyFill="1" applyAlignment="1">
      <alignment horizontal="center"/>
    </xf>
    <xf numFmtId="17" fontId="3" fillId="0" borderId="0" xfId="11" applyNumberFormat="1" applyFont="1" applyFill="1" applyBorder="1" applyAlignment="1"/>
    <xf numFmtId="0" fontId="3" fillId="0" borderId="0" xfId="7" applyFont="1" applyFill="1" applyBorder="1" applyAlignment="1">
      <alignment horizontal="center"/>
    </xf>
    <xf numFmtId="41" fontId="3" fillId="0" borderId="0" xfId="11" quotePrefix="1" applyFont="1" applyFill="1" applyAlignment="1">
      <alignment horizontal="centerContinuous"/>
    </xf>
    <xf numFmtId="41" fontId="3" fillId="0" borderId="0" xfId="11" applyFont="1" applyFill="1" applyBorder="1" applyAlignment="1">
      <alignment horizontal="center"/>
    </xf>
    <xf numFmtId="41" fontId="3" fillId="0" borderId="0" xfId="11" applyFont="1" applyFill="1" applyAlignment="1"/>
    <xf numFmtId="0" fontId="3" fillId="0" borderId="24" xfId="11" applyNumberFormat="1" applyFont="1" applyFill="1" applyBorder="1" applyAlignment="1">
      <alignment horizontal="center"/>
    </xf>
    <xf numFmtId="8" fontId="3" fillId="0" borderId="2" xfId="11" applyNumberFormat="1" applyFont="1" applyFill="1" applyBorder="1" applyAlignment="1">
      <alignment horizontal="center"/>
    </xf>
    <xf numFmtId="8" fontId="3" fillId="0" borderId="8" xfId="11" applyNumberFormat="1" applyFont="1" applyFill="1" applyBorder="1" applyAlignment="1">
      <alignment horizontal="center"/>
    </xf>
    <xf numFmtId="168" fontId="32" fillId="0" borderId="0" xfId="11" applyNumberFormat="1" applyFont="1" applyFill="1" applyBorder="1" applyAlignment="1">
      <alignment horizontal="centerContinuous"/>
    </xf>
    <xf numFmtId="0" fontId="3" fillId="0" borderId="10" xfId="11" applyNumberFormat="1" applyFont="1" applyFill="1" applyBorder="1" applyAlignment="1">
      <alignment horizontal="center"/>
    </xf>
    <xf numFmtId="8" fontId="3" fillId="0" borderId="0" xfId="11" applyNumberFormat="1" applyFont="1" applyFill="1" applyBorder="1" applyAlignment="1">
      <alignment horizontal="center"/>
    </xf>
    <xf numFmtId="8" fontId="3" fillId="0" borderId="11" xfId="11" applyNumberFormat="1" applyFont="1" applyFill="1" applyBorder="1" applyAlignment="1">
      <alignment horizontal="center"/>
    </xf>
    <xf numFmtId="0" fontId="3" fillId="0" borderId="23" xfId="11" applyNumberFormat="1" applyFont="1" applyFill="1" applyBorder="1" applyAlignment="1">
      <alignment horizontal="center"/>
    </xf>
    <xf numFmtId="8" fontId="3" fillId="0" borderId="1" xfId="11" applyNumberFormat="1" applyFont="1" applyFill="1" applyBorder="1" applyAlignment="1">
      <alignment horizontal="center"/>
    </xf>
    <xf numFmtId="8" fontId="3" fillId="0" borderId="12" xfId="11" applyNumberFormat="1" applyFont="1" applyFill="1" applyBorder="1" applyAlignment="1">
      <alignment horizontal="center"/>
    </xf>
    <xf numFmtId="41" fontId="22" fillId="0" borderId="0" xfId="11" applyFont="1" applyFill="1"/>
    <xf numFmtId="41" fontId="3" fillId="0" borderId="0" xfId="11" applyFont="1" applyFill="1" applyAlignment="1">
      <alignment horizontal="left" indent="1"/>
    </xf>
    <xf numFmtId="182" fontId="3" fillId="0" borderId="0" xfId="11" applyNumberFormat="1" applyFont="1" applyFill="1" applyBorder="1" applyAlignment="1">
      <alignment horizontal="center"/>
    </xf>
    <xf numFmtId="175" fontId="22" fillId="0" borderId="0" xfId="8" applyNumberFormat="1" applyFont="1" applyFill="1"/>
    <xf numFmtId="8" fontId="3" fillId="0" borderId="0" xfId="11" applyNumberFormat="1"/>
    <xf numFmtId="39" fontId="3" fillId="0" borderId="0" xfId="29" quotePrefix="1" applyNumberFormat="1" applyFont="1" applyFill="1" applyBorder="1" applyAlignment="1">
      <alignment horizontal="center"/>
    </xf>
    <xf numFmtId="39" fontId="3" fillId="0" borderId="0" xfId="11" applyNumberFormat="1" applyFont="1" applyFill="1" applyBorder="1" applyAlignment="1">
      <alignment horizontal="center"/>
    </xf>
    <xf numFmtId="43" fontId="3" fillId="0" borderId="0" xfId="1" applyFont="1" applyFill="1"/>
    <xf numFmtId="8" fontId="3" fillId="0" borderId="0" xfId="11" applyNumberFormat="1" applyFont="1" applyFill="1"/>
    <xf numFmtId="172" fontId="3" fillId="0" borderId="0" xfId="0" applyFont="1" applyFill="1" applyAlignment="1">
      <alignment vertical="top"/>
    </xf>
    <xf numFmtId="172" fontId="4" fillId="0" borderId="0" xfId="0" applyFont="1" applyFill="1" applyAlignment="1">
      <alignment horizontal="left" vertical="top"/>
    </xf>
    <xf numFmtId="0" fontId="3" fillId="0" borderId="0" xfId="26" applyFont="1" applyFill="1"/>
    <xf numFmtId="14" fontId="3" fillId="0" borderId="0" xfId="27" applyNumberFormat="1" applyFont="1" applyFill="1"/>
    <xf numFmtId="180" fontId="29" fillId="0" borderId="0" xfId="28" applyNumberFormat="1" applyFill="1" applyAlignment="1" applyProtection="1"/>
    <xf numFmtId="7" fontId="3" fillId="0" borderId="0" xfId="2" applyNumberFormat="1" applyFont="1" applyFill="1"/>
    <xf numFmtId="180" fontId="30" fillId="0" borderId="0" xfId="0" applyNumberFormat="1" applyFont="1" applyFill="1"/>
    <xf numFmtId="178" fontId="3" fillId="0" borderId="0" xfId="11" applyNumberFormat="1" applyFont="1" applyFill="1" applyBorder="1" applyAlignment="1">
      <alignment horizontal="center"/>
    </xf>
    <xf numFmtId="183" fontId="3" fillId="0" borderId="0" xfId="0" applyNumberFormat="1" applyFont="1" applyFill="1" applyBorder="1" applyAlignment="1">
      <alignment horizontal="center"/>
    </xf>
    <xf numFmtId="172" fontId="33" fillId="0" borderId="0" xfId="0" applyFont="1" applyFill="1" applyAlignment="1">
      <alignment horizontal="centerContinuous"/>
    </xf>
    <xf numFmtId="172" fontId="34" fillId="0" borderId="0" xfId="0" applyFont="1" applyFill="1" applyAlignment="1">
      <alignment horizontal="centerContinuous"/>
    </xf>
    <xf numFmtId="172" fontId="4" fillId="0" borderId="0" xfId="0" applyFont="1" applyFill="1" applyBorder="1" applyAlignment="1">
      <alignment horizontal="centerContinuous"/>
    </xf>
    <xf numFmtId="172" fontId="33" fillId="0" borderId="0" xfId="0" applyFont="1" applyFill="1"/>
    <xf numFmtId="172" fontId="5" fillId="0" borderId="0" xfId="0" applyFont="1" applyFill="1" applyBorder="1" applyAlignment="1">
      <alignment horizontal="centerContinuous"/>
    </xf>
    <xf numFmtId="172" fontId="34" fillId="0" borderId="0" xfId="0" applyFont="1" applyFill="1"/>
    <xf numFmtId="172" fontId="3" fillId="0" borderId="0" xfId="0" quotePrefix="1" applyFont="1" applyFill="1" applyBorder="1" applyAlignment="1">
      <alignment horizontal="center"/>
    </xf>
    <xf numFmtId="8" fontId="35" fillId="0" borderId="0" xfId="0" applyNumberFormat="1" applyFont="1" applyFill="1" applyAlignment="1">
      <alignment horizontal="center"/>
    </xf>
    <xf numFmtId="8" fontId="35" fillId="0" borderId="0" xfId="0" applyNumberFormat="1" applyFont="1" applyFill="1" applyBorder="1" applyAlignment="1">
      <alignment horizontal="left"/>
    </xf>
    <xf numFmtId="172" fontId="3" fillId="0" borderId="24" xfId="0" applyFont="1" applyFill="1" applyBorder="1" applyAlignment="1">
      <alignment horizontal="center"/>
    </xf>
    <xf numFmtId="172" fontId="3" fillId="0" borderId="5" xfId="0" applyFont="1" applyFill="1" applyBorder="1" applyAlignment="1">
      <alignment horizontal="centerContinuous"/>
    </xf>
    <xf numFmtId="172" fontId="3" fillId="0" borderId="5" xfId="0" quotePrefix="1" applyFont="1" applyFill="1" applyBorder="1" applyAlignment="1">
      <alignment horizontal="centerContinuous"/>
    </xf>
    <xf numFmtId="172" fontId="3" fillId="0" borderId="4" xfId="0" applyFont="1" applyFill="1" applyBorder="1" applyAlignment="1">
      <alignment horizontal="centerContinuous"/>
    </xf>
    <xf numFmtId="172" fontId="3" fillId="0" borderId="7" xfId="0" applyFont="1" applyFill="1" applyBorder="1" applyAlignment="1">
      <alignment horizontal="centerContinuous"/>
    </xf>
    <xf numFmtId="172" fontId="3" fillId="0" borderId="3" xfId="0" applyFont="1" applyFill="1" applyBorder="1" applyAlignment="1">
      <alignment horizontal="centerContinuous"/>
    </xf>
    <xf numFmtId="172" fontId="3" fillId="0" borderId="24" xfId="0" applyFont="1" applyFill="1" applyBorder="1" applyAlignment="1">
      <alignment horizontal="centerContinuous"/>
    </xf>
    <xf numFmtId="172" fontId="3" fillId="0" borderId="2" xfId="0" applyFont="1" applyFill="1" applyBorder="1" applyAlignment="1">
      <alignment horizontal="centerContinuous"/>
    </xf>
    <xf numFmtId="172" fontId="3" fillId="0" borderId="8" xfId="0" applyFont="1" applyFill="1" applyBorder="1" applyAlignment="1">
      <alignment horizontal="centerContinuous"/>
    </xf>
    <xf numFmtId="172" fontId="3" fillId="0" borderId="23" xfId="0" applyFont="1" applyFill="1" applyBorder="1" applyAlignment="1">
      <alignment horizontal="center"/>
    </xf>
    <xf numFmtId="172" fontId="3" fillId="0" borderId="3" xfId="0" applyFont="1" applyFill="1" applyBorder="1" applyAlignment="1">
      <alignment horizontal="center"/>
    </xf>
    <xf numFmtId="172" fontId="3" fillId="0" borderId="9" xfId="0" applyFont="1" applyFill="1" applyBorder="1" applyAlignment="1">
      <alignment horizontal="center"/>
    </xf>
    <xf numFmtId="172" fontId="3" fillId="0" borderId="4" xfId="0" applyFont="1" applyFill="1" applyBorder="1" applyAlignment="1">
      <alignment horizontal="center"/>
    </xf>
    <xf numFmtId="172" fontId="3" fillId="0" borderId="0" xfId="0" quotePrefix="1" applyFont="1" applyFill="1" applyBorder="1"/>
    <xf numFmtId="172" fontId="2" fillId="0" borderId="0" xfId="0" applyFont="1" applyFill="1" applyBorder="1" applyAlignment="1">
      <alignment horizontal="left"/>
    </xf>
    <xf numFmtId="0" fontId="3" fillId="0" borderId="24" xfId="0" applyNumberFormat="1" applyFont="1" applyFill="1" applyBorder="1" applyAlignment="1">
      <alignment horizontal="center"/>
    </xf>
    <xf numFmtId="8" fontId="3" fillId="0" borderId="5" xfId="0" applyNumberFormat="1" applyFont="1" applyFill="1" applyBorder="1"/>
    <xf numFmtId="8" fontId="3" fillId="10" borderId="24" xfId="0" applyNumberFormat="1" applyFont="1" applyFill="1" applyBorder="1" applyAlignment="1">
      <alignment horizontal="center"/>
    </xf>
    <xf numFmtId="8" fontId="3" fillId="10" borderId="2" xfId="0" applyNumberFormat="1" applyFont="1" applyFill="1" applyBorder="1" applyAlignment="1">
      <alignment horizontal="center"/>
    </xf>
    <xf numFmtId="8" fontId="3" fillId="10" borderId="8" xfId="0" applyNumberFormat="1" applyFont="1" applyFill="1" applyBorder="1" applyAlignment="1">
      <alignment horizontal="center"/>
    </xf>
    <xf numFmtId="43" fontId="3" fillId="0" borderId="13" xfId="0" applyNumberFormat="1" applyFont="1" applyFill="1" applyBorder="1"/>
    <xf numFmtId="43" fontId="3" fillId="0" borderId="0" xfId="0" applyNumberFormat="1" applyFont="1" applyFill="1" applyBorder="1" applyAlignment="1">
      <alignment horizontal="center"/>
    </xf>
    <xf numFmtId="43" fontId="3" fillId="0" borderId="11" xfId="0" applyNumberFormat="1" applyFont="1" applyFill="1" applyBorder="1" applyAlignment="1">
      <alignment horizontal="center"/>
    </xf>
    <xf numFmtId="43" fontId="3" fillId="0" borderId="10" xfId="0" applyNumberFormat="1" applyFont="1" applyFill="1" applyBorder="1" applyAlignment="1">
      <alignment horizontal="center"/>
    </xf>
    <xf numFmtId="43" fontId="3" fillId="0" borderId="6" xfId="0" applyNumberFormat="1" applyFont="1" applyFill="1" applyBorder="1"/>
    <xf numFmtId="43" fontId="3" fillId="0" borderId="1" xfId="0" applyNumberFormat="1" applyFont="1" applyFill="1" applyBorder="1" applyAlignment="1">
      <alignment horizontal="center"/>
    </xf>
    <xf numFmtId="43" fontId="3" fillId="0" borderId="12" xfId="0" applyNumberFormat="1" applyFont="1" applyFill="1" applyBorder="1" applyAlignment="1">
      <alignment horizontal="center"/>
    </xf>
    <xf numFmtId="43" fontId="3" fillId="0" borderId="23" xfId="0" applyNumberFormat="1" applyFont="1" applyFill="1" applyBorder="1" applyAlignment="1">
      <alignment horizontal="center"/>
    </xf>
    <xf numFmtId="172" fontId="3" fillId="0" borderId="0" xfId="0" applyFont="1" applyFill="1" applyBorder="1" applyAlignment="1">
      <alignment horizontal="left"/>
    </xf>
    <xf numFmtId="172" fontId="3" fillId="0" borderId="0" xfId="0" quotePrefix="1" applyFont="1" applyFill="1" applyAlignment="1">
      <alignment horizontal="left" vertical="top"/>
    </xf>
    <xf numFmtId="172" fontId="3" fillId="0" borderId="0" xfId="0" applyFont="1" applyFill="1" applyAlignment="1">
      <alignment wrapText="1"/>
    </xf>
    <xf numFmtId="173" fontId="3" fillId="0" borderId="0" xfId="0" applyNumberFormat="1" applyFont="1" applyFill="1"/>
    <xf numFmtId="1" fontId="3" fillId="0" borderId="10" xfId="0" applyNumberFormat="1" applyFont="1" applyFill="1" applyBorder="1" applyAlignment="1">
      <alignment horizontal="center"/>
    </xf>
  </cellXfs>
  <cellStyles count="30">
    <cellStyle name="Comma" xfId="1" builtinId="3"/>
    <cellStyle name="Comma 2" xfId="14"/>
    <cellStyle name="Currency" xfId="2" builtinId="4"/>
    <cellStyle name="Currency 2" xfId="15"/>
    <cellStyle name="Currency No Comma" xfId="16"/>
    <cellStyle name="Hyperlink" xfId="28" builtinId="8"/>
    <cellStyle name="Input" xfId="3" builtinId="20" customBuiltin="1"/>
    <cellStyle name="MCP" xfId="17"/>
    <cellStyle name="noninput" xfId="18"/>
    <cellStyle name="Normal" xfId="0" builtinId="0" customBuiltin="1"/>
    <cellStyle name="Normal 2" xfId="9"/>
    <cellStyle name="Normal 2 2" xfId="13"/>
    <cellStyle name="Normal 3" xfId="10"/>
    <cellStyle name="Normal 3 2" xfId="27"/>
    <cellStyle name="Normal 5" xfId="12"/>
    <cellStyle name="Normal_DRR AC Study - Utah Valley - 53 MW 90 CF (2.28.2005)" xfId="4"/>
    <cellStyle name="Normal_Exhibit GND-1 - 5.24.2005" xfId="29"/>
    <cellStyle name="Normal_INF_06_03_07" xfId="26"/>
    <cellStyle name="Normal_OR AC Sch 37 - AC  Study (Gold) _2009 06 19" xfId="5"/>
    <cellStyle name="Normal_T-INF-10-15-04-TEMPLATE" xfId="6"/>
    <cellStyle name="Normal_UT 2008.Q2 - Compliance - Appendix B - AC Study_2008 08 05" xfId="11"/>
    <cellStyle name="Normal_UT AC 2004 - AC Study (As Ordered by Commission)" xfId="7"/>
    <cellStyle name="Normal_WY AC 2009 - AC Study (Wind Study)_2009 08 11" xfId="25"/>
    <cellStyle name="Normal_xAC_Demand (Avoided Cost)" xfId="23"/>
    <cellStyle name="Password" xfId="19"/>
    <cellStyle name="Percent" xfId="8" builtinId="5"/>
    <cellStyle name="Percent 2" xfId="24"/>
    <cellStyle name="Unprot" xfId="20"/>
    <cellStyle name="Unprot$" xfId="21"/>
    <cellStyle name="Unprotect" xfId="22"/>
  </cellStyles>
  <dxfs count="2">
    <dxf>
      <font>
        <b/>
        <i/>
        <condense val="0"/>
        <extend val="0"/>
      </font>
      <fill>
        <patternFill>
          <bgColor indexed="42"/>
        </patternFill>
      </fill>
    </dxf>
    <dxf>
      <numFmt numFmtId="184" formatCode="&quot;$&quot;#,##0.00_)&quot;x&quot;"/>
    </dxf>
  </dxfs>
  <tableStyles count="0" defaultTableStyle="TableStyleMedium9" defaultPivotStyle="PivotStyleLight16"/>
  <colors>
    <mruColors>
      <color rgb="FFCCECFF"/>
      <color rgb="FFFFFFCC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3.xml"/><Relationship Id="rId26" Type="http://schemas.openxmlformats.org/officeDocument/2006/relationships/externalLink" Target="externalLinks/externalLink1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6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2.xml"/><Relationship Id="rId25" Type="http://schemas.openxmlformats.org/officeDocument/2006/relationships/externalLink" Target="externalLinks/externalLink10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1.xml"/><Relationship Id="rId20" Type="http://schemas.openxmlformats.org/officeDocument/2006/relationships/externalLink" Target="externalLinks/externalLink5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9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8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4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7.xml"/><Relationship Id="rId27" Type="http://schemas.openxmlformats.org/officeDocument/2006/relationships/externalLink" Target="externalLinks/externalLink12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7%20Apr%20-%20Sch%2037%20Update\Sent%20Out\Public%20Workpapers\17-035-T07%20RMP%20Wkpr%20-%20Avoided%20Cost%20Study-Solar%20T%2005-30-17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Data\101.1%20-%20UT%202017.Q1%20-%20PDDRR%20-%20CONF%20_2017%2005%2024%20(2457.7%20MW)%20Thermal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cenario\101.1%20-%20UT%202017.Q1%20-%201a%20-%20GRID%20AC%20Study%20CONF%20_2017%2005%2030%20Thermal.xlsm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cenario\101.1%20-%20UT%202017.Q1%20-%201b%20-%20GRID%20AC%20Study%20CONF%20_2017%2005%2030%20Thermal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45%20-%20UT%20Compliance%20Filing%202016.Q4%20-%202017%20Feb\Scenario\45%20-%20UT%202016.Q4%20-%201---%20Avoided%20Cost%20Study%20_2017%2003%2009%20(GOLD)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01%20to%2035%20Studies%20-%20Jan-Feb\29-35%20-%20Goshen%20Valley%20I-VII%20Solar%20-%20UT%20-%202017%20Feb\Scenario\35%20-%20Goshen%20Valley%20Solar%20VII%20-%207---%20Avoided%20Cost%20Study%20_2017%2003%2006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3%20May%20-%20Sch%2037%20Update\Scenario\Preliminary%20and%20Draft%20Versions\UT%20Sch%2037%202013%20-%202a%20-%20L&amp;R%20%20Study%20_2013%2005%2021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Oregon\OR%20AC%202016%20Jan%20-%20Sch%2037\Sent%20out%20Settlement_2016%2005%2027\ORACSch%2037-AC%20%20Study(2015IRPUpdate_2018DeficitRenew_2028DeficitStd-1603OFPC)2016%2005%2027RenewORWind29CF100%25PTCnominalgrossedup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G:\Generic\Attributes%20&amp;%20Data%20Series\_All%20Data%20Series%20Files\GNw_Indexed%20STF%20(Confidential)%20(STF%20Ext%20280)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tah\Ut%20AC%202015%20Apr%20-%20Sch%2037%20Update\Sent%20out%202015%2004%2030%20(filing%20date)\UT%20Sch%2037%202015%20-%20Appendix%201%20-%20AC%20Study%20_2015%2004%2027_Proposed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ent%20out%20to%20Regulation\4_Appendix%20B.2%20-%20UT%202017.Q1%20-%20AC%20Study%20NON-CONF%20Solar%20T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Avoided%20Cost%20-%202017\101%20-%20UT%20Compliance%20Filing%202017.Q1%20-%202017%20Jun\Sent%20out%20to%20Regulation\4_Appendix%20B.3%20-%20UT%202017.Q1%20-%20AC%20Study%20NON-CONF%20Wind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"/>
      <sheetName val="Table 4"/>
      <sheetName val="Table 5"/>
      <sheetName val="Table 3 WY Wind 2021"/>
      <sheetName val="Table 3 DJ Wind 203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  <sheetName val="Table 3 ID Wind 2036"/>
    </sheetNames>
    <sheetDataSet>
      <sheetData sheetId="0"/>
      <sheetData sheetId="1"/>
      <sheetData sheetId="2" refreshError="1"/>
      <sheetData sheetId="3">
        <row r="6">
          <cell r="M6">
            <v>10</v>
          </cell>
        </row>
        <row r="7">
          <cell r="M7">
            <v>0.31060683789954335</v>
          </cell>
        </row>
        <row r="13">
          <cell r="G13">
            <v>16.172539336430155</v>
          </cell>
        </row>
        <row r="14">
          <cell r="G14">
            <v>21.460840743430747</v>
          </cell>
        </row>
        <row r="15">
          <cell r="G15">
            <v>21.024038533062892</v>
          </cell>
        </row>
        <row r="16">
          <cell r="G16">
            <v>17.085410856710421</v>
          </cell>
        </row>
        <row r="17">
          <cell r="G17">
            <v>17.660120712634402</v>
          </cell>
        </row>
        <row r="18">
          <cell r="G18">
            <v>17.52322998911449</v>
          </cell>
        </row>
        <row r="19">
          <cell r="G19">
            <v>18.835768841801322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Queue"/>
      <sheetName val="Profile"/>
      <sheetName val="Signed QFs"/>
      <sheetName val="Displacement"/>
      <sheetName val="Displacement Source Base"/>
      <sheetName val="Displacement Source AC"/>
      <sheetName val="Solar Displacement Base"/>
      <sheetName val="Solar Displacement AC"/>
      <sheetName val="ProfileWind1"/>
      <sheetName val="ProfileWind3"/>
      <sheetName val="ProfileWind4"/>
      <sheetName val="ProfileWind5"/>
      <sheetName val="101.1 - UT 2017"/>
    </sheetNames>
    <sheetDataSet>
      <sheetData sheetId="0">
        <row r="1">
          <cell r="N1" t="str">
            <v>101.1 - UT 2017.Q1 - PDDRR - CONF _2017 05 24 (2457.7 MW) Thermal</v>
          </cell>
        </row>
      </sheetData>
      <sheetData sheetId="1"/>
      <sheetData sheetId="2"/>
      <sheetData sheetId="3"/>
      <sheetData sheetId="4"/>
      <sheetData sheetId="5"/>
      <sheetData sheetId="6">
        <row r="2">
          <cell r="C2" t="str">
            <v>IRP17 Yakima Solar</v>
          </cell>
          <cell r="I2">
            <v>0.53861399146353772</v>
          </cell>
          <cell r="DR2">
            <v>0</v>
          </cell>
          <cell r="DS2">
            <v>0</v>
          </cell>
          <cell r="DT2">
            <v>0</v>
          </cell>
          <cell r="DU2">
            <v>0</v>
          </cell>
          <cell r="DV2">
            <v>0</v>
          </cell>
          <cell r="DW2">
            <v>0</v>
          </cell>
          <cell r="DX2">
            <v>0</v>
          </cell>
          <cell r="DY2">
            <v>0</v>
          </cell>
          <cell r="DZ2">
            <v>0</v>
          </cell>
          <cell r="EA2">
            <v>0</v>
          </cell>
          <cell r="EB2">
            <v>0</v>
          </cell>
          <cell r="EC2">
            <v>0</v>
          </cell>
          <cell r="ED2">
            <v>0</v>
          </cell>
          <cell r="EE2">
            <v>0</v>
          </cell>
          <cell r="EF2">
            <v>0</v>
          </cell>
          <cell r="EG2">
            <v>0</v>
          </cell>
          <cell r="EH2">
            <v>0</v>
          </cell>
          <cell r="EI2">
            <v>0</v>
          </cell>
          <cell r="EJ2">
            <v>0</v>
          </cell>
          <cell r="EK2">
            <v>0</v>
          </cell>
          <cell r="EL2">
            <v>0</v>
          </cell>
          <cell r="EM2">
            <v>0</v>
          </cell>
          <cell r="EN2">
            <v>0</v>
          </cell>
          <cell r="EO2">
            <v>0</v>
          </cell>
        </row>
        <row r="3">
          <cell r="C3" t="str">
            <v>IRP17 Utah South Solar</v>
          </cell>
          <cell r="I3">
            <v>0.59672377662708742</v>
          </cell>
          <cell r="DR3">
            <v>0</v>
          </cell>
          <cell r="DS3">
            <v>0</v>
          </cell>
          <cell r="DT3">
            <v>0</v>
          </cell>
          <cell r="DU3">
            <v>0</v>
          </cell>
          <cell r="DV3">
            <v>0</v>
          </cell>
          <cell r="DW3">
            <v>0</v>
          </cell>
          <cell r="DX3">
            <v>0</v>
          </cell>
          <cell r="DY3">
            <v>0</v>
          </cell>
          <cell r="DZ3">
            <v>0</v>
          </cell>
          <cell r="EA3">
            <v>0</v>
          </cell>
          <cell r="EB3">
            <v>0</v>
          </cell>
          <cell r="EC3">
            <v>0</v>
          </cell>
          <cell r="ED3">
            <v>0</v>
          </cell>
          <cell r="EE3">
            <v>0</v>
          </cell>
          <cell r="EF3">
            <v>0</v>
          </cell>
          <cell r="EG3">
            <v>0</v>
          </cell>
          <cell r="EH3">
            <v>0</v>
          </cell>
          <cell r="EI3">
            <v>0</v>
          </cell>
          <cell r="EJ3">
            <v>0</v>
          </cell>
          <cell r="EK3">
            <v>0</v>
          </cell>
          <cell r="EL3">
            <v>0</v>
          </cell>
          <cell r="EM3">
            <v>0</v>
          </cell>
          <cell r="EN3">
            <v>0</v>
          </cell>
          <cell r="EO3">
            <v>0</v>
          </cell>
        </row>
        <row r="4">
          <cell r="C4" t="str">
            <v>IRP17 Aeolus Wind</v>
          </cell>
          <cell r="I4">
            <v>0.158</v>
          </cell>
          <cell r="DR4">
            <v>0</v>
          </cell>
          <cell r="DS4">
            <v>0</v>
          </cell>
          <cell r="DT4">
            <v>0</v>
          </cell>
          <cell r="DU4">
            <v>0</v>
          </cell>
          <cell r="DV4">
            <v>0</v>
          </cell>
          <cell r="DW4">
            <v>0</v>
          </cell>
          <cell r="DX4">
            <v>0</v>
          </cell>
          <cell r="DY4">
            <v>0</v>
          </cell>
          <cell r="DZ4">
            <v>0</v>
          </cell>
          <cell r="EA4">
            <v>0</v>
          </cell>
          <cell r="EB4">
            <v>0</v>
          </cell>
          <cell r="EC4">
            <v>0</v>
          </cell>
          <cell r="ED4">
            <v>0</v>
          </cell>
          <cell r="EE4">
            <v>0</v>
          </cell>
          <cell r="EF4">
            <v>0</v>
          </cell>
          <cell r="EG4">
            <v>0</v>
          </cell>
          <cell r="EH4">
            <v>0</v>
          </cell>
          <cell r="EI4">
            <v>0</v>
          </cell>
          <cell r="EJ4">
            <v>0</v>
          </cell>
          <cell r="EK4">
            <v>0</v>
          </cell>
          <cell r="EL4">
            <v>0</v>
          </cell>
          <cell r="EM4">
            <v>0</v>
          </cell>
          <cell r="EN4">
            <v>0</v>
          </cell>
          <cell r="EO4">
            <v>0</v>
          </cell>
        </row>
        <row r="5">
          <cell r="C5" t="str">
            <v>IRP17 Dave Johnston Wind</v>
          </cell>
          <cell r="I5">
            <v>0.158</v>
          </cell>
          <cell r="DR5">
            <v>0</v>
          </cell>
          <cell r="DS5">
            <v>0</v>
          </cell>
          <cell r="DT5">
            <v>0</v>
          </cell>
          <cell r="DU5">
            <v>0</v>
          </cell>
          <cell r="DV5">
            <v>0</v>
          </cell>
          <cell r="DW5">
            <v>0</v>
          </cell>
          <cell r="DX5">
            <v>0</v>
          </cell>
          <cell r="DY5">
            <v>0</v>
          </cell>
          <cell r="DZ5">
            <v>0</v>
          </cell>
          <cell r="EA5">
            <v>0</v>
          </cell>
          <cell r="EB5">
            <v>0</v>
          </cell>
          <cell r="EC5">
            <v>0</v>
          </cell>
          <cell r="ED5">
            <v>0</v>
          </cell>
          <cell r="EE5">
            <v>0</v>
          </cell>
          <cell r="EF5">
            <v>0</v>
          </cell>
          <cell r="EG5">
            <v>0</v>
          </cell>
          <cell r="EH5">
            <v>0</v>
          </cell>
          <cell r="EI5">
            <v>0</v>
          </cell>
          <cell r="EJ5">
            <v>0</v>
          </cell>
          <cell r="EK5">
            <v>0</v>
          </cell>
          <cell r="EL5">
            <v>0</v>
          </cell>
          <cell r="EM5">
            <v>0</v>
          </cell>
          <cell r="EN5">
            <v>0</v>
          </cell>
          <cell r="EO5">
            <v>0</v>
          </cell>
        </row>
        <row r="6">
          <cell r="C6" t="str">
            <v>IRP17 Goshen Wind 2</v>
          </cell>
          <cell r="I6">
            <v>0.158</v>
          </cell>
          <cell r="DR6">
            <v>0</v>
          </cell>
          <cell r="DS6">
            <v>0</v>
          </cell>
          <cell r="DT6">
            <v>0</v>
          </cell>
          <cell r="DU6">
            <v>0</v>
          </cell>
          <cell r="DV6">
            <v>0</v>
          </cell>
          <cell r="DW6">
            <v>0</v>
          </cell>
          <cell r="DX6">
            <v>0</v>
          </cell>
          <cell r="DY6">
            <v>0</v>
          </cell>
          <cell r="DZ6">
            <v>0</v>
          </cell>
          <cell r="EA6">
            <v>0</v>
          </cell>
          <cell r="EB6">
            <v>0</v>
          </cell>
          <cell r="EC6">
            <v>0</v>
          </cell>
          <cell r="ED6">
            <v>0</v>
          </cell>
          <cell r="EE6">
            <v>0</v>
          </cell>
          <cell r="EF6">
            <v>0</v>
          </cell>
          <cell r="EG6">
            <v>0</v>
          </cell>
          <cell r="EH6">
            <v>0</v>
          </cell>
          <cell r="EI6">
            <v>0</v>
          </cell>
          <cell r="EJ6">
            <v>0</v>
          </cell>
          <cell r="EK6">
            <v>0</v>
          </cell>
          <cell r="EL6">
            <v>0</v>
          </cell>
          <cell r="EM6">
            <v>0</v>
          </cell>
          <cell r="EN6">
            <v>0</v>
          </cell>
          <cell r="EO6">
            <v>0</v>
          </cell>
        </row>
        <row r="7">
          <cell r="C7" t="str">
            <v>IRP17 - 2029 - 30 MW Geothermal West</v>
          </cell>
          <cell r="I7">
            <v>0</v>
          </cell>
          <cell r="DR7">
            <v>0</v>
          </cell>
          <cell r="DS7">
            <v>0</v>
          </cell>
          <cell r="DT7">
            <v>0</v>
          </cell>
          <cell r="DU7">
            <v>0</v>
          </cell>
          <cell r="DV7">
            <v>0</v>
          </cell>
          <cell r="DW7">
            <v>0</v>
          </cell>
          <cell r="DX7">
            <v>0</v>
          </cell>
          <cell r="DY7">
            <v>0</v>
          </cell>
          <cell r="DZ7">
            <v>0</v>
          </cell>
          <cell r="EA7">
            <v>0</v>
          </cell>
          <cell r="EB7">
            <v>0</v>
          </cell>
          <cell r="EC7">
            <v>0</v>
          </cell>
          <cell r="ED7">
            <v>0</v>
          </cell>
          <cell r="EE7">
            <v>0</v>
          </cell>
          <cell r="EF7">
            <v>0</v>
          </cell>
          <cell r="EG7">
            <v>0</v>
          </cell>
          <cell r="EH7">
            <v>0</v>
          </cell>
          <cell r="EI7">
            <v>0</v>
          </cell>
          <cell r="EJ7">
            <v>0</v>
          </cell>
          <cell r="EK7">
            <v>0</v>
          </cell>
          <cell r="EL7">
            <v>0</v>
          </cell>
          <cell r="EM7">
            <v>0</v>
          </cell>
          <cell r="EN7">
            <v>0</v>
          </cell>
          <cell r="EO7">
            <v>0</v>
          </cell>
        </row>
        <row r="8">
          <cell r="C8" t="str">
            <v>IRP17 - 2029 - 200 MW SCCT - Utah N</v>
          </cell>
          <cell r="I8">
            <v>0</v>
          </cell>
          <cell r="DR8">
            <v>0</v>
          </cell>
          <cell r="DS8">
            <v>0</v>
          </cell>
          <cell r="DT8">
            <v>0</v>
          </cell>
          <cell r="DU8">
            <v>0</v>
          </cell>
          <cell r="DV8">
            <v>0</v>
          </cell>
          <cell r="DW8">
            <v>0</v>
          </cell>
          <cell r="DX8">
            <v>0</v>
          </cell>
          <cell r="DY8">
            <v>0</v>
          </cell>
          <cell r="DZ8">
            <v>0</v>
          </cell>
          <cell r="EA8">
            <v>0</v>
          </cell>
          <cell r="EB8">
            <v>0</v>
          </cell>
          <cell r="EC8">
            <v>0</v>
          </cell>
          <cell r="ED8">
            <v>0</v>
          </cell>
          <cell r="EE8">
            <v>0</v>
          </cell>
          <cell r="EF8">
            <v>0</v>
          </cell>
          <cell r="EG8">
            <v>0</v>
          </cell>
          <cell r="EH8">
            <v>0</v>
          </cell>
          <cell r="EI8">
            <v>0</v>
          </cell>
          <cell r="EJ8">
            <v>0</v>
          </cell>
          <cell r="EK8">
            <v>0</v>
          </cell>
          <cell r="EL8">
            <v>0</v>
          </cell>
          <cell r="EM8">
            <v>0</v>
          </cell>
          <cell r="EN8">
            <v>0</v>
          </cell>
          <cell r="EO8">
            <v>0</v>
          </cell>
        </row>
        <row r="9">
          <cell r="C9" t="str">
            <v>IRP17 - 2030 - 436 MW CCCT - West M</v>
          </cell>
          <cell r="I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  <cell r="EE9">
            <v>0</v>
          </cell>
          <cell r="EF9">
            <v>0</v>
          </cell>
          <cell r="EG9">
            <v>0</v>
          </cell>
          <cell r="EH9">
            <v>0</v>
          </cell>
          <cell r="EI9">
            <v>0</v>
          </cell>
          <cell r="EJ9">
            <v>0</v>
          </cell>
          <cell r="EK9">
            <v>0</v>
          </cell>
          <cell r="EL9">
            <v>0</v>
          </cell>
          <cell r="EM9">
            <v>0</v>
          </cell>
          <cell r="EN9">
            <v>0</v>
          </cell>
          <cell r="EO9">
            <v>0</v>
          </cell>
        </row>
        <row r="10">
          <cell r="C10" t="str">
            <v>IRP17 - 2033 - 477 MW CCCT - Wyo NE</v>
          </cell>
          <cell r="I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  <cell r="EE10">
            <v>0</v>
          </cell>
          <cell r="EF10">
            <v>0</v>
          </cell>
          <cell r="EG10">
            <v>0</v>
          </cell>
          <cell r="EH10">
            <v>0</v>
          </cell>
          <cell r="EI10">
            <v>0</v>
          </cell>
          <cell r="EJ10">
            <v>0</v>
          </cell>
          <cell r="EK10">
            <v>0</v>
          </cell>
          <cell r="EL10">
            <v>0</v>
          </cell>
          <cell r="EM10">
            <v>0</v>
          </cell>
          <cell r="EN10">
            <v>0</v>
          </cell>
          <cell r="EO10">
            <v>0</v>
          </cell>
        </row>
        <row r="11">
          <cell r="C11" t="str">
            <v>IRP17 - 2033 - 200 MW SCCT - Wyo NE</v>
          </cell>
          <cell r="I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  <cell r="EE11">
            <v>0</v>
          </cell>
          <cell r="EF11">
            <v>0</v>
          </cell>
          <cell r="EG11">
            <v>0</v>
          </cell>
          <cell r="EH11">
            <v>0</v>
          </cell>
          <cell r="EI11">
            <v>0</v>
          </cell>
          <cell r="EJ11">
            <v>0</v>
          </cell>
          <cell r="EK11">
            <v>0</v>
          </cell>
          <cell r="EL11">
            <v>0</v>
          </cell>
          <cell r="EM11">
            <v>0</v>
          </cell>
          <cell r="EN11">
            <v>0</v>
          </cell>
          <cell r="EO11">
            <v>0</v>
          </cell>
        </row>
        <row r="16">
          <cell r="C16" t="str">
            <v>QF Name</v>
          </cell>
          <cell r="I16" t="str">
            <v>Capacity Contribution</v>
          </cell>
          <cell r="DR16">
            <v>2017</v>
          </cell>
          <cell r="DS16">
            <v>2018</v>
          </cell>
          <cell r="DT16">
            <v>2019</v>
          </cell>
          <cell r="DU16">
            <v>2020</v>
          </cell>
          <cell r="DV16">
            <v>2021</v>
          </cell>
          <cell r="DW16">
            <v>2022</v>
          </cell>
          <cell r="DX16">
            <v>2023</v>
          </cell>
          <cell r="DY16">
            <v>2024</v>
          </cell>
          <cell r="DZ16">
            <v>2025</v>
          </cell>
          <cell r="EA16">
            <v>2026</v>
          </cell>
          <cell r="EB16">
            <v>2027</v>
          </cell>
          <cell r="EC16">
            <v>2028</v>
          </cell>
          <cell r="ED16">
            <v>2029</v>
          </cell>
          <cell r="EE16">
            <v>2030</v>
          </cell>
          <cell r="EF16">
            <v>2031</v>
          </cell>
          <cell r="EG16">
            <v>2032</v>
          </cell>
          <cell r="EH16">
            <v>2033</v>
          </cell>
          <cell r="EI16">
            <v>2034</v>
          </cell>
          <cell r="EJ16">
            <v>2035</v>
          </cell>
          <cell r="EK16">
            <v>2036</v>
          </cell>
          <cell r="EL16">
            <v>2037</v>
          </cell>
          <cell r="EM16">
            <v>2038</v>
          </cell>
          <cell r="EN16">
            <v>2039</v>
          </cell>
          <cell r="EO16">
            <v>2040</v>
          </cell>
        </row>
        <row r="17">
          <cell r="C17" t="str">
            <v>Placeholder - Signed</v>
          </cell>
        </row>
        <row r="18">
          <cell r="C18" t="str">
            <v>Boswell Springs I Wind</v>
          </cell>
          <cell r="I18">
            <v>0.158</v>
          </cell>
        </row>
        <row r="19">
          <cell r="C19" t="str">
            <v>Boswell Springs II Wind</v>
          </cell>
          <cell r="I19">
            <v>0.158</v>
          </cell>
        </row>
        <row r="20">
          <cell r="C20" t="str">
            <v>Boswell Springs III Wind</v>
          </cell>
          <cell r="I20">
            <v>0.158</v>
          </cell>
        </row>
        <row r="21">
          <cell r="C21" t="str">
            <v>Boswell Springs IV Wind</v>
          </cell>
          <cell r="I21">
            <v>0.158</v>
          </cell>
        </row>
        <row r="22">
          <cell r="C22" t="str">
            <v>Glen Canyon A Solar QF</v>
          </cell>
          <cell r="I22">
            <v>0.59699999999999998</v>
          </cell>
        </row>
        <row r="23">
          <cell r="C23" t="str">
            <v>Glen Canyon B Solar QF</v>
          </cell>
          <cell r="I23">
            <v>0.59699999999999998</v>
          </cell>
        </row>
        <row r="24">
          <cell r="C24" t="str">
            <v>Placeholder - Potential</v>
          </cell>
        </row>
        <row r="25">
          <cell r="C25" t="str">
            <v>Pryor Caves Wind</v>
          </cell>
          <cell r="I25">
            <v>0.158</v>
          </cell>
        </row>
        <row r="26">
          <cell r="C26" t="str">
            <v>Horse Thief Wind</v>
          </cell>
          <cell r="I26">
            <v>0.158</v>
          </cell>
        </row>
        <row r="27">
          <cell r="C27" t="str">
            <v>Mud Springs Wind</v>
          </cell>
          <cell r="I27">
            <v>0.158</v>
          </cell>
        </row>
        <row r="28">
          <cell r="C28" t="str">
            <v>Grass Butte Solar</v>
          </cell>
          <cell r="I28">
            <v>0.64800000000000002</v>
          </cell>
        </row>
        <row r="29">
          <cell r="C29" t="str">
            <v>Sparrow Solar</v>
          </cell>
          <cell r="I29">
            <v>0.64800000000000002</v>
          </cell>
        </row>
        <row r="30">
          <cell r="C30" t="str">
            <v>Ochoco Solar</v>
          </cell>
          <cell r="I30">
            <v>0.64800000000000002</v>
          </cell>
        </row>
        <row r="31">
          <cell r="C31" t="str">
            <v>Ringtail Solar</v>
          </cell>
          <cell r="I31">
            <v>0.64800000000000002</v>
          </cell>
        </row>
        <row r="32">
          <cell r="C32" t="str">
            <v>Fremont Solar</v>
          </cell>
          <cell r="I32">
            <v>0.59699999999999998</v>
          </cell>
        </row>
        <row r="33">
          <cell r="C33" t="str">
            <v>Milford Solar</v>
          </cell>
          <cell r="I33">
            <v>0.59699999999999998</v>
          </cell>
        </row>
        <row r="34">
          <cell r="C34" t="str">
            <v>Rush Lake Solar</v>
          </cell>
          <cell r="I34">
            <v>0.59699999999999998</v>
          </cell>
        </row>
        <row r="35">
          <cell r="C35" t="str">
            <v>Rock Creek I Wind</v>
          </cell>
          <cell r="I35">
            <v>0.158</v>
          </cell>
        </row>
        <row r="36">
          <cell r="C36" t="str">
            <v>Rock Creek II Wind</v>
          </cell>
          <cell r="I36">
            <v>0.158</v>
          </cell>
        </row>
        <row r="37">
          <cell r="C37" t="str">
            <v>Rock Creek III Wind</v>
          </cell>
          <cell r="I37">
            <v>0.158</v>
          </cell>
        </row>
        <row r="38">
          <cell r="C38" t="str">
            <v>Rock Creek IV Wind</v>
          </cell>
          <cell r="I38">
            <v>0.158</v>
          </cell>
        </row>
        <row r="39">
          <cell r="C39" t="str">
            <v>Oregon Potential Solar</v>
          </cell>
          <cell r="I39">
            <v>0.64803174039612632</v>
          </cell>
        </row>
        <row r="40">
          <cell r="C40" t="str">
            <v>Faraday II Solar</v>
          </cell>
          <cell r="I40">
            <v>0.59699999999999998</v>
          </cell>
        </row>
        <row r="41">
          <cell r="C41" t="str">
            <v>Faraday IV Solar</v>
          </cell>
          <cell r="I41">
            <v>0.59699999999999998</v>
          </cell>
        </row>
        <row r="42">
          <cell r="C42" t="str">
            <v>Faraday VI Solar</v>
          </cell>
          <cell r="I42">
            <v>0.59699999999999998</v>
          </cell>
        </row>
        <row r="43">
          <cell r="C43" t="str">
            <v>Faraday VIII Solar</v>
          </cell>
          <cell r="I43">
            <v>0.59699999999999998</v>
          </cell>
        </row>
        <row r="44">
          <cell r="C44" t="str">
            <v>Faraday X Solar</v>
          </cell>
          <cell r="I44">
            <v>0.59699999999999998</v>
          </cell>
        </row>
        <row r="45">
          <cell r="C45" t="str">
            <v>Faraday XII Solar</v>
          </cell>
          <cell r="I45">
            <v>0.59699999999999998</v>
          </cell>
        </row>
        <row r="46">
          <cell r="C46" t="str">
            <v>Faraday XIV Solar</v>
          </cell>
          <cell r="I46">
            <v>0.59699999999999998</v>
          </cell>
        </row>
        <row r="47">
          <cell r="C47" t="str">
            <v>Hornet PV1-3 Solar</v>
          </cell>
          <cell r="I47">
            <v>0.64800000000000002</v>
          </cell>
        </row>
        <row r="48">
          <cell r="C48" t="str">
            <v>Cove Mtn Solar</v>
          </cell>
          <cell r="I48">
            <v>0.59699999999999998</v>
          </cell>
        </row>
        <row r="49">
          <cell r="C49" t="str">
            <v>Homestead I Solar</v>
          </cell>
          <cell r="I49">
            <v>0.59699999999999998</v>
          </cell>
        </row>
        <row r="50">
          <cell r="C50" t="str">
            <v>Sheep Dip Solar</v>
          </cell>
          <cell r="I50">
            <v>0.59699999999999998</v>
          </cell>
        </row>
        <row r="51">
          <cell r="C51" t="str">
            <v>Homestead II Solar</v>
          </cell>
          <cell r="I51">
            <v>0.59699999999999998</v>
          </cell>
        </row>
        <row r="52">
          <cell r="C52" t="str">
            <v>Homestead III Solar</v>
          </cell>
          <cell r="I52">
            <v>0.59699999999999998</v>
          </cell>
        </row>
        <row r="53">
          <cell r="C53" t="str">
            <v>Glen Canyon C Solar</v>
          </cell>
          <cell r="I53">
            <v>6.0999999999999999E-2</v>
          </cell>
        </row>
        <row r="54">
          <cell r="C54" t="str">
            <v>Rimrock Solar</v>
          </cell>
          <cell r="I54">
            <v>0.64800000000000002</v>
          </cell>
        </row>
        <row r="55">
          <cell r="C55" t="str">
            <v>Clover Creek Solar</v>
          </cell>
          <cell r="I55">
            <v>0.59699999999999998</v>
          </cell>
        </row>
        <row r="56">
          <cell r="C56" t="str">
            <v>Goshen Valley I Solar</v>
          </cell>
          <cell r="I56">
            <v>0.59699999999999998</v>
          </cell>
        </row>
        <row r="57">
          <cell r="C57" t="str">
            <v>Goshen Valley II Solar</v>
          </cell>
          <cell r="I57">
            <v>0.59699999999999998</v>
          </cell>
        </row>
        <row r="58">
          <cell r="C58" t="str">
            <v>Goshen Valley III Solar</v>
          </cell>
          <cell r="I58">
            <v>0.59699999999999998</v>
          </cell>
        </row>
        <row r="59">
          <cell r="C59" t="str">
            <v>Goshen Valley IV Solar</v>
          </cell>
          <cell r="I59">
            <v>0.59699999999999998</v>
          </cell>
        </row>
        <row r="60">
          <cell r="C60" t="str">
            <v>Goshen Valley V Solar</v>
          </cell>
          <cell r="I60">
            <v>0.59699999999999998</v>
          </cell>
        </row>
        <row r="61">
          <cell r="C61" t="str">
            <v>Goshen Valley VI Solar</v>
          </cell>
          <cell r="I61">
            <v>0.59699999999999998</v>
          </cell>
        </row>
        <row r="62">
          <cell r="C62" t="str">
            <v>Goshen Valley VII Solar</v>
          </cell>
          <cell r="I62">
            <v>0.59699999999999998</v>
          </cell>
        </row>
        <row r="63">
          <cell r="C63" t="str">
            <v>Skysol Solar</v>
          </cell>
          <cell r="I63">
            <v>0.36699999999999999</v>
          </cell>
        </row>
        <row r="64">
          <cell r="C64" t="str">
            <v>Dinosolar 4 Solar</v>
          </cell>
          <cell r="I64">
            <v>0.59699999999999998</v>
          </cell>
        </row>
        <row r="65">
          <cell r="C65" t="str">
            <v>Prineville Solar</v>
          </cell>
          <cell r="I65">
            <v>0.64800000000000002</v>
          </cell>
        </row>
        <row r="66">
          <cell r="C66" t="str">
            <v>Linkville Solar</v>
          </cell>
          <cell r="I66">
            <v>0.64800000000000002</v>
          </cell>
        </row>
        <row r="67">
          <cell r="C67" t="str">
            <v>Linkville Solar 2</v>
          </cell>
          <cell r="I67">
            <v>0.64800000000000002</v>
          </cell>
        </row>
        <row r="68">
          <cell r="C68" t="str">
            <v>Abajo Solar</v>
          </cell>
          <cell r="I68">
            <v>0.59699999999999998</v>
          </cell>
        </row>
        <row r="69">
          <cell r="C69" t="str">
            <v>Christmas Valley Solar PV3-A</v>
          </cell>
          <cell r="I69">
            <v>0.64800000000000002</v>
          </cell>
        </row>
        <row r="70">
          <cell r="C70" t="str">
            <v>Christmas Valley Solar PV3-B</v>
          </cell>
          <cell r="I70">
            <v>0.64800000000000002</v>
          </cell>
        </row>
        <row r="71">
          <cell r="C71" t="str">
            <v>Christmas Valley Solar PV3-C</v>
          </cell>
          <cell r="I71">
            <v>0.64800000000000002</v>
          </cell>
        </row>
        <row r="72">
          <cell r="C72" t="str">
            <v>Intermountain Solar</v>
          </cell>
          <cell r="I72">
            <v>0.59699999999999998</v>
          </cell>
        </row>
        <row r="73">
          <cell r="C73" t="str">
            <v>Tooele Solar</v>
          </cell>
          <cell r="I73">
            <v>0.59699999999999998</v>
          </cell>
        </row>
        <row r="74">
          <cell r="C74" t="str">
            <v>Graphite Solar w Battery</v>
          </cell>
          <cell r="I74">
            <v>0.76700000000000002</v>
          </cell>
        </row>
        <row r="75">
          <cell r="C75" t="str">
            <v>Settler Wind</v>
          </cell>
          <cell r="I75">
            <v>0.158</v>
          </cell>
        </row>
        <row r="76">
          <cell r="C76" t="str">
            <v>Caiman Solar</v>
          </cell>
          <cell r="I76">
            <v>0.59699999999999998</v>
          </cell>
        </row>
        <row r="77">
          <cell r="C77" t="str">
            <v>Raptor Solar</v>
          </cell>
          <cell r="I77">
            <v>0.59699999999999998</v>
          </cell>
        </row>
        <row r="78">
          <cell r="C78" t="str">
            <v>Sage I Solar</v>
          </cell>
          <cell r="I78">
            <v>0.59699999999999998</v>
          </cell>
        </row>
        <row r="79">
          <cell r="C79" t="str">
            <v>Sage II Solar</v>
          </cell>
          <cell r="I79">
            <v>0.59699999999999998</v>
          </cell>
        </row>
        <row r="80">
          <cell r="C80" t="str">
            <v>Riverton PV1 Solar</v>
          </cell>
          <cell r="I80">
            <v>0.59699999999999998</v>
          </cell>
        </row>
        <row r="81">
          <cell r="C81" t="str">
            <v>Sage III Solar</v>
          </cell>
          <cell r="I81">
            <v>0.59699999999999998</v>
          </cell>
        </row>
        <row r="82">
          <cell r="C82" t="str">
            <v>Shoshoni PV1 Solar</v>
          </cell>
          <cell r="I82">
            <v>0.59599999999999997</v>
          </cell>
        </row>
        <row r="83">
          <cell r="C83" t="str">
            <v>Lakeview PV1 Solar</v>
          </cell>
          <cell r="I83">
            <v>0.64800000000000002</v>
          </cell>
        </row>
        <row r="84">
          <cell r="C84" t="str">
            <v>Anticline Wind</v>
          </cell>
          <cell r="I84">
            <v>0.158</v>
          </cell>
        </row>
        <row r="85">
          <cell r="C85" t="str">
            <v>Echo Divide Wind</v>
          </cell>
          <cell r="I85">
            <v>0.158</v>
          </cell>
        </row>
        <row r="86">
          <cell r="C86" t="str">
            <v>Elk Mtn Wind</v>
          </cell>
          <cell r="I86">
            <v>0.158</v>
          </cell>
        </row>
        <row r="87">
          <cell r="C87" t="str">
            <v>Dinosolar 1 Solar</v>
          </cell>
          <cell r="I87">
            <v>0.59699999999999998</v>
          </cell>
        </row>
        <row r="88">
          <cell r="C88" t="str">
            <v>Dinosolar 2 Solar</v>
          </cell>
          <cell r="I88">
            <v>0.59699999999999998</v>
          </cell>
        </row>
        <row r="89">
          <cell r="C89" t="str">
            <v>Tooele Army Depot Solar</v>
          </cell>
          <cell r="I89">
            <v>0.59699999999999998</v>
          </cell>
        </row>
        <row r="90">
          <cell r="C90" t="str">
            <v xml:space="preserve">Tableland Solar </v>
          </cell>
          <cell r="I90">
            <v>0.64800000000000002</v>
          </cell>
        </row>
        <row r="91">
          <cell r="C91" t="str">
            <v>Ponderosa Solar</v>
          </cell>
          <cell r="I91">
            <v>0.64800000000000002</v>
          </cell>
        </row>
        <row r="92">
          <cell r="C92" t="str">
            <v>Tango Solar</v>
          </cell>
          <cell r="I92">
            <v>0.64800000000000002</v>
          </cell>
        </row>
        <row r="93">
          <cell r="C93">
            <v>0</v>
          </cell>
          <cell r="I93">
            <v>0</v>
          </cell>
        </row>
        <row r="94">
          <cell r="C94" t="str">
            <v>Utah 2017.Q1</v>
          </cell>
          <cell r="I94">
            <v>1</v>
          </cell>
        </row>
        <row r="95">
          <cell r="C95" t="str">
            <v>Placeholder - insert entries above</v>
          </cell>
        </row>
        <row r="96">
          <cell r="C96">
            <v>0</v>
          </cell>
        </row>
        <row r="98">
          <cell r="I98">
            <v>0</v>
          </cell>
        </row>
      </sheetData>
      <sheetData sheetId="7"/>
      <sheetData sheetId="8"/>
      <sheetData sheetId="9"/>
      <sheetData sheetId="10"/>
      <sheetData sheetId="11"/>
      <sheetData sheetId="12"/>
      <sheetData sheetId="13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</sheetNames>
    <sheetDataSet>
      <sheetData sheetId="0" refreshError="1"/>
      <sheetData sheetId="1" refreshError="1"/>
      <sheetData sheetId="2" refreshError="1"/>
      <sheetData sheetId="3">
        <row r="7">
          <cell r="B7">
            <v>2018</v>
          </cell>
          <cell r="C7">
            <v>19.823212925348749</v>
          </cell>
          <cell r="D7">
            <v>22.681709426613189</v>
          </cell>
          <cell r="E7">
            <v>23.763723412146192</v>
          </cell>
          <cell r="F7">
            <v>21.624206951851054</v>
          </cell>
          <cell r="G7">
            <v>17.804332193282061</v>
          </cell>
          <cell r="H7">
            <v>16.55421160778819</v>
          </cell>
          <cell r="I7">
            <v>16.637372207789397</v>
          </cell>
          <cell r="J7">
            <v>20.995982636738944</v>
          </cell>
          <cell r="K7">
            <v>21.163129130445519</v>
          </cell>
          <cell r="L7">
            <v>18.334981851281682</v>
          </cell>
          <cell r="M7">
            <v>18.469798819654063</v>
          </cell>
          <cell r="N7">
            <v>18.724373065319909</v>
          </cell>
          <cell r="O7">
            <v>21.254725384392234</v>
          </cell>
        </row>
        <row r="8">
          <cell r="B8">
            <v>2019</v>
          </cell>
          <cell r="C8">
            <v>18.231156941987543</v>
          </cell>
          <cell r="D8">
            <v>20.880449114728112</v>
          </cell>
          <cell r="E8">
            <v>18.403921492761185</v>
          </cell>
          <cell r="F8">
            <v>17.780204724610925</v>
          </cell>
          <cell r="G8">
            <v>15.569081316385052</v>
          </cell>
          <cell r="H8">
            <v>14.592848340840392</v>
          </cell>
          <cell r="I8">
            <v>15.883768371612174</v>
          </cell>
          <cell r="J8">
            <v>21.27771842260524</v>
          </cell>
          <cell r="K8">
            <v>20.373405505515102</v>
          </cell>
          <cell r="L8">
            <v>17.824965485227022</v>
          </cell>
          <cell r="M8">
            <v>18.393067453892819</v>
          </cell>
          <cell r="N8">
            <v>17.789676770749047</v>
          </cell>
          <cell r="O8">
            <v>19.832555589712992</v>
          </cell>
        </row>
        <row r="9">
          <cell r="B9">
            <v>2020</v>
          </cell>
          <cell r="C9">
            <v>16.718781129053255</v>
          </cell>
          <cell r="D9">
            <v>17.32299762250058</v>
          </cell>
          <cell r="E9">
            <v>17.855404681250693</v>
          </cell>
          <cell r="F9">
            <v>16.969928469232492</v>
          </cell>
          <cell r="G9">
            <v>15.109737899765568</v>
          </cell>
          <cell r="H9">
            <v>13.831968940032445</v>
          </cell>
          <cell r="I9">
            <v>13.590393132251608</v>
          </cell>
          <cell r="J9">
            <v>17.033868493511093</v>
          </cell>
          <cell r="K9">
            <v>17.975160340369126</v>
          </cell>
          <cell r="L9">
            <v>18.0450932684363</v>
          </cell>
          <cell r="M9">
            <v>17.051059261293801</v>
          </cell>
          <cell r="N9">
            <v>16.207293479500787</v>
          </cell>
          <cell r="O9">
            <v>19.579262811083588</v>
          </cell>
        </row>
        <row r="10">
          <cell r="B10">
            <v>2021</v>
          </cell>
          <cell r="C10">
            <v>17.803784940535749</v>
          </cell>
          <cell r="D10">
            <v>19.705224260380568</v>
          </cell>
          <cell r="E10">
            <v>18.016193636865758</v>
          </cell>
          <cell r="F10">
            <v>18.169485516790573</v>
          </cell>
          <cell r="G10">
            <v>15.096473660294965</v>
          </cell>
          <cell r="H10">
            <v>14.528718486342964</v>
          </cell>
          <cell r="I10">
            <v>14.403246341452393</v>
          </cell>
          <cell r="J10">
            <v>17.019921330556716</v>
          </cell>
          <cell r="K10">
            <v>18.074739452014139</v>
          </cell>
          <cell r="L10">
            <v>18.780697542303333</v>
          </cell>
          <cell r="M10">
            <v>17.990609452022614</v>
          </cell>
          <cell r="N10">
            <v>18.14586923950711</v>
          </cell>
          <cell r="O10">
            <v>23.58031691984803</v>
          </cell>
        </row>
        <row r="11">
          <cell r="B11">
            <v>2022</v>
          </cell>
          <cell r="C11">
            <v>18.656557932090863</v>
          </cell>
          <cell r="D11">
            <v>18.477345485912235</v>
          </cell>
          <cell r="E11">
            <v>19.580476785977879</v>
          </cell>
          <cell r="F11">
            <v>19.17373786205302</v>
          </cell>
          <cell r="G11">
            <v>16.264262236089635</v>
          </cell>
          <cell r="H11">
            <v>15.433681652315814</v>
          </cell>
          <cell r="I11">
            <v>15.355446993449789</v>
          </cell>
          <cell r="J11">
            <v>18.560543753858951</v>
          </cell>
          <cell r="K11">
            <v>19.122648113251561</v>
          </cell>
          <cell r="L11">
            <v>19.983262819532623</v>
          </cell>
          <cell r="M11">
            <v>19.850853148837452</v>
          </cell>
          <cell r="N11">
            <v>19.685040704619166</v>
          </cell>
          <cell r="O11">
            <v>22.373122648126166</v>
          </cell>
        </row>
        <row r="12">
          <cell r="B12">
            <v>2023</v>
          </cell>
          <cell r="C12">
            <v>21.168233318208465</v>
          </cell>
          <cell r="D12">
            <v>30.695777875192555</v>
          </cell>
          <cell r="E12">
            <v>18.939052987015476</v>
          </cell>
          <cell r="F12">
            <v>19.827421105049368</v>
          </cell>
          <cell r="G12">
            <v>16.74570557004072</v>
          </cell>
          <cell r="H12">
            <v>17.891446278359478</v>
          </cell>
          <cell r="I12">
            <v>17.710949853123257</v>
          </cell>
          <cell r="J12">
            <v>20.496801324446487</v>
          </cell>
          <cell r="K12">
            <v>21.430896737172041</v>
          </cell>
          <cell r="L12">
            <v>21.823781758729442</v>
          </cell>
          <cell r="M12">
            <v>23.801702961869477</v>
          </cell>
          <cell r="N12">
            <v>20.157840035839943</v>
          </cell>
          <cell r="O12">
            <v>24.01606213654345</v>
          </cell>
        </row>
        <row r="13">
          <cell r="B13">
            <v>2024</v>
          </cell>
          <cell r="C13">
            <v>22.49880809682838</v>
          </cell>
          <cell r="D13">
            <v>21.987882579230174</v>
          </cell>
          <cell r="E13">
            <v>24.9817794324305</v>
          </cell>
          <cell r="F13">
            <v>21.870177258642546</v>
          </cell>
          <cell r="G13">
            <v>18.289770570872168</v>
          </cell>
          <cell r="H13">
            <v>19.492213960533405</v>
          </cell>
          <cell r="I13">
            <v>20.168825400794546</v>
          </cell>
          <cell r="J13">
            <v>22.343974534690304</v>
          </cell>
          <cell r="K13">
            <v>24.142972917332632</v>
          </cell>
          <cell r="L13">
            <v>22.139402905987467</v>
          </cell>
          <cell r="M13">
            <v>26.039234678734243</v>
          </cell>
          <cell r="N13">
            <v>22.372115958563839</v>
          </cell>
          <cell r="O13">
            <v>26.090921968003471</v>
          </cell>
        </row>
        <row r="14">
          <cell r="B14">
            <v>2025</v>
          </cell>
          <cell r="C14">
            <v>24.173025285150619</v>
          </cell>
          <cell r="D14">
            <v>26.085845678823702</v>
          </cell>
          <cell r="E14">
            <v>24.13240650926641</v>
          </cell>
          <cell r="F14">
            <v>23.773057352732643</v>
          </cell>
          <cell r="G14">
            <v>21.257592575594149</v>
          </cell>
          <cell r="H14">
            <v>20.77261419822235</v>
          </cell>
          <cell r="I14">
            <v>21.286879980448706</v>
          </cell>
          <cell r="J14">
            <v>24.738019302801703</v>
          </cell>
          <cell r="K14">
            <v>25.393199869718433</v>
          </cell>
          <cell r="L14">
            <v>23.691639294351628</v>
          </cell>
          <cell r="M14">
            <v>24.91175149304016</v>
          </cell>
          <cell r="N14">
            <v>26.286633206039081</v>
          </cell>
          <cell r="O14">
            <v>27.608237753933853</v>
          </cell>
        </row>
        <row r="15">
          <cell r="B15">
            <v>2026</v>
          </cell>
          <cell r="C15">
            <v>24.22780364288267</v>
          </cell>
          <cell r="D15">
            <v>27.587031006385619</v>
          </cell>
          <cell r="E15">
            <v>25.258364195424114</v>
          </cell>
          <cell r="F15">
            <v>23.730534140208171</v>
          </cell>
          <cell r="G15">
            <v>21.105725305338993</v>
          </cell>
          <cell r="H15">
            <v>21.212849466739709</v>
          </cell>
          <cell r="I15">
            <v>22.129729027661917</v>
          </cell>
          <cell r="J15">
            <v>24.656366892505829</v>
          </cell>
          <cell r="K15">
            <v>24.864477318039921</v>
          </cell>
          <cell r="L15">
            <v>25.728117379876327</v>
          </cell>
          <cell r="M15">
            <v>25.198973004427103</v>
          </cell>
          <cell r="N15">
            <v>24.929616765001047</v>
          </cell>
          <cell r="O15">
            <v>24.334235198911724</v>
          </cell>
        </row>
        <row r="16">
          <cell r="B16">
            <v>2027</v>
          </cell>
          <cell r="C16">
            <v>25.561658565319899</v>
          </cell>
          <cell r="D16">
            <v>24.990927853398048</v>
          </cell>
          <cell r="E16">
            <v>25.056654492493312</v>
          </cell>
          <cell r="F16">
            <v>29.874395103158829</v>
          </cell>
          <cell r="G16">
            <v>22.507471004404078</v>
          </cell>
          <cell r="H16">
            <v>22.100005348339668</v>
          </cell>
          <cell r="I16">
            <v>22.535431118145876</v>
          </cell>
          <cell r="J16">
            <v>25.837569945256103</v>
          </cell>
          <cell r="K16">
            <v>26.059852022511308</v>
          </cell>
          <cell r="L16">
            <v>26.777740938375686</v>
          </cell>
          <cell r="M16">
            <v>27.117072893472731</v>
          </cell>
          <cell r="N16">
            <v>25.669660152860132</v>
          </cell>
          <cell r="O16">
            <v>28.01082051574458</v>
          </cell>
        </row>
        <row r="17">
          <cell r="B17">
            <v>2028</v>
          </cell>
          <cell r="C17">
            <v>28.730421174828752</v>
          </cell>
          <cell r="D17">
            <v>28.0696806433352</v>
          </cell>
          <cell r="E17">
            <v>28.79033089312621</v>
          </cell>
          <cell r="F17">
            <v>27.80284484244935</v>
          </cell>
          <cell r="G17">
            <v>25.152106717536164</v>
          </cell>
          <cell r="H17">
            <v>25.250274891340794</v>
          </cell>
          <cell r="I17">
            <v>25.226831412036823</v>
          </cell>
          <cell r="J17">
            <v>30.61690282378532</v>
          </cell>
          <cell r="K17">
            <v>31.170296134215359</v>
          </cell>
          <cell r="L17">
            <v>30.355634343766795</v>
          </cell>
          <cell r="M17">
            <v>31.112155242002252</v>
          </cell>
          <cell r="N17">
            <v>28.863002044466</v>
          </cell>
          <cell r="O17">
            <v>32.187113763266616</v>
          </cell>
        </row>
        <row r="18">
          <cell r="B18">
            <v>2029</v>
          </cell>
          <cell r="C18">
            <v>31.906208743671879</v>
          </cell>
          <cell r="D18">
            <v>33.583077273155453</v>
          </cell>
          <cell r="E18">
            <v>32.045449768962648</v>
          </cell>
          <cell r="F18">
            <v>30.874626664836182</v>
          </cell>
          <cell r="G18">
            <v>26.693561913521073</v>
          </cell>
          <cell r="H18">
            <v>27.091659108515898</v>
          </cell>
          <cell r="I18">
            <v>26.85885486376003</v>
          </cell>
          <cell r="J18">
            <v>33.140425244146215</v>
          </cell>
          <cell r="K18">
            <v>34.598754309472653</v>
          </cell>
          <cell r="L18">
            <v>33.734494357815173</v>
          </cell>
          <cell r="M18">
            <v>34.413046930580485</v>
          </cell>
          <cell r="N18">
            <v>32.563908042071596</v>
          </cell>
          <cell r="O18">
            <v>37.039346682014987</v>
          </cell>
        </row>
        <row r="19">
          <cell r="B19">
            <v>2030</v>
          </cell>
          <cell r="C19">
            <v>35.597373949845185</v>
          </cell>
          <cell r="D19">
            <v>38.348228484865778</v>
          </cell>
          <cell r="E19">
            <v>38.493230948945197</v>
          </cell>
          <cell r="F19">
            <v>33.767390836712153</v>
          </cell>
          <cell r="G19">
            <v>29.273092136840805</v>
          </cell>
          <cell r="H19">
            <v>29.174510030399425</v>
          </cell>
          <cell r="I19">
            <v>29.192738550441717</v>
          </cell>
          <cell r="J19">
            <v>37.319919030555418</v>
          </cell>
          <cell r="K19">
            <v>38.929003778073152</v>
          </cell>
          <cell r="L19">
            <v>36.621274885490926</v>
          </cell>
          <cell r="M19">
            <v>37.290246248837136</v>
          </cell>
          <cell r="N19">
            <v>36.69447190819028</v>
          </cell>
          <cell r="O19">
            <v>42.002433871008471</v>
          </cell>
        </row>
        <row r="20">
          <cell r="B20">
            <v>2031</v>
          </cell>
          <cell r="C20">
            <v>37.7024745172235</v>
          </cell>
          <cell r="D20">
            <v>41.866283144185921</v>
          </cell>
          <cell r="E20">
            <v>41.388519282937992</v>
          </cell>
          <cell r="F20">
            <v>35.754504313685146</v>
          </cell>
          <cell r="G20">
            <v>31.083377492681535</v>
          </cell>
          <cell r="H20">
            <v>30.875019784192073</v>
          </cell>
          <cell r="I20">
            <v>33.240618169141655</v>
          </cell>
          <cell r="J20">
            <v>39.241784215087492</v>
          </cell>
          <cell r="K20">
            <v>40.607262841831236</v>
          </cell>
          <cell r="L20">
            <v>38.242682614575315</v>
          </cell>
          <cell r="M20">
            <v>38.353022372289537</v>
          </cell>
          <cell r="N20">
            <v>37.622755374092776</v>
          </cell>
          <cell r="O20">
            <v>44.167982985163647</v>
          </cell>
        </row>
        <row r="21">
          <cell r="B21">
            <v>2032</v>
          </cell>
          <cell r="C21">
            <v>39.41384767521096</v>
          </cell>
          <cell r="D21">
            <v>43.509152551503362</v>
          </cell>
          <cell r="E21">
            <v>42.434183418129628</v>
          </cell>
          <cell r="F21">
            <v>36.88386886923054</v>
          </cell>
          <cell r="G21">
            <v>32.113877118039952</v>
          </cell>
          <cell r="H21">
            <v>32.642449273514472</v>
          </cell>
          <cell r="I21">
            <v>31.726036918100966</v>
          </cell>
          <cell r="J21">
            <v>41.836596475062791</v>
          </cell>
          <cell r="K21">
            <v>42.645450273167945</v>
          </cell>
          <cell r="L21">
            <v>40.306463259020269</v>
          </cell>
          <cell r="M21">
            <v>41.424665593607543</v>
          </cell>
          <cell r="N21">
            <v>40.116837476066323</v>
          </cell>
          <cell r="O21">
            <v>47.089445572453897</v>
          </cell>
        </row>
        <row r="22">
          <cell r="B22">
            <v>2033</v>
          </cell>
          <cell r="C22">
            <v>43.978017456530246</v>
          </cell>
          <cell r="D22">
            <v>48.568978325052306</v>
          </cell>
          <cell r="E22">
            <v>48.563125805195199</v>
          </cell>
          <cell r="F22">
            <v>40.463267403057316</v>
          </cell>
          <cell r="G22">
            <v>34.837996375848554</v>
          </cell>
          <cell r="H22">
            <v>34.911106714738239</v>
          </cell>
          <cell r="I22">
            <v>34.682278708980171</v>
          </cell>
          <cell r="J22">
            <v>45.232848720887766</v>
          </cell>
          <cell r="K22">
            <v>50.173049222308009</v>
          </cell>
          <cell r="L22">
            <v>44.80658697837562</v>
          </cell>
          <cell r="M22">
            <v>44.888408450941583</v>
          </cell>
          <cell r="N22">
            <v>46.132377031354437</v>
          </cell>
          <cell r="O22">
            <v>54.421427493699362</v>
          </cell>
        </row>
        <row r="23">
          <cell r="B23">
            <v>2034</v>
          </cell>
          <cell r="C23">
            <v>47.458906093316791</v>
          </cell>
          <cell r="D23">
            <v>54.700737246005765</v>
          </cell>
          <cell r="E23">
            <v>52.410577863609255</v>
          </cell>
          <cell r="F23">
            <v>44.140277168367724</v>
          </cell>
          <cell r="G23">
            <v>38.034917284737226</v>
          </cell>
          <cell r="H23">
            <v>38.408430626312629</v>
          </cell>
          <cell r="I23">
            <v>36.754596969184824</v>
          </cell>
          <cell r="J23">
            <v>50.756173302084775</v>
          </cell>
          <cell r="K23">
            <v>54.320511265156071</v>
          </cell>
          <cell r="L23">
            <v>45.772585503327008</v>
          </cell>
          <cell r="M23">
            <v>48.651847099931764</v>
          </cell>
          <cell r="N23">
            <v>49.920722619249347</v>
          </cell>
          <cell r="O23">
            <v>55.490406278746555</v>
          </cell>
        </row>
        <row r="24">
          <cell r="B24">
            <v>2035</v>
          </cell>
          <cell r="C24">
            <v>54.036801141477099</v>
          </cell>
          <cell r="D24">
            <v>56.567566321483902</v>
          </cell>
          <cell r="E24">
            <v>57.091501565045917</v>
          </cell>
          <cell r="F24">
            <v>49.996187327387943</v>
          </cell>
          <cell r="G24">
            <v>44.122159209214395</v>
          </cell>
          <cell r="H24">
            <v>44.894883030459788</v>
          </cell>
          <cell r="I24">
            <v>44.619635988806976</v>
          </cell>
          <cell r="J24">
            <v>63.11564441777054</v>
          </cell>
          <cell r="K24">
            <v>65.395647333211755</v>
          </cell>
          <cell r="L24">
            <v>54.506695443304636</v>
          </cell>
          <cell r="M24">
            <v>55.342111882961845</v>
          </cell>
          <cell r="N24">
            <v>54.094747000976035</v>
          </cell>
          <cell r="O24">
            <v>58.383870768952342</v>
          </cell>
        </row>
        <row r="25">
          <cell r="B25">
            <v>2036</v>
          </cell>
          <cell r="C25">
            <v>57.971905641138498</v>
          </cell>
          <cell r="D25">
            <v>59.157416188706989</v>
          </cell>
          <cell r="E25">
            <v>59.636766902273713</v>
          </cell>
          <cell r="F25">
            <v>52.966864689224643</v>
          </cell>
          <cell r="G25">
            <v>47.972475152592253</v>
          </cell>
          <cell r="H25">
            <v>48.356755840908889</v>
          </cell>
          <cell r="I25">
            <v>47.529549082424126</v>
          </cell>
          <cell r="J25">
            <v>67.306205943502022</v>
          </cell>
          <cell r="K25">
            <v>69.378267155639037</v>
          </cell>
          <cell r="L25">
            <v>59.862413847039825</v>
          </cell>
          <cell r="M25">
            <v>59.837145858065263</v>
          </cell>
          <cell r="N25">
            <v>59.847802979817089</v>
          </cell>
          <cell r="O25">
            <v>63.380698925069169</v>
          </cell>
        </row>
        <row r="26">
          <cell r="B26">
            <v>2037</v>
          </cell>
          <cell r="C26">
            <v>0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</row>
      </sheetData>
      <sheetData sheetId="4" refreshError="1"/>
      <sheetData sheetId="5" refreshError="1"/>
      <sheetData sheetId="6" refreshError="1"/>
      <sheetData sheetId="7">
        <row r="1">
          <cell r="A1" t="str">
            <v>PacifiCorp</v>
          </cell>
        </row>
        <row r="2">
          <cell r="A2" t="str">
            <v>Avoided Cost Study</v>
          </cell>
        </row>
        <row r="3">
          <cell r="A3" t="str">
            <v>Period = 2018-2027</v>
          </cell>
          <cell r="F3">
            <v>43101</v>
          </cell>
          <cell r="G3">
            <v>43132</v>
          </cell>
          <cell r="H3">
            <v>43160</v>
          </cell>
          <cell r="I3">
            <v>43191</v>
          </cell>
          <cell r="J3">
            <v>43221</v>
          </cell>
          <cell r="K3">
            <v>43252</v>
          </cell>
          <cell r="L3">
            <v>43282</v>
          </cell>
          <cell r="M3">
            <v>43313</v>
          </cell>
          <cell r="N3">
            <v>43344</v>
          </cell>
          <cell r="O3">
            <v>43374</v>
          </cell>
          <cell r="P3">
            <v>43405</v>
          </cell>
          <cell r="Q3">
            <v>43435</v>
          </cell>
          <cell r="R3">
            <v>2019</v>
          </cell>
          <cell r="S3">
            <v>43466</v>
          </cell>
          <cell r="T3">
            <v>43497</v>
          </cell>
          <cell r="U3">
            <v>43525</v>
          </cell>
          <cell r="V3">
            <v>43556</v>
          </cell>
          <cell r="W3">
            <v>43586</v>
          </cell>
          <cell r="X3">
            <v>43617</v>
          </cell>
          <cell r="Y3">
            <v>43647</v>
          </cell>
          <cell r="Z3">
            <v>43678</v>
          </cell>
          <cell r="AA3">
            <v>43709</v>
          </cell>
          <cell r="AB3">
            <v>43739</v>
          </cell>
          <cell r="AC3">
            <v>43770</v>
          </cell>
          <cell r="AD3">
            <v>43800</v>
          </cell>
          <cell r="AE3">
            <v>2020</v>
          </cell>
          <cell r="AF3">
            <v>43831</v>
          </cell>
          <cell r="AG3">
            <v>43862</v>
          </cell>
          <cell r="AH3">
            <v>43891</v>
          </cell>
          <cell r="AI3">
            <v>43922</v>
          </cell>
          <cell r="AJ3">
            <v>43952</v>
          </cell>
          <cell r="AK3">
            <v>43983</v>
          </cell>
          <cell r="AL3">
            <v>44013</v>
          </cell>
          <cell r="AM3">
            <v>44044</v>
          </cell>
          <cell r="AN3">
            <v>44075</v>
          </cell>
          <cell r="AO3">
            <v>44105</v>
          </cell>
          <cell r="AP3">
            <v>44136</v>
          </cell>
          <cell r="AQ3">
            <v>44166</v>
          </cell>
          <cell r="AR3">
            <v>2021</v>
          </cell>
          <cell r="AS3">
            <v>44197</v>
          </cell>
          <cell r="AT3">
            <v>44228</v>
          </cell>
          <cell r="AU3">
            <v>44256</v>
          </cell>
          <cell r="AV3">
            <v>44287</v>
          </cell>
          <cell r="AW3">
            <v>44317</v>
          </cell>
          <cell r="AX3">
            <v>44348</v>
          </cell>
          <cell r="AY3">
            <v>44378</v>
          </cell>
          <cell r="AZ3">
            <v>44409</v>
          </cell>
          <cell r="BA3">
            <v>44440</v>
          </cell>
          <cell r="BB3">
            <v>44470</v>
          </cell>
          <cell r="BC3">
            <v>44501</v>
          </cell>
          <cell r="BD3">
            <v>44531</v>
          </cell>
          <cell r="BE3">
            <v>2022</v>
          </cell>
          <cell r="BF3">
            <v>44562</v>
          </cell>
          <cell r="BG3">
            <v>44593</v>
          </cell>
          <cell r="BH3">
            <v>44621</v>
          </cell>
          <cell r="BI3">
            <v>44652</v>
          </cell>
          <cell r="BJ3">
            <v>44682</v>
          </cell>
          <cell r="BK3">
            <v>44713</v>
          </cell>
          <cell r="BL3">
            <v>44743</v>
          </cell>
          <cell r="BM3">
            <v>44774</v>
          </cell>
          <cell r="BN3">
            <v>44805</v>
          </cell>
          <cell r="BO3">
            <v>44835</v>
          </cell>
          <cell r="BP3">
            <v>44866</v>
          </cell>
          <cell r="BQ3">
            <v>44896</v>
          </cell>
          <cell r="BR3">
            <v>2023</v>
          </cell>
          <cell r="BS3">
            <v>44927</v>
          </cell>
          <cell r="BT3">
            <v>44958</v>
          </cell>
          <cell r="BU3">
            <v>44986</v>
          </cell>
          <cell r="BV3">
            <v>45017</v>
          </cell>
          <cell r="BW3">
            <v>45047</v>
          </cell>
          <cell r="BX3">
            <v>45078</v>
          </cell>
          <cell r="BY3">
            <v>45108</v>
          </cell>
          <cell r="BZ3">
            <v>45139</v>
          </cell>
          <cell r="CA3">
            <v>45170</v>
          </cell>
          <cell r="CB3">
            <v>45200</v>
          </cell>
          <cell r="CC3">
            <v>45231</v>
          </cell>
          <cell r="CD3">
            <v>45261</v>
          </cell>
          <cell r="CE3">
            <v>2024</v>
          </cell>
          <cell r="CF3">
            <v>45292</v>
          </cell>
          <cell r="CG3">
            <v>45323</v>
          </cell>
          <cell r="CH3">
            <v>45352</v>
          </cell>
          <cell r="CI3">
            <v>45383</v>
          </cell>
          <cell r="CJ3">
            <v>45413</v>
          </cell>
          <cell r="CK3">
            <v>45444</v>
          </cell>
          <cell r="CL3">
            <v>45474</v>
          </cell>
          <cell r="CM3">
            <v>45505</v>
          </cell>
          <cell r="CN3">
            <v>45536</v>
          </cell>
          <cell r="CO3">
            <v>45566</v>
          </cell>
          <cell r="CP3">
            <v>45597</v>
          </cell>
          <cell r="CQ3">
            <v>45627</v>
          </cell>
          <cell r="CR3">
            <v>2025</v>
          </cell>
          <cell r="CS3">
            <v>45658</v>
          </cell>
          <cell r="CT3">
            <v>45689</v>
          </cell>
          <cell r="CU3">
            <v>45717</v>
          </cell>
          <cell r="CV3">
            <v>45748</v>
          </cell>
          <cell r="CW3">
            <v>45778</v>
          </cell>
          <cell r="CX3">
            <v>45809</v>
          </cell>
          <cell r="CY3">
            <v>45839</v>
          </cell>
          <cell r="CZ3">
            <v>45870</v>
          </cell>
          <cell r="DA3">
            <v>45901</v>
          </cell>
          <cell r="DB3">
            <v>45931</v>
          </cell>
          <cell r="DC3">
            <v>45962</v>
          </cell>
          <cell r="DD3">
            <v>45992</v>
          </cell>
          <cell r="DE3">
            <v>2026</v>
          </cell>
          <cell r="DF3">
            <v>46023</v>
          </cell>
          <cell r="DG3">
            <v>46054</v>
          </cell>
          <cell r="DH3">
            <v>46082</v>
          </cell>
          <cell r="DI3">
            <v>46113</v>
          </cell>
          <cell r="DJ3">
            <v>46143</v>
          </cell>
          <cell r="DK3">
            <v>46174</v>
          </cell>
          <cell r="DL3">
            <v>46204</v>
          </cell>
          <cell r="DM3">
            <v>46235</v>
          </cell>
          <cell r="DN3">
            <v>46266</v>
          </cell>
          <cell r="DO3">
            <v>46296</v>
          </cell>
          <cell r="DP3">
            <v>46327</v>
          </cell>
          <cell r="DQ3">
            <v>46357</v>
          </cell>
          <cell r="DR3">
            <v>2027</v>
          </cell>
          <cell r="DS3">
            <v>46388</v>
          </cell>
          <cell r="DT3">
            <v>46419</v>
          </cell>
          <cell r="DU3">
            <v>46447</v>
          </cell>
          <cell r="DV3">
            <v>46478</v>
          </cell>
          <cell r="DW3">
            <v>46508</v>
          </cell>
          <cell r="DX3">
            <v>46539</v>
          </cell>
          <cell r="DY3">
            <v>46569</v>
          </cell>
          <cell r="DZ3">
            <v>46600</v>
          </cell>
          <cell r="EA3">
            <v>46631</v>
          </cell>
          <cell r="EB3">
            <v>46661</v>
          </cell>
          <cell r="EC3">
            <v>46692</v>
          </cell>
          <cell r="ED3">
            <v>46722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7">
          <cell r="A7" t="str">
            <v>Special Sales For Resale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0</v>
          </cell>
          <cell r="G32">
            <v>21425.600000000093</v>
          </cell>
          <cell r="H32">
            <v>18590.799999999814</v>
          </cell>
          <cell r="I32">
            <v>16563.09999999986</v>
          </cell>
          <cell r="J32">
            <v>4160.6000000000931</v>
          </cell>
          <cell r="K32">
            <v>3492.3000000000466</v>
          </cell>
          <cell r="L32">
            <v>31232.600000000093</v>
          </cell>
          <cell r="M32">
            <v>0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R32">
            <v>45945.310000002384</v>
          </cell>
          <cell r="S32">
            <v>0</v>
          </cell>
          <cell r="T32">
            <v>8065.2000000001863</v>
          </cell>
          <cell r="U32">
            <v>1958.6000000000931</v>
          </cell>
          <cell r="V32">
            <v>780.5</v>
          </cell>
          <cell r="W32">
            <v>12773.25</v>
          </cell>
          <cell r="X32">
            <v>10619.360000000102</v>
          </cell>
          <cell r="Y32">
            <v>8121.0000000002328</v>
          </cell>
          <cell r="Z32">
            <v>3627.4000000003725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  <cell r="AE32">
            <v>23321.79999999702</v>
          </cell>
          <cell r="AF32">
            <v>0</v>
          </cell>
          <cell r="AG32">
            <v>0</v>
          </cell>
          <cell r="AH32">
            <v>0</v>
          </cell>
          <cell r="AI32">
            <v>0</v>
          </cell>
          <cell r="AJ32">
            <v>3191.3000000000466</v>
          </cell>
          <cell r="AK32">
            <v>5253.7000000001863</v>
          </cell>
          <cell r="AL32">
            <v>11635.799999999814</v>
          </cell>
          <cell r="AM32">
            <v>3241</v>
          </cell>
          <cell r="AN32">
            <v>0</v>
          </cell>
          <cell r="AO32">
            <v>0</v>
          </cell>
          <cell r="AP32">
            <v>0</v>
          </cell>
          <cell r="AQ32">
            <v>0</v>
          </cell>
          <cell r="AR32">
            <v>9945.3999999985099</v>
          </cell>
          <cell r="AS32">
            <v>-194.60000000009313</v>
          </cell>
          <cell r="AT32">
            <v>-684</v>
          </cell>
          <cell r="AU32">
            <v>0</v>
          </cell>
          <cell r="AV32">
            <v>0</v>
          </cell>
          <cell r="AW32">
            <v>1480.9000000001397</v>
          </cell>
          <cell r="AX32">
            <v>2191.3999999999069</v>
          </cell>
          <cell r="AY32">
            <v>2090.7000000001863</v>
          </cell>
          <cell r="AZ32">
            <v>5061</v>
          </cell>
          <cell r="BA32">
            <v>0</v>
          </cell>
          <cell r="BB32">
            <v>0</v>
          </cell>
          <cell r="BC32">
            <v>0</v>
          </cell>
          <cell r="BD32">
            <v>0</v>
          </cell>
          <cell r="BE32">
            <v>14176.599999997765</v>
          </cell>
          <cell r="BF32">
            <v>178.19999999995343</v>
          </cell>
          <cell r="BG32">
            <v>-4489.4000000003725</v>
          </cell>
          <cell r="BH32">
            <v>1997.5</v>
          </cell>
          <cell r="BI32">
            <v>0</v>
          </cell>
          <cell r="BJ32">
            <v>2540.8999999999069</v>
          </cell>
          <cell r="BK32">
            <v>9368.8999999999069</v>
          </cell>
          <cell r="BL32">
            <v>4580.5</v>
          </cell>
          <cell r="BM32">
            <v>0</v>
          </cell>
          <cell r="BN32">
            <v>0</v>
          </cell>
          <cell r="BO32">
            <v>0</v>
          </cell>
          <cell r="BP32">
            <v>0</v>
          </cell>
          <cell r="BQ32">
            <v>0</v>
          </cell>
          <cell r="BR32">
            <v>34848.000000003725</v>
          </cell>
          <cell r="BS32">
            <v>0</v>
          </cell>
          <cell r="BT32">
            <v>0</v>
          </cell>
          <cell r="BU32">
            <v>0</v>
          </cell>
          <cell r="BV32">
            <v>6042.5</v>
          </cell>
          <cell r="BW32">
            <v>5618.7000000001863</v>
          </cell>
          <cell r="BX32">
            <v>12094.5</v>
          </cell>
          <cell r="BY32">
            <v>3932</v>
          </cell>
          <cell r="BZ32">
            <v>2551.7000000001863</v>
          </cell>
          <cell r="CA32">
            <v>1250.2999999998137</v>
          </cell>
          <cell r="CB32">
            <v>0</v>
          </cell>
          <cell r="CC32">
            <v>3358.2999999998137</v>
          </cell>
          <cell r="CD32">
            <v>0</v>
          </cell>
          <cell r="CE32">
            <v>83251.599999997765</v>
          </cell>
          <cell r="CF32">
            <v>0</v>
          </cell>
          <cell r="CG32">
            <v>0</v>
          </cell>
          <cell r="CH32">
            <v>0</v>
          </cell>
          <cell r="CI32">
            <v>1383.8000000000466</v>
          </cell>
          <cell r="CJ32">
            <v>13130.800000000047</v>
          </cell>
          <cell r="CK32">
            <v>19213.600000000093</v>
          </cell>
          <cell r="CL32">
            <v>19186.599999999627</v>
          </cell>
          <cell r="CM32">
            <v>6556.7000000001863</v>
          </cell>
          <cell r="CN32">
            <v>15793</v>
          </cell>
          <cell r="CO32">
            <v>-2278.3999999999069</v>
          </cell>
          <cell r="CP32">
            <v>2344</v>
          </cell>
          <cell r="CQ32">
            <v>7921.5</v>
          </cell>
          <cell r="CR32">
            <v>52799.699999999255</v>
          </cell>
          <cell r="CS32">
            <v>0</v>
          </cell>
          <cell r="CT32">
            <v>3708</v>
          </cell>
          <cell r="CU32">
            <v>0</v>
          </cell>
          <cell r="CV32">
            <v>0</v>
          </cell>
          <cell r="CW32">
            <v>2463.6000000000931</v>
          </cell>
          <cell r="CX32">
            <v>17556.699999999953</v>
          </cell>
          <cell r="CY32">
            <v>3899</v>
          </cell>
          <cell r="CZ32">
            <v>10211.299999999814</v>
          </cell>
          <cell r="DA32">
            <v>0</v>
          </cell>
          <cell r="DB32">
            <v>14531.09999999986</v>
          </cell>
          <cell r="DC32">
            <v>0</v>
          </cell>
          <cell r="DD32">
            <v>430</v>
          </cell>
          <cell r="DE32">
            <v>98758.70000000298</v>
          </cell>
          <cell r="DF32">
            <v>0</v>
          </cell>
          <cell r="DG32">
            <v>7379.2000000001863</v>
          </cell>
          <cell r="DH32">
            <v>0</v>
          </cell>
          <cell r="DI32">
            <v>3017</v>
          </cell>
          <cell r="DJ32">
            <v>7865.3000000000466</v>
          </cell>
          <cell r="DK32">
            <v>16289.799999999814</v>
          </cell>
          <cell r="DL32">
            <v>9337.2999999998137</v>
          </cell>
          <cell r="DM32">
            <v>18843.299999999814</v>
          </cell>
          <cell r="DN32">
            <v>3010</v>
          </cell>
          <cell r="DO32">
            <v>14554.5</v>
          </cell>
          <cell r="DP32">
            <v>11824.299999999814</v>
          </cell>
          <cell r="DQ32">
            <v>6638</v>
          </cell>
          <cell r="DR32">
            <v>116569.10000000149</v>
          </cell>
          <cell r="DS32">
            <v>0</v>
          </cell>
          <cell r="DT32">
            <v>4095.4000000003725</v>
          </cell>
          <cell r="DU32">
            <v>0</v>
          </cell>
          <cell r="DV32">
            <v>0</v>
          </cell>
          <cell r="DW32">
            <v>10141.899999999907</v>
          </cell>
          <cell r="DX32">
            <v>13459.800000000047</v>
          </cell>
          <cell r="DY32">
            <v>7486.5</v>
          </cell>
          <cell r="DZ32">
            <v>19783</v>
          </cell>
          <cell r="EA32">
            <v>3443</v>
          </cell>
          <cell r="EB32">
            <v>19486.699999999953</v>
          </cell>
          <cell r="EC32">
            <v>9190.2999999998137</v>
          </cell>
          <cell r="ED32">
            <v>29482.5</v>
          </cell>
        </row>
        <row r="33">
          <cell r="F33">
            <v>120266.70000000019</v>
          </cell>
          <cell r="G33">
            <v>64089.600000000093</v>
          </cell>
          <cell r="H33">
            <v>74806</v>
          </cell>
          <cell r="I33">
            <v>45579.949999999953</v>
          </cell>
          <cell r="J33">
            <v>22288.800000000047</v>
          </cell>
          <cell r="K33">
            <v>11304.40000000014</v>
          </cell>
          <cell r="L33">
            <v>-155.79999999981374</v>
          </cell>
          <cell r="M33">
            <v>4071</v>
          </cell>
          <cell r="N33">
            <v>22066.799999999814</v>
          </cell>
          <cell r="O33">
            <v>32876</v>
          </cell>
          <cell r="P33">
            <v>90070</v>
          </cell>
          <cell r="Q33">
            <v>84781</v>
          </cell>
          <cell r="R33">
            <v>230040.80000000447</v>
          </cell>
          <cell r="S33">
            <v>59409.599999999627</v>
          </cell>
          <cell r="T33">
            <v>6664</v>
          </cell>
          <cell r="U33">
            <v>16312</v>
          </cell>
          <cell r="V33">
            <v>53552.600000000093</v>
          </cell>
          <cell r="W33">
            <v>11649.969999999972</v>
          </cell>
          <cell r="X33">
            <v>3928.2300000000396</v>
          </cell>
          <cell r="Y33">
            <v>3703</v>
          </cell>
          <cell r="Z33">
            <v>2502</v>
          </cell>
          <cell r="AA33">
            <v>2137</v>
          </cell>
          <cell r="AB33">
            <v>7753.7000000001863</v>
          </cell>
          <cell r="AC33">
            <v>18498</v>
          </cell>
          <cell r="AD33">
            <v>43930.700000000186</v>
          </cell>
          <cell r="AE33">
            <v>207696.45000000298</v>
          </cell>
          <cell r="AF33">
            <v>31359</v>
          </cell>
          <cell r="AG33">
            <v>18611.5</v>
          </cell>
          <cell r="AH33">
            <v>14466</v>
          </cell>
          <cell r="AI33">
            <v>12350.699999999953</v>
          </cell>
          <cell r="AJ33">
            <v>22789.850000000093</v>
          </cell>
          <cell r="AK33">
            <v>54484.90000000014</v>
          </cell>
          <cell r="AL33">
            <v>0</v>
          </cell>
          <cell r="AM33">
            <v>4120</v>
          </cell>
          <cell r="AN33">
            <v>9157.5</v>
          </cell>
          <cell r="AO33">
            <v>12874.200000000186</v>
          </cell>
          <cell r="AP33">
            <v>-10126.599999999627</v>
          </cell>
          <cell r="AQ33">
            <v>37609.400000000373</v>
          </cell>
          <cell r="AR33">
            <v>287588.69999999553</v>
          </cell>
          <cell r="AS33">
            <v>13988.5</v>
          </cell>
          <cell r="AT33">
            <v>1135</v>
          </cell>
          <cell r="AU33">
            <v>14350</v>
          </cell>
          <cell r="AV33">
            <v>5665.5</v>
          </cell>
          <cell r="AW33">
            <v>18646.199999999953</v>
          </cell>
          <cell r="AX33">
            <v>32966.399999999907</v>
          </cell>
          <cell r="AY33">
            <v>2932.5</v>
          </cell>
          <cell r="AZ33">
            <v>0</v>
          </cell>
          <cell r="BA33">
            <v>31902</v>
          </cell>
          <cell r="BB33">
            <v>24454.5</v>
          </cell>
          <cell r="BC33">
            <v>54292.5</v>
          </cell>
          <cell r="BD33">
            <v>87255.599999999627</v>
          </cell>
          <cell r="BE33">
            <v>209316.10000000149</v>
          </cell>
          <cell r="BF33">
            <v>109288</v>
          </cell>
          <cell r="BG33">
            <v>1555</v>
          </cell>
          <cell r="BH33">
            <v>0</v>
          </cell>
          <cell r="BI33">
            <v>1365.4000000003725</v>
          </cell>
          <cell r="BJ33">
            <v>7361.3000000000466</v>
          </cell>
          <cell r="BK33">
            <v>18272.90000000014</v>
          </cell>
          <cell r="BL33">
            <v>7061</v>
          </cell>
          <cell r="BM33">
            <v>11362</v>
          </cell>
          <cell r="BN33">
            <v>19912</v>
          </cell>
          <cell r="BO33">
            <v>35199</v>
          </cell>
          <cell r="BP33">
            <v>-7531.5</v>
          </cell>
          <cell r="BQ33">
            <v>5471</v>
          </cell>
          <cell r="BR33">
            <v>371412.40000000596</v>
          </cell>
          <cell r="BS33">
            <v>37105.5</v>
          </cell>
          <cell r="BT33">
            <v>16326.5</v>
          </cell>
          <cell r="BU33">
            <v>0</v>
          </cell>
          <cell r="BV33">
            <v>0</v>
          </cell>
          <cell r="BW33">
            <v>3915.7000000001863</v>
          </cell>
          <cell r="BX33">
            <v>0</v>
          </cell>
          <cell r="BY33">
            <v>10441</v>
          </cell>
          <cell r="BZ33">
            <v>6690</v>
          </cell>
          <cell r="CA33">
            <v>16277</v>
          </cell>
          <cell r="CB33">
            <v>48370</v>
          </cell>
          <cell r="CC33">
            <v>156101</v>
          </cell>
          <cell r="CD33">
            <v>76185.700000000186</v>
          </cell>
          <cell r="CE33">
            <v>274862.5</v>
          </cell>
          <cell r="CF33">
            <v>36141</v>
          </cell>
          <cell r="CG33">
            <v>2203</v>
          </cell>
          <cell r="CH33">
            <v>20474</v>
          </cell>
          <cell r="CI33">
            <v>0</v>
          </cell>
          <cell r="CJ33">
            <v>8072</v>
          </cell>
          <cell r="CK33">
            <v>7937</v>
          </cell>
          <cell r="CL33">
            <v>18298</v>
          </cell>
          <cell r="CM33">
            <v>4573</v>
          </cell>
          <cell r="CN33">
            <v>78964</v>
          </cell>
          <cell r="CO33">
            <v>-9741</v>
          </cell>
          <cell r="CP33">
            <v>17356.5</v>
          </cell>
          <cell r="CQ33">
            <v>90585</v>
          </cell>
          <cell r="CR33">
            <v>468614.79999999702</v>
          </cell>
          <cell r="CS33">
            <v>43442.5</v>
          </cell>
          <cell r="CT33">
            <v>1762</v>
          </cell>
          <cell r="CU33">
            <v>10656</v>
          </cell>
          <cell r="CV33">
            <v>9133.7999999998137</v>
          </cell>
          <cell r="CW33">
            <v>10277</v>
          </cell>
          <cell r="CX33">
            <v>5691</v>
          </cell>
          <cell r="CY33">
            <v>40495</v>
          </cell>
          <cell r="CZ33">
            <v>21951</v>
          </cell>
          <cell r="DA33">
            <v>12114</v>
          </cell>
          <cell r="DB33">
            <v>57378</v>
          </cell>
          <cell r="DC33">
            <v>118487</v>
          </cell>
          <cell r="DD33">
            <v>137227.5</v>
          </cell>
          <cell r="DE33">
            <v>282305.29999999702</v>
          </cell>
          <cell r="DF33">
            <v>54099</v>
          </cell>
          <cell r="DG33">
            <v>-7721</v>
          </cell>
          <cell r="DH33">
            <v>8010.5</v>
          </cell>
          <cell r="DI33">
            <v>17640.5</v>
          </cell>
          <cell r="DJ33">
            <v>10367.799999999814</v>
          </cell>
          <cell r="DK33">
            <v>3175</v>
          </cell>
          <cell r="DL33">
            <v>21837.5</v>
          </cell>
          <cell r="DM33">
            <v>12581</v>
          </cell>
          <cell r="DN33">
            <v>33303.5</v>
          </cell>
          <cell r="DO33">
            <v>58122</v>
          </cell>
          <cell r="DP33">
            <v>31588</v>
          </cell>
          <cell r="DQ33">
            <v>39301.5</v>
          </cell>
          <cell r="DR33">
            <v>249276.79999999702</v>
          </cell>
          <cell r="DS33">
            <v>9707</v>
          </cell>
          <cell r="DT33">
            <v>11667</v>
          </cell>
          <cell r="DU33">
            <v>-11630</v>
          </cell>
          <cell r="DV33">
            <v>-16033.299999999814</v>
          </cell>
          <cell r="DW33">
            <v>33965.400000000373</v>
          </cell>
          <cell r="DX33">
            <v>2249.7000000001863</v>
          </cell>
          <cell r="DY33">
            <v>23638</v>
          </cell>
          <cell r="DZ33">
            <v>3207</v>
          </cell>
          <cell r="EA33">
            <v>60348</v>
          </cell>
          <cell r="EB33">
            <v>22140.5</v>
          </cell>
          <cell r="EC33">
            <v>32515.5</v>
          </cell>
          <cell r="ED33">
            <v>77502</v>
          </cell>
        </row>
        <row r="34">
          <cell r="F34">
            <v>10836.600000000093</v>
          </cell>
          <cell r="G34">
            <v>21231.379999999946</v>
          </cell>
          <cell r="H34">
            <v>55990.949999999953</v>
          </cell>
          <cell r="I34">
            <v>5074.6699999999837</v>
          </cell>
          <cell r="J34">
            <v>7424.2729999999992</v>
          </cell>
          <cell r="K34">
            <v>6102.1346999999996</v>
          </cell>
          <cell r="L34">
            <v>243276.99999999977</v>
          </cell>
          <cell r="M34">
            <v>54854.799999999814</v>
          </cell>
          <cell r="N34">
            <v>28435.799999999814</v>
          </cell>
          <cell r="O34">
            <v>42876.299999999814</v>
          </cell>
          <cell r="P34">
            <v>17520.5</v>
          </cell>
          <cell r="Q34">
            <v>86910</v>
          </cell>
          <cell r="R34">
            <v>-199195.12700000033</v>
          </cell>
          <cell r="S34">
            <v>13325.600000000093</v>
          </cell>
          <cell r="T34">
            <v>14389.199999999953</v>
          </cell>
          <cell r="U34">
            <v>53386.5</v>
          </cell>
          <cell r="V34">
            <v>59185.399999999907</v>
          </cell>
          <cell r="W34">
            <v>11083.234000000011</v>
          </cell>
          <cell r="X34">
            <v>1876.8389999999999</v>
          </cell>
          <cell r="Y34">
            <v>-507823.10000000009</v>
          </cell>
          <cell r="Z34">
            <v>53686.700000000186</v>
          </cell>
          <cell r="AA34">
            <v>35895.5</v>
          </cell>
          <cell r="AB34">
            <v>50487.799999999814</v>
          </cell>
          <cell r="AC34">
            <v>9153.2000000001863</v>
          </cell>
          <cell r="AD34">
            <v>6158</v>
          </cell>
          <cell r="AE34">
            <v>205990.18000000343</v>
          </cell>
          <cell r="AF34">
            <v>8204.6999999999534</v>
          </cell>
          <cell r="AG34">
            <v>12054.5</v>
          </cell>
          <cell r="AH34">
            <v>-1150.5</v>
          </cell>
          <cell r="AI34">
            <v>31371.400000000373</v>
          </cell>
          <cell r="AJ34">
            <v>8033.5</v>
          </cell>
          <cell r="AK34">
            <v>8468.8399999999674</v>
          </cell>
          <cell r="AL34">
            <v>32193.399999999907</v>
          </cell>
          <cell r="AM34">
            <v>27656</v>
          </cell>
          <cell r="AN34">
            <v>12560</v>
          </cell>
          <cell r="AO34">
            <v>36881</v>
          </cell>
          <cell r="AP34">
            <v>2265.4000000003725</v>
          </cell>
          <cell r="AQ34">
            <v>27451.939999999944</v>
          </cell>
          <cell r="AR34">
            <v>267870.6400000006</v>
          </cell>
          <cell r="AS34">
            <v>5620.6000000000931</v>
          </cell>
          <cell r="AT34">
            <v>6815</v>
          </cell>
          <cell r="AU34">
            <v>34534.5</v>
          </cell>
          <cell r="AV34">
            <v>39664</v>
          </cell>
          <cell r="AW34">
            <v>12604.939999999944</v>
          </cell>
          <cell r="AX34">
            <v>16434.839999999967</v>
          </cell>
          <cell r="AY34">
            <v>53853</v>
          </cell>
          <cell r="AZ34">
            <v>30540.299999999814</v>
          </cell>
          <cell r="BA34">
            <v>12815.799999999814</v>
          </cell>
          <cell r="BB34">
            <v>33552</v>
          </cell>
          <cell r="BC34">
            <v>12808.299999999814</v>
          </cell>
          <cell r="BD34">
            <v>8627.3600000001024</v>
          </cell>
          <cell r="BE34">
            <v>258852.20000000298</v>
          </cell>
          <cell r="BF34">
            <v>18008.5</v>
          </cell>
          <cell r="BG34">
            <v>28787.199999999953</v>
          </cell>
          <cell r="BH34">
            <v>32335</v>
          </cell>
          <cell r="BI34">
            <v>50246.299999999814</v>
          </cell>
          <cell r="BJ34">
            <v>21403.099999999977</v>
          </cell>
          <cell r="BK34">
            <v>19761.5</v>
          </cell>
          <cell r="BL34">
            <v>33601.299999999814</v>
          </cell>
          <cell r="BM34">
            <v>11315</v>
          </cell>
          <cell r="BN34">
            <v>12583</v>
          </cell>
          <cell r="BO34">
            <v>32968.200000000186</v>
          </cell>
          <cell r="BP34">
            <v>-4175.4000000003725</v>
          </cell>
          <cell r="BQ34">
            <v>2018.5</v>
          </cell>
          <cell r="BR34">
            <v>281467.24999999255</v>
          </cell>
          <cell r="BS34">
            <v>13</v>
          </cell>
          <cell r="BT34">
            <v>-78496.5</v>
          </cell>
          <cell r="BU34">
            <v>16064.5</v>
          </cell>
          <cell r="BV34">
            <v>53725.700000000186</v>
          </cell>
          <cell r="BW34">
            <v>19058.550000000047</v>
          </cell>
          <cell r="BX34">
            <v>21040.199999999953</v>
          </cell>
          <cell r="BY34">
            <v>29096.200000000186</v>
          </cell>
          <cell r="BZ34">
            <v>30346.5</v>
          </cell>
          <cell r="CA34">
            <v>12375</v>
          </cell>
          <cell r="CB34">
            <v>129374</v>
          </cell>
          <cell r="CC34">
            <v>28252.599999999627</v>
          </cell>
          <cell r="CD34">
            <v>20617.5</v>
          </cell>
          <cell r="CE34">
            <v>131190.00999999046</v>
          </cell>
          <cell r="CF34">
            <v>10130.200000000186</v>
          </cell>
          <cell r="CG34">
            <v>2479.4000000003725</v>
          </cell>
          <cell r="CH34">
            <v>24549</v>
          </cell>
          <cell r="CI34">
            <v>47268.5</v>
          </cell>
          <cell r="CJ34">
            <v>5618.1599999999744</v>
          </cell>
          <cell r="CK34">
            <v>33082.849999999977</v>
          </cell>
          <cell r="CL34">
            <v>40731.5</v>
          </cell>
          <cell r="CM34">
            <v>26659</v>
          </cell>
          <cell r="CN34">
            <v>-99199.5</v>
          </cell>
          <cell r="CO34">
            <v>17569.599999999627</v>
          </cell>
          <cell r="CP34">
            <v>9597.7999999998137</v>
          </cell>
          <cell r="CQ34">
            <v>12703.5</v>
          </cell>
          <cell r="CR34">
            <v>359535.11000000685</v>
          </cell>
          <cell r="CS34">
            <v>27561.700000000186</v>
          </cell>
          <cell r="CT34">
            <v>-24738.200000000186</v>
          </cell>
          <cell r="CU34">
            <v>51934</v>
          </cell>
          <cell r="CV34">
            <v>31455</v>
          </cell>
          <cell r="CW34">
            <v>21811.310000000056</v>
          </cell>
          <cell r="CX34">
            <v>36653.600000000093</v>
          </cell>
          <cell r="CY34">
            <v>56954.5</v>
          </cell>
          <cell r="CZ34">
            <v>46977.5</v>
          </cell>
          <cell r="DA34">
            <v>-4281.5</v>
          </cell>
          <cell r="DB34">
            <v>48947.5</v>
          </cell>
          <cell r="DC34">
            <v>35471.299999999814</v>
          </cell>
          <cell r="DD34">
            <v>30788.400000000373</v>
          </cell>
          <cell r="DE34">
            <v>325911.10000000894</v>
          </cell>
          <cell r="DF34">
            <v>31890.700000000186</v>
          </cell>
          <cell r="DG34">
            <v>-86.299999999813735</v>
          </cell>
          <cell r="DH34">
            <v>48436</v>
          </cell>
          <cell r="DI34">
            <v>57678.5</v>
          </cell>
          <cell r="DJ34">
            <v>23870.5</v>
          </cell>
          <cell r="DK34">
            <v>39832</v>
          </cell>
          <cell r="DL34">
            <v>64499</v>
          </cell>
          <cell r="DM34">
            <v>-5401.5</v>
          </cell>
          <cell r="DN34">
            <v>58215</v>
          </cell>
          <cell r="DO34">
            <v>43172.5</v>
          </cell>
          <cell r="DP34">
            <v>13141.200000000186</v>
          </cell>
          <cell r="DQ34">
            <v>-49336.5</v>
          </cell>
          <cell r="DR34">
            <v>279204.35000000149</v>
          </cell>
          <cell r="DS34">
            <v>16021</v>
          </cell>
          <cell r="DT34">
            <v>9862</v>
          </cell>
          <cell r="DU34">
            <v>-17333</v>
          </cell>
          <cell r="DV34">
            <v>-18943.700000000186</v>
          </cell>
          <cell r="DW34">
            <v>19829.050000000047</v>
          </cell>
          <cell r="DX34">
            <v>31278</v>
          </cell>
          <cell r="DY34">
            <v>92823.5</v>
          </cell>
          <cell r="DZ34">
            <v>23073</v>
          </cell>
          <cell r="EA34">
            <v>25390</v>
          </cell>
          <cell r="EB34">
            <v>54316.5</v>
          </cell>
          <cell r="EC34">
            <v>11755</v>
          </cell>
          <cell r="ED34">
            <v>31133</v>
          </cell>
        </row>
        <row r="35">
          <cell r="F35">
            <v>97485.160000000149</v>
          </cell>
          <cell r="G35">
            <v>33713.389999999898</v>
          </cell>
          <cell r="H35">
            <v>33147.5</v>
          </cell>
          <cell r="I35">
            <v>19249.260000000009</v>
          </cell>
          <cell r="J35">
            <v>16540.219999999972</v>
          </cell>
          <cell r="K35">
            <v>11246.720000000205</v>
          </cell>
          <cell r="L35">
            <v>2807.1999999997206</v>
          </cell>
          <cell r="M35">
            <v>0</v>
          </cell>
          <cell r="N35">
            <v>27321</v>
          </cell>
          <cell r="O35">
            <v>14897</v>
          </cell>
          <cell r="P35">
            <v>92961.699999999721</v>
          </cell>
          <cell r="Q35">
            <v>103287</v>
          </cell>
          <cell r="R35">
            <v>254161.34000000358</v>
          </cell>
          <cell r="S35">
            <v>85352.699999999721</v>
          </cell>
          <cell r="T35">
            <v>13057.300000000279</v>
          </cell>
          <cell r="U35">
            <v>12456.599999999627</v>
          </cell>
          <cell r="V35">
            <v>20083</v>
          </cell>
          <cell r="W35">
            <v>5965.0600000000559</v>
          </cell>
          <cell r="X35">
            <v>12562.440000000177</v>
          </cell>
          <cell r="Y35">
            <v>3464.6399999996647</v>
          </cell>
          <cell r="Z35">
            <v>0</v>
          </cell>
          <cell r="AA35">
            <v>3283.2000000001863</v>
          </cell>
          <cell r="AB35">
            <v>9307.8999999999069</v>
          </cell>
          <cell r="AC35">
            <v>20809.600000000093</v>
          </cell>
          <cell r="AD35">
            <v>67818.899999999907</v>
          </cell>
          <cell r="AE35">
            <v>179435.1400000006</v>
          </cell>
          <cell r="AF35">
            <v>25894.299999999814</v>
          </cell>
          <cell r="AG35">
            <v>19184.400000000373</v>
          </cell>
          <cell r="AH35">
            <v>10319.799999999814</v>
          </cell>
          <cell r="AI35">
            <v>24957.689999999944</v>
          </cell>
          <cell r="AJ35">
            <v>8536.6100000001024</v>
          </cell>
          <cell r="AK35">
            <v>4809.6399999998976</v>
          </cell>
          <cell r="AL35">
            <v>0</v>
          </cell>
          <cell r="AM35">
            <v>0</v>
          </cell>
          <cell r="AN35">
            <v>7284</v>
          </cell>
          <cell r="AO35">
            <v>7481.2999999998137</v>
          </cell>
          <cell r="AP35">
            <v>9802.7000000001863</v>
          </cell>
          <cell r="AQ35">
            <v>61164.699999999721</v>
          </cell>
          <cell r="AR35">
            <v>244023.1400000006</v>
          </cell>
          <cell r="AS35">
            <v>27458.600000000559</v>
          </cell>
          <cell r="AT35">
            <v>7708.7000000001863</v>
          </cell>
          <cell r="AU35">
            <v>7871.7000000001863</v>
          </cell>
          <cell r="AV35">
            <v>5935.2000000001863</v>
          </cell>
          <cell r="AW35">
            <v>14949.799999999814</v>
          </cell>
          <cell r="AX35">
            <v>6678.6300000001211</v>
          </cell>
          <cell r="AY35">
            <v>2023.5500000002794</v>
          </cell>
          <cell r="AZ35">
            <v>0</v>
          </cell>
          <cell r="BA35">
            <v>24738</v>
          </cell>
          <cell r="BB35">
            <v>14969.100000000093</v>
          </cell>
          <cell r="BC35">
            <v>53612.900000000373</v>
          </cell>
          <cell r="BD35">
            <v>78076.959999999963</v>
          </cell>
          <cell r="BE35">
            <v>208063.51999999583</v>
          </cell>
          <cell r="BF35">
            <v>121973.89999999991</v>
          </cell>
          <cell r="BG35">
            <v>32855.300000000279</v>
          </cell>
          <cell r="BH35">
            <v>4381.6000000000931</v>
          </cell>
          <cell r="BI35">
            <v>2498.7000000001863</v>
          </cell>
          <cell r="BJ35">
            <v>11591.350000000093</v>
          </cell>
          <cell r="BK35">
            <v>9359.4699999999721</v>
          </cell>
          <cell r="BL35">
            <v>0</v>
          </cell>
          <cell r="BM35">
            <v>1856</v>
          </cell>
          <cell r="BN35">
            <v>14399.400000000373</v>
          </cell>
          <cell r="BO35">
            <v>11698</v>
          </cell>
          <cell r="BP35">
            <v>10962</v>
          </cell>
          <cell r="BQ35">
            <v>-13512.199999999255</v>
          </cell>
          <cell r="BR35">
            <v>277346.31999999285</v>
          </cell>
          <cell r="BS35">
            <v>18487.799999999814</v>
          </cell>
          <cell r="BT35">
            <v>29591.899999999907</v>
          </cell>
          <cell r="BU35">
            <v>2124.6000000000931</v>
          </cell>
          <cell r="BV35">
            <v>0</v>
          </cell>
          <cell r="BW35">
            <v>3408.1999999999534</v>
          </cell>
          <cell r="BX35">
            <v>8202.1200000001118</v>
          </cell>
          <cell r="BY35">
            <v>1633</v>
          </cell>
          <cell r="BZ35">
            <v>0</v>
          </cell>
          <cell r="CA35">
            <v>7916.5</v>
          </cell>
          <cell r="CB35">
            <v>17777.699999999255</v>
          </cell>
          <cell r="CC35">
            <v>110228.09999999963</v>
          </cell>
          <cell r="CD35">
            <v>77976.399999999441</v>
          </cell>
          <cell r="CE35">
            <v>220729.11000000685</v>
          </cell>
          <cell r="CF35">
            <v>67653.299999999814</v>
          </cell>
          <cell r="CG35">
            <v>-36329.699999999721</v>
          </cell>
          <cell r="CH35">
            <v>12164.799999999814</v>
          </cell>
          <cell r="CI35">
            <v>3161.8999999999069</v>
          </cell>
          <cell r="CJ35">
            <v>14829.010000000242</v>
          </cell>
          <cell r="CK35">
            <v>1388.7000000001863</v>
          </cell>
          <cell r="CL35">
            <v>4486.6000000000931</v>
          </cell>
          <cell r="CM35">
            <v>0</v>
          </cell>
          <cell r="CN35">
            <v>-3837.7000000001863</v>
          </cell>
          <cell r="CO35">
            <v>17351.599999999627</v>
          </cell>
          <cell r="CP35">
            <v>59877.799999999814</v>
          </cell>
          <cell r="CQ35">
            <v>79982.799999999814</v>
          </cell>
          <cell r="CR35">
            <v>298859.50000000745</v>
          </cell>
          <cell r="CS35">
            <v>45874.100000000093</v>
          </cell>
          <cell r="CT35">
            <v>30384.299999999814</v>
          </cell>
          <cell r="CU35">
            <v>9137.6000000000931</v>
          </cell>
          <cell r="CV35">
            <v>8501.5</v>
          </cell>
          <cell r="CW35">
            <v>8755.2999999998137</v>
          </cell>
          <cell r="CX35">
            <v>4003.7000000001863</v>
          </cell>
          <cell r="CY35">
            <v>1945.5</v>
          </cell>
          <cell r="CZ35">
            <v>2710.2000000001863</v>
          </cell>
          <cell r="DA35">
            <v>37521.799999999814</v>
          </cell>
          <cell r="DB35">
            <v>9813.6999999992549</v>
          </cell>
          <cell r="DC35">
            <v>101939.40000000037</v>
          </cell>
          <cell r="DD35">
            <v>38272.400000000373</v>
          </cell>
          <cell r="DE35">
            <v>293665.59999999404</v>
          </cell>
          <cell r="DF35">
            <v>55191.200000000186</v>
          </cell>
          <cell r="DG35">
            <v>21588.799999999814</v>
          </cell>
          <cell r="DH35">
            <v>6199.6000000000931</v>
          </cell>
          <cell r="DI35">
            <v>9800</v>
          </cell>
          <cell r="DJ35">
            <v>16303</v>
          </cell>
          <cell r="DK35">
            <v>1347.7999999998137</v>
          </cell>
          <cell r="DL35">
            <v>2987.6999999997206</v>
          </cell>
          <cell r="DM35">
            <v>0</v>
          </cell>
          <cell r="DN35">
            <v>30052</v>
          </cell>
          <cell r="DO35">
            <v>14969</v>
          </cell>
          <cell r="DP35">
            <v>41279</v>
          </cell>
          <cell r="DQ35">
            <v>93947.5</v>
          </cell>
          <cell r="DR35">
            <v>289587.25000000745</v>
          </cell>
          <cell r="DS35">
            <v>59501</v>
          </cell>
          <cell r="DT35">
            <v>25300.200000000186</v>
          </cell>
          <cell r="DU35">
            <v>6538.7000000001863</v>
          </cell>
          <cell r="DV35">
            <v>-16534.099999999627</v>
          </cell>
          <cell r="DW35">
            <v>25778.000000000466</v>
          </cell>
          <cell r="DX35">
            <v>1524.8500000000931</v>
          </cell>
          <cell r="DY35">
            <v>4158.1999999997206</v>
          </cell>
          <cell r="DZ35">
            <v>0</v>
          </cell>
          <cell r="EA35">
            <v>23485</v>
          </cell>
          <cell r="EB35">
            <v>40064.900000000373</v>
          </cell>
          <cell r="EC35">
            <v>34299</v>
          </cell>
          <cell r="ED35">
            <v>85471.5</v>
          </cell>
        </row>
        <row r="36">
          <cell r="F36">
            <v>149737</v>
          </cell>
          <cell r="G36">
            <v>71624.400000000373</v>
          </cell>
          <cell r="H36">
            <v>82333.5</v>
          </cell>
          <cell r="I36">
            <v>39265.5</v>
          </cell>
          <cell r="J36">
            <v>43650</v>
          </cell>
          <cell r="K36">
            <v>36998.5</v>
          </cell>
          <cell r="L36">
            <v>22820</v>
          </cell>
          <cell r="M36">
            <v>-16013</v>
          </cell>
          <cell r="N36">
            <v>17656</v>
          </cell>
          <cell r="O36">
            <v>58086.5</v>
          </cell>
          <cell r="P36">
            <v>73151.5</v>
          </cell>
          <cell r="Q36">
            <v>138070.5</v>
          </cell>
          <cell r="R36">
            <v>139559</v>
          </cell>
          <cell r="S36">
            <v>38838</v>
          </cell>
          <cell r="T36">
            <v>-144</v>
          </cell>
          <cell r="U36">
            <v>0</v>
          </cell>
          <cell r="V36">
            <v>36311</v>
          </cell>
          <cell r="W36">
            <v>19097.5</v>
          </cell>
          <cell r="X36">
            <v>5579.5</v>
          </cell>
          <cell r="Y36">
            <v>4618</v>
          </cell>
          <cell r="Z36">
            <v>15768</v>
          </cell>
          <cell r="AA36">
            <v>0</v>
          </cell>
          <cell r="AB36">
            <v>2063</v>
          </cell>
          <cell r="AC36">
            <v>10475</v>
          </cell>
          <cell r="AD36">
            <v>6953</v>
          </cell>
          <cell r="AE36">
            <v>61725.5</v>
          </cell>
          <cell r="AF36">
            <v>7347</v>
          </cell>
          <cell r="AG36">
            <v>626</v>
          </cell>
          <cell r="AH36">
            <v>-88</v>
          </cell>
          <cell r="AI36">
            <v>7333.5</v>
          </cell>
          <cell r="AJ36">
            <v>30366</v>
          </cell>
          <cell r="AK36">
            <v>16898</v>
          </cell>
          <cell r="AL36">
            <v>6609</v>
          </cell>
          <cell r="AM36">
            <v>2141.5</v>
          </cell>
          <cell r="AN36">
            <v>1594.5</v>
          </cell>
          <cell r="AO36">
            <v>-1574</v>
          </cell>
          <cell r="AP36">
            <v>-514</v>
          </cell>
          <cell r="AQ36">
            <v>-9014</v>
          </cell>
          <cell r="AR36">
            <v>14712.20000000298</v>
          </cell>
          <cell r="AS36">
            <v>634</v>
          </cell>
          <cell r="AT36">
            <v>0</v>
          </cell>
          <cell r="AU36">
            <v>0</v>
          </cell>
          <cell r="AV36">
            <v>40.299999999813735</v>
          </cell>
          <cell r="AW36">
            <v>1989.5</v>
          </cell>
          <cell r="AX36">
            <v>1469.5</v>
          </cell>
          <cell r="AY36">
            <v>0</v>
          </cell>
          <cell r="AZ36">
            <v>1214.2999999998137</v>
          </cell>
          <cell r="BA36">
            <v>1280</v>
          </cell>
          <cell r="BB36">
            <v>124.59999999962747</v>
          </cell>
          <cell r="BC36">
            <v>515.79999999981374</v>
          </cell>
          <cell r="BD36">
            <v>7444.2000000001863</v>
          </cell>
          <cell r="BE36">
            <v>11177.139999993145</v>
          </cell>
          <cell r="BF36">
            <v>3657.2999999998137</v>
          </cell>
          <cell r="BG36">
            <v>0</v>
          </cell>
          <cell r="BH36">
            <v>0</v>
          </cell>
          <cell r="BI36">
            <v>347</v>
          </cell>
          <cell r="BJ36">
            <v>1404</v>
          </cell>
          <cell r="BK36">
            <v>3017</v>
          </cell>
          <cell r="BL36">
            <v>424.40000000037253</v>
          </cell>
          <cell r="BM36">
            <v>438.29999999981374</v>
          </cell>
          <cell r="BN36">
            <v>710.29999999981374</v>
          </cell>
          <cell r="BO36">
            <v>973</v>
          </cell>
          <cell r="BP36">
            <v>336.82000000000698</v>
          </cell>
          <cell r="BQ36">
            <v>-130.98000000003958</v>
          </cell>
          <cell r="BR36">
            <v>5477.4399999994785</v>
          </cell>
          <cell r="BS36">
            <v>493.9199999999837</v>
          </cell>
          <cell r="BT36">
            <v>0</v>
          </cell>
          <cell r="BU36">
            <v>0</v>
          </cell>
          <cell r="BV36">
            <v>0</v>
          </cell>
          <cell r="BW36">
            <v>209.93999999997322</v>
          </cell>
          <cell r="BX36">
            <v>447.54999999998836</v>
          </cell>
          <cell r="BY36">
            <v>0</v>
          </cell>
          <cell r="BZ36">
            <v>1524.25</v>
          </cell>
          <cell r="CA36">
            <v>918.29999999998836</v>
          </cell>
          <cell r="CB36">
            <v>734.4199999999837</v>
          </cell>
          <cell r="CC36">
            <v>1149.0599999999977</v>
          </cell>
          <cell r="CD36">
            <v>0</v>
          </cell>
          <cell r="CE36">
            <v>8498.5499999998137</v>
          </cell>
          <cell r="CF36">
            <v>0</v>
          </cell>
          <cell r="CG36">
            <v>148.30999999999767</v>
          </cell>
          <cell r="CH36">
            <v>0</v>
          </cell>
          <cell r="CI36">
            <v>0</v>
          </cell>
          <cell r="CJ36">
            <v>1573.2799999999988</v>
          </cell>
          <cell r="CK36">
            <v>0</v>
          </cell>
          <cell r="CL36">
            <v>634.86999999999534</v>
          </cell>
          <cell r="CM36">
            <v>491.47000000003027</v>
          </cell>
          <cell r="CN36">
            <v>3186.820000000007</v>
          </cell>
          <cell r="CO36">
            <v>1155.0800000000163</v>
          </cell>
          <cell r="CP36">
            <v>395.71999999997206</v>
          </cell>
          <cell r="CQ36">
            <v>913</v>
          </cell>
          <cell r="CR36">
            <v>3230.7299999999814</v>
          </cell>
          <cell r="CS36">
            <v>473.22000000003027</v>
          </cell>
          <cell r="CT36">
            <v>0</v>
          </cell>
          <cell r="CU36">
            <v>0</v>
          </cell>
          <cell r="CV36">
            <v>0</v>
          </cell>
          <cell r="CW36">
            <v>158.23999999999069</v>
          </cell>
          <cell r="CX36">
            <v>300.36999999999534</v>
          </cell>
          <cell r="CY36">
            <v>228.88000000000466</v>
          </cell>
          <cell r="CZ36">
            <v>700.5800000000163</v>
          </cell>
          <cell r="DA36">
            <v>-363.35999999998603</v>
          </cell>
          <cell r="DB36">
            <v>1258.0800000000163</v>
          </cell>
          <cell r="DC36">
            <v>0</v>
          </cell>
          <cell r="DD36">
            <v>474.72000000003027</v>
          </cell>
          <cell r="DE36">
            <v>7695.0500000007451</v>
          </cell>
          <cell r="DF36">
            <v>1398.2999999999884</v>
          </cell>
          <cell r="DG36">
            <v>0</v>
          </cell>
          <cell r="DH36">
            <v>0</v>
          </cell>
          <cell r="DI36">
            <v>419.70000000001164</v>
          </cell>
          <cell r="DJ36">
            <v>0</v>
          </cell>
          <cell r="DK36">
            <v>0</v>
          </cell>
          <cell r="DL36">
            <v>2267.8399999999674</v>
          </cell>
          <cell r="DM36">
            <v>1801.0300000000279</v>
          </cell>
          <cell r="DN36">
            <v>966.9199999999837</v>
          </cell>
          <cell r="DO36">
            <v>841.26000000000931</v>
          </cell>
          <cell r="DP36">
            <v>0</v>
          </cell>
          <cell r="DQ36">
            <v>0</v>
          </cell>
          <cell r="DR36">
            <v>3813.2100000004284</v>
          </cell>
          <cell r="DS36">
            <v>0</v>
          </cell>
          <cell r="DT36">
            <v>0</v>
          </cell>
          <cell r="DU36">
            <v>0</v>
          </cell>
          <cell r="DV36">
            <v>-339.76999999996042</v>
          </cell>
          <cell r="DW36">
            <v>1686.25</v>
          </cell>
          <cell r="DX36">
            <v>0</v>
          </cell>
          <cell r="DY36">
            <v>732.44000000000233</v>
          </cell>
          <cell r="DZ36">
            <v>768.8300000000163</v>
          </cell>
          <cell r="EA36">
            <v>505.34000000002561</v>
          </cell>
          <cell r="EB36">
            <v>0</v>
          </cell>
          <cell r="EC36">
            <v>0</v>
          </cell>
          <cell r="ED36">
            <v>460.11999999999534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0</v>
          </cell>
          <cell r="G38">
            <v>-1667.9400000000605</v>
          </cell>
          <cell r="H38">
            <v>-1519.3199999999488</v>
          </cell>
          <cell r="I38">
            <v>-1732.475999999966</v>
          </cell>
          <cell r="J38">
            <v>-490.00320000003558</v>
          </cell>
          <cell r="K38">
            <v>-727.20582000003196</v>
          </cell>
          <cell r="L38">
            <v>-4881.6282999999821</v>
          </cell>
          <cell r="M38">
            <v>0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R38">
            <v>-8687.6957600004971</v>
          </cell>
          <cell r="S38">
            <v>0</v>
          </cell>
          <cell r="T38">
            <v>-632.19799999997485</v>
          </cell>
          <cell r="U38">
            <v>-166.33049999998184</v>
          </cell>
          <cell r="V38">
            <v>-99.862000000022817</v>
          </cell>
          <cell r="W38">
            <v>-1706.6258999999845</v>
          </cell>
          <cell r="X38">
            <v>-3561.2931599998847</v>
          </cell>
          <cell r="Y38">
            <v>-2066.6633999999613</v>
          </cell>
          <cell r="Z38">
            <v>-454.72280000010505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  <cell r="AE38">
            <v>-4970.5212200004607</v>
          </cell>
          <cell r="AF38">
            <v>0</v>
          </cell>
          <cell r="AG38">
            <v>0</v>
          </cell>
          <cell r="AH38">
            <v>0</v>
          </cell>
          <cell r="AI38">
            <v>0</v>
          </cell>
          <cell r="AJ38">
            <v>-698.79249999998137</v>
          </cell>
          <cell r="AK38">
            <v>-1764.1892800000496</v>
          </cell>
          <cell r="AL38">
            <v>-2120.8656000001356</v>
          </cell>
          <cell r="AM38">
            <v>-386.6738399999449</v>
          </cell>
          <cell r="AN38">
            <v>0</v>
          </cell>
          <cell r="AO38">
            <v>0</v>
          </cell>
          <cell r="AP38">
            <v>0</v>
          </cell>
          <cell r="AQ38">
            <v>0</v>
          </cell>
          <cell r="AR38">
            <v>-2102.4319499982521</v>
          </cell>
          <cell r="AS38">
            <v>16.629760000039823</v>
          </cell>
          <cell r="AT38">
            <v>50.109439999971073</v>
          </cell>
          <cell r="AU38">
            <v>0</v>
          </cell>
          <cell r="AV38">
            <v>0</v>
          </cell>
          <cell r="AW38">
            <v>-321.15711999998894</v>
          </cell>
          <cell r="AX38">
            <v>-812.45235999999568</v>
          </cell>
          <cell r="AY38">
            <v>-425.51624999986961</v>
          </cell>
          <cell r="AZ38">
            <v>-610.04542000009678</v>
          </cell>
          <cell r="BA38">
            <v>0</v>
          </cell>
          <cell r="BB38">
            <v>0</v>
          </cell>
          <cell r="BC38">
            <v>0</v>
          </cell>
          <cell r="BD38">
            <v>0</v>
          </cell>
          <cell r="BE38">
            <v>-4582.5464400015771</v>
          </cell>
          <cell r="BF38">
            <v>-13.396059999940917</v>
          </cell>
          <cell r="BG38">
            <v>318.6706000000122</v>
          </cell>
          <cell r="BH38">
            <v>-155.2612000000081</v>
          </cell>
          <cell r="BI38">
            <v>0</v>
          </cell>
          <cell r="BJ38">
            <v>-504.31070000014734</v>
          </cell>
          <cell r="BK38">
            <v>-3181.453080000123</v>
          </cell>
          <cell r="BL38">
            <v>-1046.7959999998566</v>
          </cell>
          <cell r="BM38">
            <v>0</v>
          </cell>
          <cell r="BN38">
            <v>0</v>
          </cell>
          <cell r="BO38">
            <v>0</v>
          </cell>
          <cell r="BP38">
            <v>0</v>
          </cell>
          <cell r="BQ38">
            <v>0</v>
          </cell>
          <cell r="BR38">
            <v>-7082.825919999741</v>
          </cell>
          <cell r="BS38">
            <v>0</v>
          </cell>
          <cell r="BT38">
            <v>0</v>
          </cell>
          <cell r="BU38">
            <v>0</v>
          </cell>
          <cell r="BV38">
            <v>-979.25592000002507</v>
          </cell>
          <cell r="BW38">
            <v>-919.03096000000369</v>
          </cell>
          <cell r="BX38">
            <v>-3710.5743700000457</v>
          </cell>
          <cell r="BY38">
            <v>-741.58245999994688</v>
          </cell>
          <cell r="BZ38">
            <v>-285.87475999980234</v>
          </cell>
          <cell r="CA38">
            <v>-151.70744999987073</v>
          </cell>
          <cell r="CB38">
            <v>0</v>
          </cell>
          <cell r="CC38">
            <v>-294.79999999998836</v>
          </cell>
          <cell r="CD38">
            <v>0</v>
          </cell>
          <cell r="CE38">
            <v>-11535.778750000522</v>
          </cell>
          <cell r="CF38">
            <v>0</v>
          </cell>
          <cell r="CG38">
            <v>0</v>
          </cell>
          <cell r="CH38">
            <v>0</v>
          </cell>
          <cell r="CI38">
            <v>-221.74819999997271</v>
          </cell>
          <cell r="CJ38">
            <v>-1354.7382000000216</v>
          </cell>
          <cell r="CK38">
            <v>-4302.8295900002122</v>
          </cell>
          <cell r="CL38">
            <v>-2392.7967000000644</v>
          </cell>
          <cell r="CM38">
            <v>-780.51010000007227</v>
          </cell>
          <cell r="CN38">
            <v>-1966.0768600000301</v>
          </cell>
          <cell r="CO38">
            <v>181.72775999997975</v>
          </cell>
          <cell r="CP38">
            <v>-181.31402000004891</v>
          </cell>
          <cell r="CQ38">
            <v>-517.4928399999626</v>
          </cell>
          <cell r="CR38">
            <v>-5586.6785899987444</v>
          </cell>
          <cell r="CS38">
            <v>0</v>
          </cell>
          <cell r="CT38">
            <v>-220.19479999993928</v>
          </cell>
          <cell r="CU38">
            <v>0</v>
          </cell>
          <cell r="CV38">
            <v>0</v>
          </cell>
          <cell r="CW38">
            <v>-199.45519999996759</v>
          </cell>
          <cell r="CX38">
            <v>-3350.2674400000833</v>
          </cell>
          <cell r="CY38">
            <v>240.51625000010245</v>
          </cell>
          <cell r="CZ38">
            <v>-962.4914000001736</v>
          </cell>
          <cell r="DA38">
            <v>0</v>
          </cell>
          <cell r="DB38">
            <v>-1067.9340000000084</v>
          </cell>
          <cell r="DC38">
            <v>0</v>
          </cell>
          <cell r="DD38">
            <v>-26.852000000071712</v>
          </cell>
          <cell r="DE38">
            <v>-10085.217239998281</v>
          </cell>
          <cell r="DF38">
            <v>0</v>
          </cell>
          <cell r="DG38">
            <v>-445.94549999997253</v>
          </cell>
          <cell r="DH38">
            <v>0</v>
          </cell>
          <cell r="DI38">
            <v>-245.96000000002095</v>
          </cell>
          <cell r="DJ38">
            <v>-744.23778000008315</v>
          </cell>
          <cell r="DK38">
            <v>-3006.9284999999218</v>
          </cell>
          <cell r="DL38">
            <v>-1049.3974999997299</v>
          </cell>
          <cell r="DM38">
            <v>-1896.4909999996889</v>
          </cell>
          <cell r="DN38">
            <v>-408.3684999999823</v>
          </cell>
          <cell r="DO38">
            <v>-1105.8275799999246</v>
          </cell>
          <cell r="DP38">
            <v>-757.46528000000399</v>
          </cell>
          <cell r="DQ38">
            <v>-424.59560000011697</v>
          </cell>
          <cell r="DR38">
            <v>-11851.535110000521</v>
          </cell>
          <cell r="DS38">
            <v>0</v>
          </cell>
          <cell r="DT38">
            <v>-258.10370000003604</v>
          </cell>
          <cell r="DU38">
            <v>0</v>
          </cell>
          <cell r="DV38">
            <v>0</v>
          </cell>
          <cell r="DW38">
            <v>-1062.3974900001194</v>
          </cell>
          <cell r="DX38">
            <v>-2713.0071599998046</v>
          </cell>
          <cell r="DY38">
            <v>-1575.5408999999054</v>
          </cell>
          <cell r="DZ38">
            <v>-1919.7990000001155</v>
          </cell>
          <cell r="EA38">
            <v>-460.48391999979503</v>
          </cell>
          <cell r="EB38">
            <v>-1467.7952200000291</v>
          </cell>
          <cell r="EC38">
            <v>-571.37344000011217</v>
          </cell>
          <cell r="ED38">
            <v>-1823.0342800000217</v>
          </cell>
        </row>
        <row r="39"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  <cell r="AE39">
            <v>1754626.4811402969</v>
          </cell>
          <cell r="AF39">
            <v>17228.867000000086</v>
          </cell>
          <cell r="AG39">
            <v>5456.781799999997</v>
          </cell>
          <cell r="AH39">
            <v>163543.1660000002</v>
          </cell>
          <cell r="AI39">
            <v>365413.39570000023</v>
          </cell>
          <cell r="AJ39">
            <v>262674.7089999998</v>
          </cell>
          <cell r="AK39">
            <v>254125.36875000037</v>
          </cell>
          <cell r="AL39">
            <v>89192.548769999761</v>
          </cell>
          <cell r="AM39">
            <v>144696.39479999989</v>
          </cell>
          <cell r="AN39">
            <v>312841.18745029997</v>
          </cell>
          <cell r="AO39">
            <v>131915.36027000006</v>
          </cell>
          <cell r="AP39">
            <v>7538.7015999997966</v>
          </cell>
          <cell r="AQ39">
            <v>0</v>
          </cell>
          <cell r="AR39">
            <v>3501770.2307699919</v>
          </cell>
          <cell r="AS39">
            <v>71044.840339999646</v>
          </cell>
          <cell r="AT39">
            <v>241083.6453599995</v>
          </cell>
          <cell r="AU39">
            <v>432779.02600000054</v>
          </cell>
          <cell r="AV39">
            <v>431619.72800000012</v>
          </cell>
          <cell r="AW39">
            <v>450469.31099999975</v>
          </cell>
          <cell r="AX39">
            <v>428445.81569999922</v>
          </cell>
          <cell r="AY39">
            <v>179251.74729999993</v>
          </cell>
          <cell r="AZ39">
            <v>296703.65972999949</v>
          </cell>
          <cell r="BA39">
            <v>453593.11834000051</v>
          </cell>
          <cell r="BB39">
            <v>369429.04649999971</v>
          </cell>
          <cell r="BC39">
            <v>137801.41200000001</v>
          </cell>
          <cell r="BD39">
            <v>9548.8804999999702</v>
          </cell>
          <cell r="BE39">
            <v>3717723.2872799933</v>
          </cell>
          <cell r="BF39">
            <v>109688.48400000017</v>
          </cell>
          <cell r="BG39">
            <v>265665.05059999926</v>
          </cell>
          <cell r="BH39">
            <v>461874.63099999819</v>
          </cell>
          <cell r="BI39">
            <v>453522.23129999917</v>
          </cell>
          <cell r="BJ39">
            <v>476928.34000000171</v>
          </cell>
          <cell r="BK39">
            <v>449649.18730000034</v>
          </cell>
          <cell r="BL39">
            <v>224393.41891000001</v>
          </cell>
          <cell r="BM39">
            <v>284379.3153400002</v>
          </cell>
          <cell r="BN39">
            <v>465921.14942999929</v>
          </cell>
          <cell r="BO39">
            <v>273211.23639999959</v>
          </cell>
          <cell r="BP39">
            <v>210791.10999999987</v>
          </cell>
          <cell r="BQ39">
            <v>41699.13300000038</v>
          </cell>
          <cell r="BR39">
            <v>3761876.5094600022</v>
          </cell>
          <cell r="BS39">
            <v>-87784.559200000018</v>
          </cell>
          <cell r="BT39">
            <v>380118.60209999979</v>
          </cell>
          <cell r="BU39">
            <v>460680.08280000091</v>
          </cell>
          <cell r="BV39">
            <v>471030.50430000015</v>
          </cell>
          <cell r="BW39">
            <v>396090.35144999996</v>
          </cell>
          <cell r="BX39">
            <v>455347.9287899998</v>
          </cell>
          <cell r="BY39">
            <v>238245.30379999988</v>
          </cell>
          <cell r="BZ39">
            <v>318035.48679999961</v>
          </cell>
          <cell r="CA39">
            <v>419850.4352199994</v>
          </cell>
          <cell r="CB39">
            <v>389074.85049999994</v>
          </cell>
          <cell r="CC39">
            <v>265312.23499999987</v>
          </cell>
          <cell r="CD39">
            <v>55875.287899999879</v>
          </cell>
          <cell r="CE39">
            <v>3609027.4225500077</v>
          </cell>
          <cell r="CF39">
            <v>63199.265800000168</v>
          </cell>
          <cell r="CG39">
            <v>231723.00477000047</v>
          </cell>
          <cell r="CH39">
            <v>562545.19700000063</v>
          </cell>
          <cell r="CI39">
            <v>527680.13770000078</v>
          </cell>
          <cell r="CJ39">
            <v>346713.13104000036</v>
          </cell>
          <cell r="CK39">
            <v>385738.43869999982</v>
          </cell>
          <cell r="CL39">
            <v>306515.26364000002</v>
          </cell>
          <cell r="CM39">
            <v>357995.5421000002</v>
          </cell>
          <cell r="CN39">
            <v>462412.61909999885</v>
          </cell>
          <cell r="CO39">
            <v>129685.94290000061</v>
          </cell>
          <cell r="CP39">
            <v>192003.92699999921</v>
          </cell>
          <cell r="CQ39">
            <v>42814.952800000086</v>
          </cell>
          <cell r="CR39">
            <v>3628154.181505993</v>
          </cell>
          <cell r="CS39">
            <v>61055.524999999441</v>
          </cell>
          <cell r="CT39">
            <v>260569.65540000051</v>
          </cell>
          <cell r="CU39">
            <v>507705.54800000042</v>
          </cell>
          <cell r="CV39">
            <v>484141.82639999967</v>
          </cell>
          <cell r="CW39">
            <v>429089.80447000079</v>
          </cell>
          <cell r="CX39">
            <v>471136.24327000044</v>
          </cell>
          <cell r="CY39">
            <v>204010.85944999987</v>
          </cell>
          <cell r="CZ39">
            <v>250293.41894999985</v>
          </cell>
          <cell r="DA39">
            <v>481286.2815159997</v>
          </cell>
          <cell r="DB39">
            <v>323917.21899999958</v>
          </cell>
          <cell r="DC39">
            <v>152911.9216</v>
          </cell>
          <cell r="DD39">
            <v>2035.8784499997273</v>
          </cell>
          <cell r="DE39">
            <v>3849329.8099899925</v>
          </cell>
          <cell r="DF39">
            <v>57465.75549999997</v>
          </cell>
          <cell r="DG39">
            <v>241824.34300000034</v>
          </cell>
          <cell r="DH39">
            <v>543480.74300000072</v>
          </cell>
          <cell r="DI39">
            <v>493407.5672999993</v>
          </cell>
          <cell r="DJ39">
            <v>452942.82962999959</v>
          </cell>
          <cell r="DK39">
            <v>485926.6425199993</v>
          </cell>
          <cell r="DL39">
            <v>266678.37814000016</v>
          </cell>
          <cell r="DM39">
            <v>405556.32822999964</v>
          </cell>
          <cell r="DN39">
            <v>349597.38726999983</v>
          </cell>
          <cell r="DO39">
            <v>351904.44640000025</v>
          </cell>
          <cell r="DP39">
            <v>166703.28099999949</v>
          </cell>
          <cell r="DQ39">
            <v>33842.108000000007</v>
          </cell>
          <cell r="DR39">
            <v>3671044.2231700011</v>
          </cell>
          <cell r="DS39">
            <v>106156.61639999971</v>
          </cell>
          <cell r="DT39">
            <v>261432.6950000003</v>
          </cell>
          <cell r="DU39">
            <v>243282.20600000024</v>
          </cell>
          <cell r="DV39">
            <v>459410.81609999947</v>
          </cell>
          <cell r="DW39">
            <v>462161.81395000033</v>
          </cell>
          <cell r="DX39">
            <v>490906.73449999932</v>
          </cell>
          <cell r="DY39">
            <v>268010.60335000046</v>
          </cell>
          <cell r="DZ39">
            <v>291908.40689999936</v>
          </cell>
          <cell r="EA39">
            <v>553886.21500000078</v>
          </cell>
          <cell r="EB39">
            <v>344751.0429999996</v>
          </cell>
          <cell r="EC39">
            <v>176383.75</v>
          </cell>
          <cell r="ED39">
            <v>12753.322970000096</v>
          </cell>
        </row>
        <row r="41">
          <cell r="F41">
            <v>378325.45999999903</v>
          </cell>
          <cell r="G41">
            <v>210416.42999999784</v>
          </cell>
          <cell r="H41">
            <v>263349.4299999997</v>
          </cell>
          <cell r="I41">
            <v>124000.00400000066</v>
          </cell>
          <cell r="J41">
            <v>93573.889799999073</v>
          </cell>
          <cell r="K41">
            <v>68416.848880000412</v>
          </cell>
          <cell r="L41">
            <v>295099.37170000002</v>
          </cell>
          <cell r="M41">
            <v>42912.800000000745</v>
          </cell>
          <cell r="N41">
            <v>95479.60000000149</v>
          </cell>
          <cell r="O41">
            <v>148735.80000000075</v>
          </cell>
          <cell r="P41">
            <v>273703.69999999925</v>
          </cell>
          <cell r="Q41">
            <v>413048.5</v>
          </cell>
          <cell r="R41">
            <v>461823.62723997235</v>
          </cell>
          <cell r="S41">
            <v>196925.89999999851</v>
          </cell>
          <cell r="T41">
            <v>41399.502000000328</v>
          </cell>
          <cell r="U41">
            <v>83947.369500003755</v>
          </cell>
          <cell r="V41">
            <v>169812.63800000027</v>
          </cell>
          <cell r="W41">
            <v>58862.388100000098</v>
          </cell>
          <cell r="X41">
            <v>31005.075840000063</v>
          </cell>
          <cell r="Y41">
            <v>-489983.12340000272</v>
          </cell>
          <cell r="Z41">
            <v>75129.377200003713</v>
          </cell>
          <cell r="AA41">
            <v>41315.699999999255</v>
          </cell>
          <cell r="AB41">
            <v>69612.39999999851</v>
          </cell>
          <cell r="AC41">
            <v>58935.800000000745</v>
          </cell>
          <cell r="AD41">
            <v>124860.59999999776</v>
          </cell>
          <cell r="AE41">
            <v>2427825.0299203396</v>
          </cell>
          <cell r="AF41">
            <v>90033.866999998689</v>
          </cell>
          <cell r="AG41">
            <v>55933.181800004095</v>
          </cell>
          <cell r="AH41">
            <v>187090.46599999815</v>
          </cell>
          <cell r="AI41">
            <v>441426.68569999933</v>
          </cell>
          <cell r="AJ41">
            <v>334893.1764999982</v>
          </cell>
          <cell r="AK41">
            <v>342276.25947000273</v>
          </cell>
          <cell r="AL41">
            <v>137509.88317000493</v>
          </cell>
          <cell r="AM41">
            <v>181468.22096000239</v>
          </cell>
          <cell r="AN41">
            <v>343437.1874503009</v>
          </cell>
          <cell r="AO41">
            <v>187577.86027000099</v>
          </cell>
          <cell r="AP41">
            <v>8966.2016000002623</v>
          </cell>
          <cell r="AQ41">
            <v>117212.03999999911</v>
          </cell>
          <cell r="AR41">
            <v>4323807.8788200021</v>
          </cell>
          <cell r="AS41">
            <v>118568.57010000199</v>
          </cell>
          <cell r="AT41">
            <v>256108.45480000041</v>
          </cell>
          <cell r="AU41">
            <v>489535.22600000352</v>
          </cell>
          <cell r="AV41">
            <v>482924.72800000012</v>
          </cell>
          <cell r="AW41">
            <v>499819.49387999997</v>
          </cell>
          <cell r="AX41">
            <v>487374.13333999924</v>
          </cell>
          <cell r="AY41">
            <v>239725.98104999959</v>
          </cell>
          <cell r="AZ41">
            <v>332909.21430999786</v>
          </cell>
          <cell r="BA41">
            <v>524328.91834000126</v>
          </cell>
          <cell r="BB41">
            <v>442529.24650000036</v>
          </cell>
          <cell r="BC41">
            <v>259030.9120000042</v>
          </cell>
          <cell r="BD41">
            <v>190953.00050000101</v>
          </cell>
          <cell r="BE41">
            <v>4414726.3008399904</v>
          </cell>
          <cell r="BF41">
            <v>362780.98793999664</v>
          </cell>
          <cell r="BG41">
            <v>324691.82119999826</v>
          </cell>
          <cell r="BH41">
            <v>500433.46979999915</v>
          </cell>
          <cell r="BI41">
            <v>507979.63129999861</v>
          </cell>
          <cell r="BJ41">
            <v>520724.67930000275</v>
          </cell>
          <cell r="BK41">
            <v>506247.50421999954</v>
          </cell>
          <cell r="BL41">
            <v>269013.82290999591</v>
          </cell>
          <cell r="BM41">
            <v>309350.61534000188</v>
          </cell>
          <cell r="BN41">
            <v>513525.84942999855</v>
          </cell>
          <cell r="BO41">
            <v>354049.43640000001</v>
          </cell>
          <cell r="BP41">
            <v>210383.02999999933</v>
          </cell>
          <cell r="BQ41">
            <v>35545.453000001609</v>
          </cell>
          <cell r="BR41">
            <v>4725345.0935400128</v>
          </cell>
          <cell r="BS41">
            <v>-31684.33920000121</v>
          </cell>
          <cell r="BT41">
            <v>347540.50210000016</v>
          </cell>
          <cell r="BU41">
            <v>478869.1828000024</v>
          </cell>
          <cell r="BV41">
            <v>529819.44838000461</v>
          </cell>
          <cell r="BW41">
            <v>427382.41049000062</v>
          </cell>
          <cell r="BX41">
            <v>493421.72441999987</v>
          </cell>
          <cell r="BY41">
            <v>282605.92133999988</v>
          </cell>
          <cell r="BZ41">
            <v>358862.06203999743</v>
          </cell>
          <cell r="CA41">
            <v>458435.82776999846</v>
          </cell>
          <cell r="CB41">
            <v>585330.97049999982</v>
          </cell>
          <cell r="CC41">
            <v>564106.49500000104</v>
          </cell>
          <cell r="CD41">
            <v>230654.88789999858</v>
          </cell>
          <cell r="CE41">
            <v>4316023.4138000011</v>
          </cell>
          <cell r="CF41">
            <v>177123.76579999924</v>
          </cell>
          <cell r="CG41">
            <v>200224.01477000117</v>
          </cell>
          <cell r="CH41">
            <v>619732.99700000137</v>
          </cell>
          <cell r="CI41">
            <v>579272.58949999884</v>
          </cell>
          <cell r="CJ41">
            <v>388581.64284000173</v>
          </cell>
          <cell r="CK41">
            <v>443057.75910999998</v>
          </cell>
          <cell r="CL41">
            <v>387460.03694000468</v>
          </cell>
          <cell r="CM41">
            <v>395495.20200000331</v>
          </cell>
          <cell r="CN41">
            <v>455353.16223999858</v>
          </cell>
          <cell r="CO41">
            <v>153924.55066000298</v>
          </cell>
          <cell r="CP41">
            <v>281394.4329800047</v>
          </cell>
          <cell r="CQ41">
            <v>234403.25995999947</v>
          </cell>
          <cell r="CR41">
            <v>4805607.3429159522</v>
          </cell>
          <cell r="CS41">
            <v>178407.04499999806</v>
          </cell>
          <cell r="CT41">
            <v>271465.56059999764</v>
          </cell>
          <cell r="CU41">
            <v>579433.14799999818</v>
          </cell>
          <cell r="CV41">
            <v>533232.12640000135</v>
          </cell>
          <cell r="CW41">
            <v>472355.79927000217</v>
          </cell>
          <cell r="CX41">
            <v>531991.34583000094</v>
          </cell>
          <cell r="CY41">
            <v>307774.25569999591</v>
          </cell>
          <cell r="CZ41">
            <v>331881.50754999742</v>
          </cell>
          <cell r="DA41">
            <v>526277.22151600197</v>
          </cell>
          <cell r="DB41">
            <v>454777.66499999538</v>
          </cell>
          <cell r="DC41">
            <v>408809.62159999833</v>
          </cell>
          <cell r="DD41">
            <v>209202.04644999839</v>
          </cell>
          <cell r="DE41">
            <v>4847580.3427500427</v>
          </cell>
          <cell r="DF41">
            <v>200044.95549999923</v>
          </cell>
          <cell r="DG41">
            <v>262539.09750000015</v>
          </cell>
          <cell r="DH41">
            <v>606126.84299999848</v>
          </cell>
          <cell r="DI41">
            <v>581717.30730000138</v>
          </cell>
          <cell r="DJ41">
            <v>510605.19185000099</v>
          </cell>
          <cell r="DK41">
            <v>543564.3140200004</v>
          </cell>
          <cell r="DL41">
            <v>366558.32063999772</v>
          </cell>
          <cell r="DM41">
            <v>431483.66723000258</v>
          </cell>
          <cell r="DN41">
            <v>474736.43877000362</v>
          </cell>
          <cell r="DO41">
            <v>482457.87881999835</v>
          </cell>
          <cell r="DP41">
            <v>263778.31571999937</v>
          </cell>
          <cell r="DQ41">
            <v>123968.01239999756</v>
          </cell>
          <cell r="DR41">
            <v>4597643.398059994</v>
          </cell>
          <cell r="DS41">
            <v>191385.61639999971</v>
          </cell>
          <cell r="DT41">
            <v>312099.19129999727</v>
          </cell>
          <cell r="DU41">
            <v>220857.90599999577</v>
          </cell>
          <cell r="DV41">
            <v>407559.94609999657</v>
          </cell>
          <cell r="DW41">
            <v>552500.01646000147</v>
          </cell>
          <cell r="DX41">
            <v>536706.07733999938</v>
          </cell>
          <cell r="DY41">
            <v>395273.70245000347</v>
          </cell>
          <cell r="DZ41">
            <v>336820.43790000305</v>
          </cell>
          <cell r="EA41">
            <v>666597.07107999921</v>
          </cell>
          <cell r="EB41">
            <v>479291.84778000414</v>
          </cell>
          <cell r="EC41">
            <v>263572.17655999959</v>
          </cell>
          <cell r="ED41">
            <v>234979.40869000182</v>
          </cell>
        </row>
        <row r="43">
          <cell r="A43" t="str">
            <v>Total Special Sales For Resale</v>
          </cell>
          <cell r="F43">
            <v>378325.45999999717</v>
          </cell>
          <cell r="G43">
            <v>210416.42999999784</v>
          </cell>
          <cell r="H43">
            <v>263349.4299999997</v>
          </cell>
          <cell r="I43">
            <v>124000.00400000066</v>
          </cell>
          <cell r="J43">
            <v>93573.889799999073</v>
          </cell>
          <cell r="K43">
            <v>68416.848880000412</v>
          </cell>
          <cell r="L43">
            <v>295099.37170000002</v>
          </cell>
          <cell r="M43">
            <v>42912.800000000745</v>
          </cell>
          <cell r="N43">
            <v>95479.60000000149</v>
          </cell>
          <cell r="O43">
            <v>148735.80000000075</v>
          </cell>
          <cell r="P43">
            <v>273703.69999999925</v>
          </cell>
          <cell r="Q43">
            <v>413048.5</v>
          </cell>
          <cell r="R43">
            <v>461823.62724006176</v>
          </cell>
          <cell r="S43">
            <v>196925.89999999851</v>
          </cell>
          <cell r="T43">
            <v>41399.502000000328</v>
          </cell>
          <cell r="U43">
            <v>83947.369500003755</v>
          </cell>
          <cell r="V43">
            <v>169812.63800000027</v>
          </cell>
          <cell r="W43">
            <v>58862.388100000098</v>
          </cell>
          <cell r="X43">
            <v>31005.075840000063</v>
          </cell>
          <cell r="Y43">
            <v>-489983.12340000272</v>
          </cell>
          <cell r="Z43">
            <v>75129.377200003713</v>
          </cell>
          <cell r="AA43">
            <v>41315.699999999255</v>
          </cell>
          <cell r="AB43">
            <v>69612.39999999851</v>
          </cell>
          <cell r="AC43">
            <v>58935.800000000745</v>
          </cell>
          <cell r="AD43">
            <v>124860.60000000149</v>
          </cell>
          <cell r="AE43">
            <v>2427825.0299203098</v>
          </cell>
          <cell r="AF43">
            <v>90033.866999998689</v>
          </cell>
          <cell r="AG43">
            <v>55933.181800004095</v>
          </cell>
          <cell r="AH43">
            <v>187090.46599999815</v>
          </cell>
          <cell r="AI43">
            <v>441426.68569999933</v>
          </cell>
          <cell r="AJ43">
            <v>334893.1764999982</v>
          </cell>
          <cell r="AK43">
            <v>342276.25947000273</v>
          </cell>
          <cell r="AL43">
            <v>137509.88317000493</v>
          </cell>
          <cell r="AM43">
            <v>181468.22096000239</v>
          </cell>
          <cell r="AN43">
            <v>343437.1874503009</v>
          </cell>
          <cell r="AO43">
            <v>187577.86027000099</v>
          </cell>
          <cell r="AP43">
            <v>8966.2016000002623</v>
          </cell>
          <cell r="AQ43">
            <v>117212.03999999911</v>
          </cell>
          <cell r="AR43">
            <v>4323807.8788200617</v>
          </cell>
          <cell r="AS43">
            <v>118568.57010000199</v>
          </cell>
          <cell r="AT43">
            <v>256108.45480000228</v>
          </cell>
          <cell r="AU43">
            <v>489535.22600000352</v>
          </cell>
          <cell r="AV43">
            <v>482924.72800000012</v>
          </cell>
          <cell r="AW43">
            <v>499819.49387999997</v>
          </cell>
          <cell r="AX43">
            <v>487374.13333999924</v>
          </cell>
          <cell r="AY43">
            <v>239725.98104999959</v>
          </cell>
          <cell r="AZ43">
            <v>332909.21430999786</v>
          </cell>
          <cell r="BA43">
            <v>524328.91834000126</v>
          </cell>
          <cell r="BB43">
            <v>442529.24650000036</v>
          </cell>
          <cell r="BC43">
            <v>259030.9120000042</v>
          </cell>
          <cell r="BD43">
            <v>190953.00050000101</v>
          </cell>
          <cell r="BE43">
            <v>4414726.3008399606</v>
          </cell>
          <cell r="BF43">
            <v>362780.98793999851</v>
          </cell>
          <cell r="BG43">
            <v>324691.82119999826</v>
          </cell>
          <cell r="BH43">
            <v>500433.46979999915</v>
          </cell>
          <cell r="BI43">
            <v>507979.63129999861</v>
          </cell>
          <cell r="BJ43">
            <v>520724.67930000275</v>
          </cell>
          <cell r="BK43">
            <v>506247.50421999954</v>
          </cell>
          <cell r="BL43">
            <v>269013.82290999591</v>
          </cell>
          <cell r="BM43">
            <v>309350.61534000188</v>
          </cell>
          <cell r="BN43">
            <v>513525.84942999855</v>
          </cell>
          <cell r="BO43">
            <v>354049.43640000001</v>
          </cell>
          <cell r="BP43">
            <v>210383.03000000119</v>
          </cell>
          <cell r="BQ43">
            <v>35545.453000001609</v>
          </cell>
          <cell r="BR43">
            <v>4725345.093539983</v>
          </cell>
          <cell r="BS43">
            <v>-31684.33920000121</v>
          </cell>
          <cell r="BT43">
            <v>347540.5020999983</v>
          </cell>
          <cell r="BU43">
            <v>478869.1828000024</v>
          </cell>
          <cell r="BV43">
            <v>529819.44838000461</v>
          </cell>
          <cell r="BW43">
            <v>427382.41049000062</v>
          </cell>
          <cell r="BX43">
            <v>493421.72441999987</v>
          </cell>
          <cell r="BY43">
            <v>282605.92133999988</v>
          </cell>
          <cell r="BZ43">
            <v>358862.06203999743</v>
          </cell>
          <cell r="CA43">
            <v>458435.82776999846</v>
          </cell>
          <cell r="CB43">
            <v>585330.97049999982</v>
          </cell>
          <cell r="CC43">
            <v>564106.49500000104</v>
          </cell>
          <cell r="CD43">
            <v>230654.88789999858</v>
          </cell>
          <cell r="CE43">
            <v>4316023.4138000309</v>
          </cell>
          <cell r="CF43">
            <v>177123.76579999924</v>
          </cell>
          <cell r="CG43">
            <v>200224.01477000117</v>
          </cell>
          <cell r="CH43">
            <v>619732.99700000137</v>
          </cell>
          <cell r="CI43">
            <v>579272.58949999884</v>
          </cell>
          <cell r="CJ43">
            <v>388581.64284000173</v>
          </cell>
          <cell r="CK43">
            <v>443057.75910999998</v>
          </cell>
          <cell r="CL43">
            <v>387460.03694000468</v>
          </cell>
          <cell r="CM43">
            <v>395495.20200000331</v>
          </cell>
          <cell r="CN43">
            <v>455353.16223999858</v>
          </cell>
          <cell r="CO43">
            <v>153924.55066000298</v>
          </cell>
          <cell r="CP43">
            <v>281394.4329800047</v>
          </cell>
          <cell r="CQ43">
            <v>234403.25995999947</v>
          </cell>
          <cell r="CR43">
            <v>4805607.3429159522</v>
          </cell>
          <cell r="CS43">
            <v>178407.04499999806</v>
          </cell>
          <cell r="CT43">
            <v>271465.56059999764</v>
          </cell>
          <cell r="CU43">
            <v>579433.14799999818</v>
          </cell>
          <cell r="CV43">
            <v>533232.12640000135</v>
          </cell>
          <cell r="CW43">
            <v>472355.79927000217</v>
          </cell>
          <cell r="CX43">
            <v>531991.34583000094</v>
          </cell>
          <cell r="CY43">
            <v>307774.25569999591</v>
          </cell>
          <cell r="CZ43">
            <v>331881.50754999742</v>
          </cell>
          <cell r="DA43">
            <v>526277.22151600197</v>
          </cell>
          <cell r="DB43">
            <v>454777.66499999538</v>
          </cell>
          <cell r="DC43">
            <v>408809.62159999833</v>
          </cell>
          <cell r="DD43">
            <v>209202.04644999839</v>
          </cell>
          <cell r="DE43">
            <v>4847580.3427500427</v>
          </cell>
          <cell r="DF43">
            <v>200044.95549999923</v>
          </cell>
          <cell r="DG43">
            <v>262539.09750000015</v>
          </cell>
          <cell r="DH43">
            <v>606126.84299999848</v>
          </cell>
          <cell r="DI43">
            <v>581717.30730000138</v>
          </cell>
          <cell r="DJ43">
            <v>510605.19185000099</v>
          </cell>
          <cell r="DK43">
            <v>543564.3140200004</v>
          </cell>
          <cell r="DL43">
            <v>366558.32063999772</v>
          </cell>
          <cell r="DM43">
            <v>431483.66723000258</v>
          </cell>
          <cell r="DN43">
            <v>474736.43877000362</v>
          </cell>
          <cell r="DO43">
            <v>482457.87881999835</v>
          </cell>
          <cell r="DP43">
            <v>263778.31571999937</v>
          </cell>
          <cell r="DQ43">
            <v>123968.01239999756</v>
          </cell>
          <cell r="DR43">
            <v>4597643.398059994</v>
          </cell>
          <cell r="DS43">
            <v>191385.61639999971</v>
          </cell>
          <cell r="DT43">
            <v>312099.19129999727</v>
          </cell>
          <cell r="DU43">
            <v>220857.90599999577</v>
          </cell>
          <cell r="DV43">
            <v>407559.94609999657</v>
          </cell>
          <cell r="DW43">
            <v>552500.01646000147</v>
          </cell>
          <cell r="DX43">
            <v>536706.07733999938</v>
          </cell>
          <cell r="DY43">
            <v>395273.70245000347</v>
          </cell>
          <cell r="DZ43">
            <v>336820.43790000305</v>
          </cell>
          <cell r="EA43">
            <v>666597.07107999921</v>
          </cell>
          <cell r="EB43">
            <v>479291.84778000414</v>
          </cell>
          <cell r="EC43">
            <v>263572.17655999959</v>
          </cell>
          <cell r="ED43">
            <v>234979.40869000182</v>
          </cell>
        </row>
        <row r="46">
          <cell r="A46" t="str">
            <v>Purchased Power &amp; Net Interchange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0</v>
          </cell>
          <cell r="G176">
            <v>-46595.820999999996</v>
          </cell>
          <cell r="H176">
            <v>-24444.668600000005</v>
          </cell>
          <cell r="I176">
            <v>-53976.539999999979</v>
          </cell>
          <cell r="J176">
            <v>-3029.1429999999818</v>
          </cell>
          <cell r="K176">
            <v>-11488.760000000009</v>
          </cell>
          <cell r="L176">
            <v>-16351.76430000001</v>
          </cell>
          <cell r="M176">
            <v>-17529.670800000007</v>
          </cell>
          <cell r="N176">
            <v>-1773.8529999999992</v>
          </cell>
          <cell r="O176">
            <v>0</v>
          </cell>
          <cell r="P176">
            <v>-1783.3992999999991</v>
          </cell>
          <cell r="Q176">
            <v>0</v>
          </cell>
          <cell r="R176">
            <v>-65012.86810000008</v>
          </cell>
          <cell r="S176">
            <v>0</v>
          </cell>
          <cell r="T176">
            <v>0</v>
          </cell>
          <cell r="U176">
            <v>-422.315</v>
          </cell>
          <cell r="V176">
            <v>-11954.760999999999</v>
          </cell>
          <cell r="W176">
            <v>-5436.7388999999966</v>
          </cell>
          <cell r="X176">
            <v>-17619.910000000033</v>
          </cell>
          <cell r="Y176">
            <v>-19213.715399999986</v>
          </cell>
          <cell r="Z176">
            <v>-10365.427800000005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  <cell r="AE176">
            <v>-21635.385300000082</v>
          </cell>
          <cell r="AF176">
            <v>0</v>
          </cell>
          <cell r="AG176">
            <v>0</v>
          </cell>
          <cell r="AH176">
            <v>0</v>
          </cell>
          <cell r="AI176">
            <v>0</v>
          </cell>
          <cell r="AJ176">
            <v>-5124.489999999998</v>
          </cell>
          <cell r="AK176">
            <v>-1357.7580000000016</v>
          </cell>
          <cell r="AL176">
            <v>-7131.2000000000116</v>
          </cell>
          <cell r="AM176">
            <v>-6614.9570000000094</v>
          </cell>
          <cell r="AN176">
            <v>-1406.9803000000002</v>
          </cell>
          <cell r="AO176">
            <v>0</v>
          </cell>
          <cell r="AP176">
            <v>0</v>
          </cell>
          <cell r="AQ176">
            <v>0</v>
          </cell>
          <cell r="AR176">
            <v>-3026.016200000071</v>
          </cell>
          <cell r="AS176">
            <v>-194.48999999999069</v>
          </cell>
          <cell r="AT176">
            <v>6003.9900000000052</v>
          </cell>
          <cell r="AU176">
            <v>0</v>
          </cell>
          <cell r="AV176">
            <v>0</v>
          </cell>
          <cell r="AW176">
            <v>-1853.8721999999998</v>
          </cell>
          <cell r="AX176">
            <v>-2444.0800000000017</v>
          </cell>
          <cell r="AY176">
            <v>-4203.625</v>
          </cell>
          <cell r="AZ176">
            <v>-333.93899999999849</v>
          </cell>
          <cell r="BA176">
            <v>0</v>
          </cell>
          <cell r="BB176">
            <v>0</v>
          </cell>
          <cell r="BC176">
            <v>0</v>
          </cell>
          <cell r="BD176">
            <v>0</v>
          </cell>
          <cell r="BE176">
            <v>-25789.175999999978</v>
          </cell>
          <cell r="BF176">
            <v>-2673.109999999986</v>
          </cell>
          <cell r="BG176">
            <v>1822.5390000000043</v>
          </cell>
          <cell r="BH176">
            <v>0</v>
          </cell>
          <cell r="BI176">
            <v>0</v>
          </cell>
          <cell r="BJ176">
            <v>-1138.607</v>
          </cell>
          <cell r="BK176">
            <v>-4044.2850000000035</v>
          </cell>
          <cell r="BL176">
            <v>-19766.619000000021</v>
          </cell>
          <cell r="BM176">
            <v>10.906000000002678</v>
          </cell>
          <cell r="BN176">
            <v>0</v>
          </cell>
          <cell r="BO176">
            <v>0</v>
          </cell>
          <cell r="BP176">
            <v>0</v>
          </cell>
          <cell r="BQ176">
            <v>0</v>
          </cell>
          <cell r="BR176">
            <v>-35343.814800000167</v>
          </cell>
          <cell r="BS176">
            <v>0</v>
          </cell>
          <cell r="BT176">
            <v>0</v>
          </cell>
          <cell r="BU176">
            <v>0</v>
          </cell>
          <cell r="BV176">
            <v>-16195.309999999998</v>
          </cell>
          <cell r="BW176">
            <v>-3200.4269999999997</v>
          </cell>
          <cell r="BX176">
            <v>-8412.4290000000037</v>
          </cell>
          <cell r="BY176">
            <v>-388.23099999999977</v>
          </cell>
          <cell r="BZ176">
            <v>0</v>
          </cell>
          <cell r="CA176">
            <v>-3383.5277999999998</v>
          </cell>
          <cell r="CB176">
            <v>0</v>
          </cell>
          <cell r="CC176">
            <v>-3763.8899999999994</v>
          </cell>
          <cell r="CD176">
            <v>0</v>
          </cell>
          <cell r="CE176">
            <v>-150700.8450000002</v>
          </cell>
          <cell r="CF176">
            <v>0</v>
          </cell>
          <cell r="CG176">
            <v>0</v>
          </cell>
          <cell r="CH176">
            <v>0</v>
          </cell>
          <cell r="CI176">
            <v>0</v>
          </cell>
          <cell r="CJ176">
            <v>-31549.238000000012</v>
          </cell>
          <cell r="CK176">
            <v>-46740.694999999949</v>
          </cell>
          <cell r="CL176">
            <v>-24288.70199999999</v>
          </cell>
          <cell r="CM176">
            <v>-5096.0299999999988</v>
          </cell>
          <cell r="CN176">
            <v>-26726.899999999994</v>
          </cell>
          <cell r="CO176">
            <v>628.48000000003958</v>
          </cell>
          <cell r="CP176">
            <v>-2684.570000000007</v>
          </cell>
          <cell r="CQ176">
            <v>-14243.190000000002</v>
          </cell>
          <cell r="CR176">
            <v>-114854.47983999993</v>
          </cell>
          <cell r="CS176">
            <v>0</v>
          </cell>
          <cell r="CT176">
            <v>-7965.4899999999907</v>
          </cell>
          <cell r="CU176">
            <v>0</v>
          </cell>
          <cell r="CV176">
            <v>-1229.4602999999997</v>
          </cell>
          <cell r="CW176">
            <v>-23248.639999999956</v>
          </cell>
          <cell r="CX176">
            <v>-41972.825000000012</v>
          </cell>
          <cell r="CY176">
            <v>13288.464000000007</v>
          </cell>
          <cell r="CZ176">
            <v>-8329.1659999999974</v>
          </cell>
          <cell r="DA176">
            <v>-3317.5625399999994</v>
          </cell>
          <cell r="DB176">
            <v>-32614.069999999949</v>
          </cell>
          <cell r="DC176">
            <v>-2803.4400000000023</v>
          </cell>
          <cell r="DD176">
            <v>-6662.2900000000081</v>
          </cell>
          <cell r="DE176">
            <v>-241041.08505999949</v>
          </cell>
          <cell r="DF176">
            <v>-1925.6999999999825</v>
          </cell>
          <cell r="DG176">
            <v>-34043.140000000014</v>
          </cell>
          <cell r="DH176">
            <v>0</v>
          </cell>
          <cell r="DI176">
            <v>-7831.5210599999991</v>
          </cell>
          <cell r="DJ176">
            <v>-29351.523999999976</v>
          </cell>
          <cell r="DK176">
            <v>-23844.152999999991</v>
          </cell>
          <cell r="DL176">
            <v>-17365.577000000019</v>
          </cell>
          <cell r="DM176">
            <v>-9442.2999999999884</v>
          </cell>
          <cell r="DN176">
            <v>0</v>
          </cell>
          <cell r="DO176">
            <v>-43496.780000000028</v>
          </cell>
          <cell r="DP176">
            <v>-43152.120000000054</v>
          </cell>
          <cell r="DQ176">
            <v>-30588.26999999996</v>
          </cell>
          <cell r="DR176">
            <v>-205121.95400000038</v>
          </cell>
          <cell r="DS176">
            <v>0</v>
          </cell>
          <cell r="DT176">
            <v>-27209.215000000026</v>
          </cell>
          <cell r="DU176">
            <v>0</v>
          </cell>
          <cell r="DV176">
            <v>6695.7150000000001</v>
          </cell>
          <cell r="DW176">
            <v>-55169.000000000058</v>
          </cell>
          <cell r="DX176">
            <v>-16658.836999999941</v>
          </cell>
          <cell r="DY176">
            <v>-26887.225000000006</v>
          </cell>
          <cell r="DZ176">
            <v>534.12799999999697</v>
          </cell>
          <cell r="EA176">
            <v>0</v>
          </cell>
          <cell r="EB176">
            <v>-35088.340000000026</v>
          </cell>
          <cell r="EC176">
            <v>-22084.72000000003</v>
          </cell>
          <cell r="ED176">
            <v>-29254.459999999963</v>
          </cell>
        </row>
        <row r="177">
          <cell r="F177">
            <v>-91023.5</v>
          </cell>
          <cell r="G177">
            <v>-83112.59999999986</v>
          </cell>
          <cell r="H177">
            <v>-123205.00000000012</v>
          </cell>
          <cell r="I177">
            <v>-179756.29999999981</v>
          </cell>
          <cell r="J177">
            <v>-87748.400000000023</v>
          </cell>
          <cell r="K177">
            <v>-31504.549999999988</v>
          </cell>
          <cell r="L177">
            <v>-3475.1931</v>
          </cell>
          <cell r="M177">
            <v>391.15999999999985</v>
          </cell>
          <cell r="N177">
            <v>-21324.852999999996</v>
          </cell>
          <cell r="O177">
            <v>-69257.650000000023</v>
          </cell>
          <cell r="P177">
            <v>-30167.339999999997</v>
          </cell>
          <cell r="Q177">
            <v>-65713.239999999991</v>
          </cell>
          <cell r="R177">
            <v>-273571.06699999981</v>
          </cell>
          <cell r="S177">
            <v>-8261.4499999999971</v>
          </cell>
          <cell r="T177">
            <v>-6800.7110000000011</v>
          </cell>
          <cell r="U177">
            <v>-10922.250999999997</v>
          </cell>
          <cell r="V177">
            <v>-133644.60000000009</v>
          </cell>
          <cell r="W177">
            <v>-59407.600000000093</v>
          </cell>
          <cell r="X177">
            <v>-16733.299999999814</v>
          </cell>
          <cell r="Y177">
            <v>0</v>
          </cell>
          <cell r="Z177">
            <v>-721.36100000000079</v>
          </cell>
          <cell r="AA177">
            <v>-3770.494999999999</v>
          </cell>
          <cell r="AB177">
            <v>-20758.48000000001</v>
          </cell>
          <cell r="AC177">
            <v>-3063.9419999999991</v>
          </cell>
          <cell r="AD177">
            <v>-9486.8770000000004</v>
          </cell>
          <cell r="AE177">
            <v>-256460.40399999963</v>
          </cell>
          <cell r="AF177">
            <v>-1835.1740000000009</v>
          </cell>
          <cell r="AG177">
            <v>-7921.8629999999976</v>
          </cell>
          <cell r="AH177">
            <v>-2928.1453999999994</v>
          </cell>
          <cell r="AI177">
            <v>-20394.309999999998</v>
          </cell>
          <cell r="AJ177">
            <v>-48524.530000000028</v>
          </cell>
          <cell r="AK177">
            <v>-49158.949999999953</v>
          </cell>
          <cell r="AL177">
            <v>0</v>
          </cell>
          <cell r="AM177">
            <v>4565.0173999999997</v>
          </cell>
          <cell r="AN177">
            <v>-110676.90000000014</v>
          </cell>
          <cell r="AO177">
            <v>-12869.440000000002</v>
          </cell>
          <cell r="AP177">
            <v>-10686.479000000001</v>
          </cell>
          <cell r="AQ177">
            <v>3970.3699999999953</v>
          </cell>
          <cell r="AR177">
            <v>-482547.8731999998</v>
          </cell>
          <cell r="AS177">
            <v>-3275.7029999999977</v>
          </cell>
          <cell r="AT177">
            <v>319.98199999999997</v>
          </cell>
          <cell r="AU177">
            <v>-7318.4543999999996</v>
          </cell>
          <cell r="AV177">
            <v>-836.33330000000001</v>
          </cell>
          <cell r="AW177">
            <v>-6022.4344999999994</v>
          </cell>
          <cell r="AX177">
            <v>-23518.239999999991</v>
          </cell>
          <cell r="AY177">
            <v>0</v>
          </cell>
          <cell r="AZ177">
            <v>0</v>
          </cell>
          <cell r="BA177">
            <v>-40290.169999999984</v>
          </cell>
          <cell r="BB177">
            <v>-26463.82</v>
          </cell>
          <cell r="BC177">
            <v>-63587.699999999983</v>
          </cell>
          <cell r="BD177">
            <v>-311555</v>
          </cell>
          <cell r="BE177">
            <v>-184018.52839999995</v>
          </cell>
          <cell r="BF177">
            <v>-136985.20600000001</v>
          </cell>
          <cell r="BG177">
            <v>870.91499999999905</v>
          </cell>
          <cell r="BH177">
            <v>0</v>
          </cell>
          <cell r="BI177">
            <v>0</v>
          </cell>
          <cell r="BJ177">
            <v>-3376.2141000000001</v>
          </cell>
          <cell r="BK177">
            <v>-7236.0000000000073</v>
          </cell>
          <cell r="BL177">
            <v>-3976.3733000000002</v>
          </cell>
          <cell r="BM177">
            <v>0</v>
          </cell>
          <cell r="BN177">
            <v>-6000.51</v>
          </cell>
          <cell r="BO177">
            <v>-37363.620000000024</v>
          </cell>
          <cell r="BP177">
            <v>-28211.51999999999</v>
          </cell>
          <cell r="BQ177">
            <v>38260</v>
          </cell>
          <cell r="BR177">
            <v>-468927.16012999997</v>
          </cell>
          <cell r="BS177">
            <v>-36706.03</v>
          </cell>
          <cell r="BT177">
            <v>-22008.222000000002</v>
          </cell>
          <cell r="BU177">
            <v>-3189.9969999999994</v>
          </cell>
          <cell r="BV177">
            <v>0</v>
          </cell>
          <cell r="BW177">
            <v>-425.26013</v>
          </cell>
          <cell r="BX177">
            <v>-1575.9000000000015</v>
          </cell>
          <cell r="BY177">
            <v>0</v>
          </cell>
          <cell r="BZ177">
            <v>0</v>
          </cell>
          <cell r="CA177">
            <v>-5479.9809999999998</v>
          </cell>
          <cell r="CB177">
            <v>-35557.279999999999</v>
          </cell>
          <cell r="CC177">
            <v>-229645.78999999998</v>
          </cell>
          <cell r="CD177">
            <v>-134338.70000000007</v>
          </cell>
          <cell r="CE177">
            <v>-392142.33199999947</v>
          </cell>
          <cell r="CF177">
            <v>-31509.989999999991</v>
          </cell>
          <cell r="CG177">
            <v>8487.3699999999953</v>
          </cell>
          <cell r="CH177">
            <v>-8998.6880000000019</v>
          </cell>
          <cell r="CI177">
            <v>0</v>
          </cell>
          <cell r="CJ177">
            <v>-30640.819999999992</v>
          </cell>
          <cell r="CK177">
            <v>-8918.2439999999915</v>
          </cell>
          <cell r="CL177">
            <v>-11497.744000000002</v>
          </cell>
          <cell r="CM177">
            <v>0</v>
          </cell>
          <cell r="CN177">
            <v>-41125.029999999984</v>
          </cell>
          <cell r="CO177">
            <v>-61217.619999999995</v>
          </cell>
          <cell r="CP177">
            <v>-13876.966</v>
          </cell>
          <cell r="CQ177">
            <v>-192844.59999999986</v>
          </cell>
          <cell r="CR177">
            <v>-554489.60559999989</v>
          </cell>
          <cell r="CS177">
            <v>-34654.910000000003</v>
          </cell>
          <cell r="CT177">
            <v>-20038.991999999998</v>
          </cell>
          <cell r="CU177">
            <v>-9083.7939999999981</v>
          </cell>
          <cell r="CV177">
            <v>-4870.7110000000011</v>
          </cell>
          <cell r="CW177">
            <v>-23836.719999999987</v>
          </cell>
          <cell r="CX177">
            <v>-32546.14</v>
          </cell>
          <cell r="CY177">
            <v>-2714.0039999999972</v>
          </cell>
          <cell r="CZ177">
            <v>-2044.8646000000001</v>
          </cell>
          <cell r="DA177">
            <v>-36118.670000000013</v>
          </cell>
          <cell r="DB177">
            <v>-75350.080000000016</v>
          </cell>
          <cell r="DC177">
            <v>-110031.28</v>
          </cell>
          <cell r="DD177">
            <v>-203199.43999999994</v>
          </cell>
          <cell r="DE177">
            <v>-312242.48690000013</v>
          </cell>
          <cell r="DF177">
            <v>-65353.414999999979</v>
          </cell>
          <cell r="DG177">
            <v>-1945.8090000000011</v>
          </cell>
          <cell r="DH177">
            <v>-3239.9875000000002</v>
          </cell>
          <cell r="DI177">
            <v>-13474.556999999999</v>
          </cell>
          <cell r="DJ177">
            <v>-19489.479999999981</v>
          </cell>
          <cell r="DK177">
            <v>-7349.6123999999991</v>
          </cell>
          <cell r="DL177">
            <v>-10272.915999999997</v>
          </cell>
          <cell r="DM177">
            <v>0</v>
          </cell>
          <cell r="DN177">
            <v>-55487.899999999994</v>
          </cell>
          <cell r="DO177">
            <v>-56596.390000000014</v>
          </cell>
          <cell r="DP177">
            <v>-21295.339999999997</v>
          </cell>
          <cell r="DQ177">
            <v>-57737.08</v>
          </cell>
          <cell r="DR177">
            <v>-390881.43729999987</v>
          </cell>
          <cell r="DS177">
            <v>-30811.050000000017</v>
          </cell>
          <cell r="DT177">
            <v>-8004.6229999999996</v>
          </cell>
          <cell r="DU177">
            <v>1357.7687000000003</v>
          </cell>
          <cell r="DV177">
            <v>2365.2550000000047</v>
          </cell>
          <cell r="DW177">
            <v>-48286.140000000014</v>
          </cell>
          <cell r="DX177">
            <v>-773.16399999999703</v>
          </cell>
          <cell r="DY177">
            <v>-7066.7339999999986</v>
          </cell>
          <cell r="DZ177">
            <v>0</v>
          </cell>
          <cell r="EA177">
            <v>-59307.450000000012</v>
          </cell>
          <cell r="EB177">
            <v>-45482.009999999995</v>
          </cell>
          <cell r="EC177">
            <v>-32797.33</v>
          </cell>
          <cell r="ED177">
            <v>-162075.96000000008</v>
          </cell>
        </row>
        <row r="178">
          <cell r="F178">
            <v>-428002.5</v>
          </cell>
          <cell r="G178">
            <v>-709863</v>
          </cell>
          <cell r="H178">
            <v>-699396</v>
          </cell>
          <cell r="I178">
            <v>-140749</v>
          </cell>
          <cell r="J178">
            <v>-294762</v>
          </cell>
          <cell r="K178">
            <v>-234185</v>
          </cell>
          <cell r="L178">
            <v>-434796.5</v>
          </cell>
          <cell r="M178">
            <v>-526788.29999999981</v>
          </cell>
          <cell r="N178">
            <v>-186471.19999999995</v>
          </cell>
          <cell r="O178">
            <v>-210869.39999999991</v>
          </cell>
          <cell r="P178">
            <v>-129935</v>
          </cell>
          <cell r="Q178">
            <v>-233720.70000000019</v>
          </cell>
          <cell r="R178">
            <v>-1652196.1699999981</v>
          </cell>
          <cell r="S178">
            <v>-67123.200000000186</v>
          </cell>
          <cell r="T178">
            <v>-74546.06</v>
          </cell>
          <cell r="U178">
            <v>-61253.859999999986</v>
          </cell>
          <cell r="V178">
            <v>-139442.70000000019</v>
          </cell>
          <cell r="W178">
            <v>-247683</v>
          </cell>
          <cell r="X178">
            <v>-225817</v>
          </cell>
          <cell r="Y178">
            <v>40436</v>
          </cell>
          <cell r="Z178">
            <v>-475490</v>
          </cell>
          <cell r="AA178">
            <v>-147080.60000000009</v>
          </cell>
          <cell r="AB178">
            <v>-145999.59999999986</v>
          </cell>
          <cell r="AC178">
            <v>-24006.75</v>
          </cell>
          <cell r="AD178">
            <v>-84189.399999999907</v>
          </cell>
          <cell r="AE178">
            <v>-1284183.3299999982</v>
          </cell>
          <cell r="AF178">
            <v>-27675.40000000014</v>
          </cell>
          <cell r="AG178">
            <v>-172846.90000000002</v>
          </cell>
          <cell r="AH178">
            <v>-37031.820000000007</v>
          </cell>
          <cell r="AI178">
            <v>-52752.160000000033</v>
          </cell>
          <cell r="AJ178">
            <v>-127554.20000000019</v>
          </cell>
          <cell r="AK178">
            <v>-59607</v>
          </cell>
          <cell r="AL178">
            <v>-203713.20000000019</v>
          </cell>
          <cell r="AM178">
            <v>-195306.69999999972</v>
          </cell>
          <cell r="AN178">
            <v>-84455</v>
          </cell>
          <cell r="AO178">
            <v>-112348.14999999991</v>
          </cell>
          <cell r="AP178">
            <v>-7599.7999999999884</v>
          </cell>
          <cell r="AQ178">
            <v>-203293</v>
          </cell>
          <cell r="AR178">
            <v>-1374016.7199999988</v>
          </cell>
          <cell r="AS178">
            <v>-63812</v>
          </cell>
          <cell r="AT178">
            <v>-18798.640000000014</v>
          </cell>
          <cell r="AU178">
            <v>-61578.370000000054</v>
          </cell>
          <cell r="AV178">
            <v>-66271.430000000051</v>
          </cell>
          <cell r="AW178">
            <v>-125392.40000000037</v>
          </cell>
          <cell r="AX178">
            <v>-102926.5</v>
          </cell>
          <cell r="AY178">
            <v>-140101.40000000014</v>
          </cell>
          <cell r="AZ178">
            <v>-137000.5</v>
          </cell>
          <cell r="BA178">
            <v>-48642.880000000005</v>
          </cell>
          <cell r="BB178">
            <v>-208501.60000000009</v>
          </cell>
          <cell r="BC178">
            <v>-22956</v>
          </cell>
          <cell r="BD178">
            <v>-378035</v>
          </cell>
          <cell r="BE178">
            <v>-1163720.7500000019</v>
          </cell>
          <cell r="BF178">
            <v>-257938.70000000019</v>
          </cell>
          <cell r="BG178">
            <v>-136364.5</v>
          </cell>
          <cell r="BH178">
            <v>-65863.5</v>
          </cell>
          <cell r="BI178">
            <v>-70348.039999999921</v>
          </cell>
          <cell r="BJ178">
            <v>-116542.79999999981</v>
          </cell>
          <cell r="BK178">
            <v>-86056</v>
          </cell>
          <cell r="BL178">
            <v>-147663.29999999981</v>
          </cell>
          <cell r="BM178">
            <v>-118645.89999999991</v>
          </cell>
          <cell r="BN178">
            <v>-65756.56</v>
          </cell>
          <cell r="BO178">
            <v>-125489</v>
          </cell>
          <cell r="BP178">
            <v>-4915.6500000000233</v>
          </cell>
          <cell r="BQ178">
            <v>31863.199999999953</v>
          </cell>
          <cell r="BR178">
            <v>-1415775.3099999949</v>
          </cell>
          <cell r="BS178">
            <v>-14234.699999999953</v>
          </cell>
          <cell r="BT178">
            <v>-24324.400000000023</v>
          </cell>
          <cell r="BU178">
            <v>-32823.200000000012</v>
          </cell>
          <cell r="BV178">
            <v>-44576.81</v>
          </cell>
          <cell r="BW178">
            <v>-77051.700000000186</v>
          </cell>
          <cell r="BX178">
            <v>-58606.299999999814</v>
          </cell>
          <cell r="BY178">
            <v>-179468.5</v>
          </cell>
          <cell r="BZ178">
            <v>-176134.89999999991</v>
          </cell>
          <cell r="CA178">
            <v>-145617.5</v>
          </cell>
          <cell r="CB178">
            <v>-437674.19999999995</v>
          </cell>
          <cell r="CC178">
            <v>-103785</v>
          </cell>
          <cell r="CD178">
            <v>-121478.09999999986</v>
          </cell>
          <cell r="CE178">
            <v>-1347240.3099999987</v>
          </cell>
          <cell r="CF178">
            <v>-107678.20000000019</v>
          </cell>
          <cell r="CG178">
            <v>4231.5</v>
          </cell>
          <cell r="CH178">
            <v>-78457.090000000026</v>
          </cell>
          <cell r="CI178">
            <v>-54975.659999999974</v>
          </cell>
          <cell r="CJ178">
            <v>-229877</v>
          </cell>
          <cell r="CK178">
            <v>-227231.5</v>
          </cell>
          <cell r="CL178">
            <v>-163830.60000000009</v>
          </cell>
          <cell r="CM178">
            <v>-158330</v>
          </cell>
          <cell r="CN178">
            <v>19478.200000000186</v>
          </cell>
          <cell r="CO178">
            <v>-115148.10000000009</v>
          </cell>
          <cell r="CP178">
            <v>-39674.760000000009</v>
          </cell>
          <cell r="CQ178">
            <v>-195747.10000000009</v>
          </cell>
          <cell r="CR178">
            <v>-2665634.8900000043</v>
          </cell>
          <cell r="CS178">
            <v>-456347</v>
          </cell>
          <cell r="CT178">
            <v>-193598.04000000004</v>
          </cell>
          <cell r="CU178">
            <v>-78894</v>
          </cell>
          <cell r="CV178">
            <v>-133802.55000000005</v>
          </cell>
          <cell r="CW178">
            <v>-235092.5</v>
          </cell>
          <cell r="CX178">
            <v>-256227</v>
          </cell>
          <cell r="CY178">
            <v>-250678</v>
          </cell>
          <cell r="CZ178">
            <v>-194874.59999999963</v>
          </cell>
          <cell r="DA178">
            <v>25638.699999999953</v>
          </cell>
          <cell r="DB178">
            <v>-372603.10000000009</v>
          </cell>
          <cell r="DC178">
            <v>-294895</v>
          </cell>
          <cell r="DD178">
            <v>-224261.80000000005</v>
          </cell>
          <cell r="DE178">
            <v>-1804879.0899999961</v>
          </cell>
          <cell r="DF178">
            <v>-222227.79999999981</v>
          </cell>
          <cell r="DG178">
            <v>-44120.949999999953</v>
          </cell>
          <cell r="DH178">
            <v>-79366.539999999979</v>
          </cell>
          <cell r="DI178">
            <v>-99948.25</v>
          </cell>
          <cell r="DJ178">
            <v>-238544.5</v>
          </cell>
          <cell r="DK178">
            <v>-255448.20000000019</v>
          </cell>
          <cell r="DL178">
            <v>-236091.20000000019</v>
          </cell>
          <cell r="DM178">
            <v>-268822.70000000019</v>
          </cell>
          <cell r="DN178">
            <v>-140357.5</v>
          </cell>
          <cell r="DO178">
            <v>-153768.30000000005</v>
          </cell>
          <cell r="DP178">
            <v>-27172.839999999967</v>
          </cell>
          <cell r="DQ178">
            <v>-39010.310000000056</v>
          </cell>
          <cell r="DR178">
            <v>-1370326.150000006</v>
          </cell>
          <cell r="DS178">
            <v>-115214.39999999991</v>
          </cell>
          <cell r="DT178">
            <v>-50754.140000000014</v>
          </cell>
          <cell r="DU178">
            <v>5715.7800000000279</v>
          </cell>
          <cell r="DV178">
            <v>39528.599999999627</v>
          </cell>
          <cell r="DW178">
            <v>-155677.5</v>
          </cell>
          <cell r="DX178">
            <v>-231225.5</v>
          </cell>
          <cell r="DY178">
            <v>-217492.59999999986</v>
          </cell>
          <cell r="DZ178">
            <v>-174268.5</v>
          </cell>
          <cell r="EA178">
            <v>-88546.600000000093</v>
          </cell>
          <cell r="EB178">
            <v>-241211.79999999981</v>
          </cell>
          <cell r="EC178">
            <v>-21148.190000000002</v>
          </cell>
          <cell r="ED178">
            <v>-120031.30000000005</v>
          </cell>
        </row>
        <row r="179">
          <cell r="F179">
            <v>-197276.17998000025</v>
          </cell>
          <cell r="G179">
            <v>-37668.429770000046</v>
          </cell>
          <cell r="H179">
            <v>-98453.256000000052</v>
          </cell>
          <cell r="I179">
            <v>-66514.40000000014</v>
          </cell>
          <cell r="J179">
            <v>-39866.560000000056</v>
          </cell>
          <cell r="K179">
            <v>-36613.329999999958</v>
          </cell>
          <cell r="L179">
            <v>0</v>
          </cell>
          <cell r="M179">
            <v>0</v>
          </cell>
          <cell r="N179">
            <v>-33501.540000000008</v>
          </cell>
          <cell r="O179">
            <v>-22653.160000000003</v>
          </cell>
          <cell r="P179">
            <v>-114068.63499999989</v>
          </cell>
          <cell r="Q179">
            <v>-113033.85439999995</v>
          </cell>
          <cell r="R179">
            <v>-308273.56511999993</v>
          </cell>
          <cell r="S179">
            <v>-76364.417589999968</v>
          </cell>
          <cell r="T179">
            <v>-15253.225000000006</v>
          </cell>
          <cell r="U179">
            <v>-12820.837999999996</v>
          </cell>
          <cell r="V179">
            <v>-49769.75</v>
          </cell>
          <cell r="W179">
            <v>-8450.8900999999605</v>
          </cell>
          <cell r="X179">
            <v>-8366.8457000000635</v>
          </cell>
          <cell r="Y179">
            <v>-6330.9087299999956</v>
          </cell>
          <cell r="Z179">
            <v>0</v>
          </cell>
          <cell r="AA179">
            <v>-18668.209999999992</v>
          </cell>
          <cell r="AB179">
            <v>-31303.270000000019</v>
          </cell>
          <cell r="AC179">
            <v>-30670.48000000001</v>
          </cell>
          <cell r="AD179">
            <v>-50274.73000000004</v>
          </cell>
          <cell r="AE179">
            <v>-317724.86599999899</v>
          </cell>
          <cell r="AF179">
            <v>-42640.31</v>
          </cell>
          <cell r="AG179">
            <v>-28585.830000000016</v>
          </cell>
          <cell r="AH179">
            <v>-19156.809999999998</v>
          </cell>
          <cell r="AI179">
            <v>-33717.860000000015</v>
          </cell>
          <cell r="AJ179">
            <v>-42614.5</v>
          </cell>
          <cell r="AK179">
            <v>-23319.041999999958</v>
          </cell>
          <cell r="AL179">
            <v>0</v>
          </cell>
          <cell r="AM179">
            <v>0</v>
          </cell>
          <cell r="AN179">
            <v>-20534.139999999898</v>
          </cell>
          <cell r="AO179">
            <v>-7333.3910000000033</v>
          </cell>
          <cell r="AP179">
            <v>-5385.5829999999987</v>
          </cell>
          <cell r="AQ179">
            <v>-94437.400000000023</v>
          </cell>
          <cell r="AR179">
            <v>-322481.87899999972</v>
          </cell>
          <cell r="AS179">
            <v>-41312.559999999998</v>
          </cell>
          <cell r="AT179">
            <v>5355.2160000000003</v>
          </cell>
          <cell r="AU179">
            <v>-8981.4799999999959</v>
          </cell>
          <cell r="AV179">
            <v>-10723.723999999995</v>
          </cell>
          <cell r="AW179">
            <v>-33440.319999999978</v>
          </cell>
          <cell r="AX179">
            <v>-42071.320000000007</v>
          </cell>
          <cell r="AY179">
            <v>0</v>
          </cell>
          <cell r="AZ179">
            <v>0</v>
          </cell>
          <cell r="BA179">
            <v>-26320.199999999983</v>
          </cell>
          <cell r="BB179">
            <v>-11718.031000000003</v>
          </cell>
          <cell r="BC179">
            <v>-66461.460000000021</v>
          </cell>
          <cell r="BD179">
            <v>-86808</v>
          </cell>
          <cell r="BE179">
            <v>-276292.1799000001</v>
          </cell>
          <cell r="BF179">
            <v>-136716.27999999997</v>
          </cell>
          <cell r="BG179">
            <v>-17528.424999999988</v>
          </cell>
          <cell r="BH179">
            <v>-6412.6144000000004</v>
          </cell>
          <cell r="BI179">
            <v>-4569.4930000000022</v>
          </cell>
          <cell r="BJ179">
            <v>-26103.89</v>
          </cell>
          <cell r="BK179">
            <v>-48661.91</v>
          </cell>
          <cell r="BL179">
            <v>1467.8024999999907</v>
          </cell>
          <cell r="BM179">
            <v>0</v>
          </cell>
          <cell r="BN179">
            <v>-26246.254000000001</v>
          </cell>
          <cell r="BO179">
            <v>-13435.936000000002</v>
          </cell>
          <cell r="BP179">
            <v>-5440.5600000000122</v>
          </cell>
          <cell r="BQ179">
            <v>7355.3800000000047</v>
          </cell>
          <cell r="BR179">
            <v>-279111.32140500005</v>
          </cell>
          <cell r="BS179">
            <v>-31999.679999999993</v>
          </cell>
          <cell r="BT179">
            <v>-24152.699999999997</v>
          </cell>
          <cell r="BU179">
            <v>-2276.7844000000005</v>
          </cell>
          <cell r="BV179">
            <v>0</v>
          </cell>
          <cell r="BW179">
            <v>-21970.469999999994</v>
          </cell>
          <cell r="BX179">
            <v>-13357.606005000001</v>
          </cell>
          <cell r="BY179">
            <v>0</v>
          </cell>
          <cell r="BZ179">
            <v>0</v>
          </cell>
          <cell r="CA179">
            <v>-2951.1169999999984</v>
          </cell>
          <cell r="CB179">
            <v>-26482.42</v>
          </cell>
          <cell r="CC179">
            <v>-99209.983999999997</v>
          </cell>
          <cell r="CD179">
            <v>-56710.560000000056</v>
          </cell>
          <cell r="CE179">
            <v>-358442.88571000006</v>
          </cell>
          <cell r="CF179">
            <v>-68306.609999999986</v>
          </cell>
          <cell r="CG179">
            <v>35402.73000000001</v>
          </cell>
          <cell r="CH179">
            <v>-12883.899999999994</v>
          </cell>
          <cell r="CI179">
            <v>-1294.2456999999999</v>
          </cell>
          <cell r="CJ179">
            <v>-26861.059999999969</v>
          </cell>
          <cell r="CK179">
            <v>-12346.971000000005</v>
          </cell>
          <cell r="CL179">
            <v>-5985.0409999999974</v>
          </cell>
          <cell r="CM179">
            <v>0</v>
          </cell>
          <cell r="CN179">
            <v>-28760.200000000012</v>
          </cell>
          <cell r="CO179">
            <v>-16522.629999999976</v>
          </cell>
          <cell r="CP179">
            <v>-88061.69</v>
          </cell>
          <cell r="CQ179">
            <v>-132823.26801</v>
          </cell>
          <cell r="CR179">
            <v>-559513.77915999992</v>
          </cell>
          <cell r="CS179">
            <v>-108019.44999999995</v>
          </cell>
          <cell r="CT179">
            <v>-65777.069999999949</v>
          </cell>
          <cell r="CU179">
            <v>-15355.923999999999</v>
          </cell>
          <cell r="CV179">
            <v>-28664.899999999994</v>
          </cell>
          <cell r="CW179">
            <v>-25160.420000000013</v>
          </cell>
          <cell r="CX179">
            <v>-17226.47</v>
          </cell>
          <cell r="CY179">
            <v>-6713.606139999989</v>
          </cell>
          <cell r="CZ179">
            <v>0</v>
          </cell>
          <cell r="DA179">
            <v>-21092.139999999985</v>
          </cell>
          <cell r="DB179">
            <v>-33797.03</v>
          </cell>
          <cell r="DC179">
            <v>-149981.69</v>
          </cell>
          <cell r="DD179">
            <v>-87725.07901999983</v>
          </cell>
          <cell r="DE179">
            <v>-385623.21499999939</v>
          </cell>
          <cell r="DF179">
            <v>-103317.37999999989</v>
          </cell>
          <cell r="DG179">
            <v>2154.1410000000033</v>
          </cell>
          <cell r="DH179">
            <v>-20686.185999999994</v>
          </cell>
          <cell r="DI179">
            <v>-24450.016000000003</v>
          </cell>
          <cell r="DJ179">
            <v>-20512.75</v>
          </cell>
          <cell r="DK179">
            <v>-7857.0240000000049</v>
          </cell>
          <cell r="DL179">
            <v>-5459.5299999999988</v>
          </cell>
          <cell r="DM179">
            <v>0</v>
          </cell>
          <cell r="DN179">
            <v>-41291.289999999994</v>
          </cell>
          <cell r="DO179">
            <v>-24525.319999999978</v>
          </cell>
          <cell r="DP179">
            <v>-39961.329999999987</v>
          </cell>
          <cell r="DQ179">
            <v>-99716.530000000028</v>
          </cell>
          <cell r="DR179">
            <v>-406748.99776999978</v>
          </cell>
          <cell r="DS179">
            <v>-44515.459999999963</v>
          </cell>
          <cell r="DT179">
            <v>-40455.810000000012</v>
          </cell>
          <cell r="DU179">
            <v>4635.6360000000022</v>
          </cell>
          <cell r="DV179">
            <v>17749.53</v>
          </cell>
          <cell r="DW179">
            <v>-69861.29793999996</v>
          </cell>
          <cell r="DX179">
            <v>-11448.381830000013</v>
          </cell>
          <cell r="DY179">
            <v>-3435.2440000000061</v>
          </cell>
          <cell r="DZ179">
            <v>0</v>
          </cell>
          <cell r="EA179">
            <v>-47118.06</v>
          </cell>
          <cell r="EB179">
            <v>-40816.050000000017</v>
          </cell>
          <cell r="EC179">
            <v>-19820.219999999972</v>
          </cell>
          <cell r="ED179">
            <v>-151663.6399999999</v>
          </cell>
        </row>
        <row r="180">
          <cell r="F180">
            <v>-14574.009999999995</v>
          </cell>
          <cell r="G180">
            <v>-15299.470000000001</v>
          </cell>
          <cell r="H180">
            <v>-15921.89</v>
          </cell>
          <cell r="I180">
            <v>0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0</v>
          </cell>
          <cell r="P180">
            <v>0</v>
          </cell>
          <cell r="Q180">
            <v>0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  <cell r="AE180">
            <v>0</v>
          </cell>
          <cell r="AF180">
            <v>0</v>
          </cell>
          <cell r="AG180">
            <v>0</v>
          </cell>
          <cell r="AH180">
            <v>0</v>
          </cell>
          <cell r="AI180">
            <v>0</v>
          </cell>
          <cell r="AJ180">
            <v>0</v>
          </cell>
          <cell r="AK180">
            <v>0</v>
          </cell>
          <cell r="AL180">
            <v>0</v>
          </cell>
          <cell r="AM180">
            <v>0</v>
          </cell>
          <cell r="AN180">
            <v>0</v>
          </cell>
          <cell r="AO180">
            <v>0</v>
          </cell>
          <cell r="AP180">
            <v>0</v>
          </cell>
          <cell r="AQ180">
            <v>0</v>
          </cell>
          <cell r="AR180">
            <v>0</v>
          </cell>
          <cell r="AS180">
            <v>0</v>
          </cell>
          <cell r="AT180">
            <v>0</v>
          </cell>
          <cell r="AU180">
            <v>0</v>
          </cell>
          <cell r="AV180">
            <v>0</v>
          </cell>
          <cell r="AW180">
            <v>0</v>
          </cell>
          <cell r="AX180">
            <v>0</v>
          </cell>
          <cell r="AY180">
            <v>0</v>
          </cell>
          <cell r="AZ180">
            <v>0</v>
          </cell>
          <cell r="BA180">
            <v>0</v>
          </cell>
          <cell r="BB180">
            <v>0</v>
          </cell>
          <cell r="BC180">
            <v>0</v>
          </cell>
          <cell r="BD180">
            <v>0</v>
          </cell>
          <cell r="BE180">
            <v>-47.419120000000021</v>
          </cell>
          <cell r="BF180">
            <v>0</v>
          </cell>
          <cell r="BG180">
            <v>0</v>
          </cell>
          <cell r="BH180">
            <v>0</v>
          </cell>
          <cell r="BI180">
            <v>0</v>
          </cell>
          <cell r="BJ180">
            <v>0</v>
          </cell>
          <cell r="BK180">
            <v>0</v>
          </cell>
          <cell r="BL180">
            <v>0</v>
          </cell>
          <cell r="BM180">
            <v>0</v>
          </cell>
          <cell r="BN180">
            <v>0</v>
          </cell>
          <cell r="BO180">
            <v>0</v>
          </cell>
          <cell r="BP180">
            <v>-185.64001999999999</v>
          </cell>
          <cell r="BQ180">
            <v>138.22090000000003</v>
          </cell>
          <cell r="BR180">
            <v>-2895.7430700000004</v>
          </cell>
          <cell r="BS180">
            <v>-159.44903000000011</v>
          </cell>
          <cell r="BT180">
            <v>0</v>
          </cell>
          <cell r="BU180">
            <v>0</v>
          </cell>
          <cell r="BV180">
            <v>0</v>
          </cell>
          <cell r="BW180">
            <v>-115.71002999999996</v>
          </cell>
          <cell r="BX180">
            <v>-246.68000000000006</v>
          </cell>
          <cell r="BY180">
            <v>0</v>
          </cell>
          <cell r="BZ180">
            <v>-870.66000000000008</v>
          </cell>
          <cell r="CA180">
            <v>-584.3599999999999</v>
          </cell>
          <cell r="CB180">
            <v>-285.52396000000005</v>
          </cell>
          <cell r="CC180">
            <v>-633.36005</v>
          </cell>
          <cell r="CD180">
            <v>0</v>
          </cell>
          <cell r="CE180">
            <v>-4875.4314599999998</v>
          </cell>
          <cell r="CF180">
            <v>0</v>
          </cell>
          <cell r="CG180">
            <v>-216.72</v>
          </cell>
          <cell r="CH180">
            <v>0</v>
          </cell>
          <cell r="CI180">
            <v>0</v>
          </cell>
          <cell r="CJ180">
            <v>-776.01300000000015</v>
          </cell>
          <cell r="CK180">
            <v>0</v>
          </cell>
          <cell r="CL180">
            <v>-433.49159999999983</v>
          </cell>
          <cell r="CM180">
            <v>-406.76990000000001</v>
          </cell>
          <cell r="CN180">
            <v>-1961.8880000000008</v>
          </cell>
          <cell r="CO180">
            <v>-359.19900000000007</v>
          </cell>
          <cell r="CP180">
            <v>-218.11996000000005</v>
          </cell>
          <cell r="CQ180">
            <v>-503.2299999999999</v>
          </cell>
          <cell r="CR180">
            <v>-955.22588000000178</v>
          </cell>
          <cell r="CS180">
            <v>-260.81997999999999</v>
          </cell>
          <cell r="CT180">
            <v>0</v>
          </cell>
          <cell r="CU180">
            <v>0</v>
          </cell>
          <cell r="CV180">
            <v>0</v>
          </cell>
          <cell r="CW180">
            <v>-199.07999999999998</v>
          </cell>
          <cell r="CX180">
            <v>0</v>
          </cell>
          <cell r="CY180">
            <v>16.519999999999527</v>
          </cell>
          <cell r="CZ180">
            <v>-531.87169999999969</v>
          </cell>
          <cell r="DA180">
            <v>428.55040000000008</v>
          </cell>
          <cell r="DB180">
            <v>-408.52459999999996</v>
          </cell>
          <cell r="DC180">
            <v>0</v>
          </cell>
          <cell r="DD180">
            <v>0</v>
          </cell>
          <cell r="DE180">
            <v>-3877.2469500000007</v>
          </cell>
          <cell r="DF180">
            <v>-770.69993999999997</v>
          </cell>
          <cell r="DG180">
            <v>0</v>
          </cell>
          <cell r="DH180">
            <v>0</v>
          </cell>
          <cell r="DI180">
            <v>-135.50498999999999</v>
          </cell>
          <cell r="DJ180">
            <v>-79.562200000000075</v>
          </cell>
          <cell r="DK180">
            <v>187.1099999999999</v>
          </cell>
          <cell r="DL180">
            <v>-1027.0340000000001</v>
          </cell>
          <cell r="DM180">
            <v>-1065.5399199999999</v>
          </cell>
          <cell r="DN180">
            <v>-516.10590000000047</v>
          </cell>
          <cell r="DO180">
            <v>-469.91000000000008</v>
          </cell>
          <cell r="DP180">
            <v>0</v>
          </cell>
          <cell r="DQ180">
            <v>0</v>
          </cell>
          <cell r="DR180">
            <v>-1401.89401</v>
          </cell>
          <cell r="DS180">
            <v>0</v>
          </cell>
          <cell r="DT180">
            <v>0</v>
          </cell>
          <cell r="DU180">
            <v>0</v>
          </cell>
          <cell r="DV180">
            <v>142.51598999999999</v>
          </cell>
          <cell r="DW180">
            <v>-760.01360000000022</v>
          </cell>
          <cell r="DX180">
            <v>0</v>
          </cell>
          <cell r="DY180">
            <v>-39.036399999999958</v>
          </cell>
          <cell r="DZ180">
            <v>-423.78</v>
          </cell>
          <cell r="EA180">
            <v>-321.57999999999993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-730876.18998000026</v>
          </cell>
          <cell r="G185">
            <v>-892539.32076999918</v>
          </cell>
          <cell r="H185">
            <v>-961420.81460000016</v>
          </cell>
          <cell r="I185">
            <v>-440996.24000000022</v>
          </cell>
          <cell r="J185">
            <v>-425406.10300000198</v>
          </cell>
          <cell r="K185">
            <v>-313791.6400000006</v>
          </cell>
          <cell r="L185">
            <v>-454623.45739999972</v>
          </cell>
          <cell r="M185">
            <v>-543926.8107999987</v>
          </cell>
          <cell r="N185">
            <v>-243071.446</v>
          </cell>
          <cell r="O185">
            <v>-302780.2099999995</v>
          </cell>
          <cell r="P185">
            <v>-275954.37429999979</v>
          </cell>
          <cell r="Q185">
            <v>-412467.79440000001</v>
          </cell>
          <cell r="R185">
            <v>-2299053.67022001</v>
          </cell>
          <cell r="S185">
            <v>-151749.06759000011</v>
          </cell>
          <cell r="T185">
            <v>-96599.996000000043</v>
          </cell>
          <cell r="U185">
            <v>-85419.263999999966</v>
          </cell>
          <cell r="V185">
            <v>-334811.81100000022</v>
          </cell>
          <cell r="W185">
            <v>-320978.22900000121</v>
          </cell>
          <cell r="X185">
            <v>-268537.05570000038</v>
          </cell>
          <cell r="Y185">
            <v>14891.37586999964</v>
          </cell>
          <cell r="Z185">
            <v>-486576.78879999928</v>
          </cell>
          <cell r="AA185">
            <v>-169519.30499999993</v>
          </cell>
          <cell r="AB185">
            <v>-198061.34999999986</v>
          </cell>
          <cell r="AC185">
            <v>-57741.17200000002</v>
          </cell>
          <cell r="AD185">
            <v>-143951.00699999998</v>
          </cell>
          <cell r="AE185">
            <v>-1880003.985299997</v>
          </cell>
          <cell r="AF185">
            <v>-72150.884000000311</v>
          </cell>
          <cell r="AG185">
            <v>-209354.59300000011</v>
          </cell>
          <cell r="AH185">
            <v>-59116.775400000042</v>
          </cell>
          <cell r="AI185">
            <v>-106864.32999999984</v>
          </cell>
          <cell r="AJ185">
            <v>-223817.71999999974</v>
          </cell>
          <cell r="AK185">
            <v>-133442.75</v>
          </cell>
          <cell r="AL185">
            <v>-210844.40000000037</v>
          </cell>
          <cell r="AM185">
            <v>-197356.63959999941</v>
          </cell>
          <cell r="AN185">
            <v>-217073.02029999997</v>
          </cell>
          <cell r="AO185">
            <v>-132550.98099999991</v>
          </cell>
          <cell r="AP185">
            <v>-23671.861999999965</v>
          </cell>
          <cell r="AQ185">
            <v>-293760.03000000026</v>
          </cell>
          <cell r="AR185">
            <v>-2182072.4883999974</v>
          </cell>
          <cell r="AS185">
            <v>-108594.75300000003</v>
          </cell>
          <cell r="AT185">
            <v>-7119.4520000001648</v>
          </cell>
          <cell r="AU185">
            <v>-77878.304400000023</v>
          </cell>
          <cell r="AV185">
            <v>-77831.487300000153</v>
          </cell>
          <cell r="AW185">
            <v>-166709.02670000028</v>
          </cell>
          <cell r="AX185">
            <v>-170960.14000000013</v>
          </cell>
          <cell r="AY185">
            <v>-144305.02500000014</v>
          </cell>
          <cell r="AZ185">
            <v>-137334.43899999978</v>
          </cell>
          <cell r="BA185">
            <v>-115253.25</v>
          </cell>
          <cell r="BB185">
            <v>-246683.45100000012</v>
          </cell>
          <cell r="BC185">
            <v>-153005.16000000015</v>
          </cell>
          <cell r="BD185">
            <v>-776398</v>
          </cell>
          <cell r="BE185">
            <v>-1649868.0534200035</v>
          </cell>
          <cell r="BF185">
            <v>-534313.29600000009</v>
          </cell>
          <cell r="BG185">
            <v>-151199.47100000014</v>
          </cell>
          <cell r="BH185">
            <v>-72276.114399999962</v>
          </cell>
          <cell r="BI185">
            <v>-74917.532999999938</v>
          </cell>
          <cell r="BJ185">
            <v>-147161.51109999977</v>
          </cell>
          <cell r="BK185">
            <v>-145998.1950000003</v>
          </cell>
          <cell r="BL185">
            <v>-169938.48979999986</v>
          </cell>
          <cell r="BM185">
            <v>-118634.99399999995</v>
          </cell>
          <cell r="BN185">
            <v>-98003.323999999906</v>
          </cell>
          <cell r="BO185">
            <v>-176288.5560000001</v>
          </cell>
          <cell r="BP185">
            <v>-38753.370019999915</v>
          </cell>
          <cell r="BQ185">
            <v>77616.800899999682</v>
          </cell>
          <cell r="BR185">
            <v>-2202053.3494049981</v>
          </cell>
          <cell r="BS185">
            <v>-83099.859029999468</v>
          </cell>
          <cell r="BT185">
            <v>-70485.321999999927</v>
          </cell>
          <cell r="BU185">
            <v>-38289.981400000048</v>
          </cell>
          <cell r="BV185">
            <v>-60772.119999999995</v>
          </cell>
          <cell r="BW185">
            <v>-102763.56716000056</v>
          </cell>
          <cell r="BX185">
            <v>-82198.915004999842</v>
          </cell>
          <cell r="BY185">
            <v>-179856.73100000015</v>
          </cell>
          <cell r="BZ185">
            <v>-177005.55999999982</v>
          </cell>
          <cell r="CA185">
            <v>-158016.48580000014</v>
          </cell>
          <cell r="CB185">
            <v>-499999.42396000004</v>
          </cell>
          <cell r="CC185">
            <v>-437038.02404999989</v>
          </cell>
          <cell r="CD185">
            <v>-312527.36000000034</v>
          </cell>
          <cell r="CE185">
            <v>-2253401.8041700013</v>
          </cell>
          <cell r="CF185">
            <v>-207494.79999999981</v>
          </cell>
          <cell r="CG185">
            <v>47904.880000000121</v>
          </cell>
          <cell r="CH185">
            <v>-100339.67800000007</v>
          </cell>
          <cell r="CI185">
            <v>-56269.905700000003</v>
          </cell>
          <cell r="CJ185">
            <v>-319704.13100000098</v>
          </cell>
          <cell r="CK185">
            <v>-295237.41000000015</v>
          </cell>
          <cell r="CL185">
            <v>-206035.57860000059</v>
          </cell>
          <cell r="CM185">
            <v>-163832.79989999998</v>
          </cell>
          <cell r="CN185">
            <v>-79095.817999999505</v>
          </cell>
          <cell r="CO185">
            <v>-192619.06899999967</v>
          </cell>
          <cell r="CP185">
            <v>-144516.10596000007</v>
          </cell>
          <cell r="CQ185">
            <v>-536161.38801000081</v>
          </cell>
          <cell r="CR185">
            <v>-3895447.9804800004</v>
          </cell>
          <cell r="CS185">
            <v>-599282.17998000048</v>
          </cell>
          <cell r="CT185">
            <v>-287379.59199999995</v>
          </cell>
          <cell r="CU185">
            <v>-103333.71799999994</v>
          </cell>
          <cell r="CV185">
            <v>-168567.6213</v>
          </cell>
          <cell r="CW185">
            <v>-307537.36000000034</v>
          </cell>
          <cell r="CX185">
            <v>-347972.43500000052</v>
          </cell>
          <cell r="CY185">
            <v>-246800.62613999983</v>
          </cell>
          <cell r="CZ185">
            <v>-205780.50229999982</v>
          </cell>
          <cell r="DA185">
            <v>-34461.122140000109</v>
          </cell>
          <cell r="DB185">
            <v>-514772.80460000085</v>
          </cell>
          <cell r="DC185">
            <v>-557711.41000000015</v>
          </cell>
          <cell r="DD185">
            <v>-521848.60901999986</v>
          </cell>
          <cell r="DE185">
            <v>-2747663.1239100061</v>
          </cell>
          <cell r="DF185">
            <v>-393594.99494000059</v>
          </cell>
          <cell r="DG185">
            <v>-77955.758000000147</v>
          </cell>
          <cell r="DH185">
            <v>-103292.71350000001</v>
          </cell>
          <cell r="DI185">
            <v>-145839.84905000008</v>
          </cell>
          <cell r="DJ185">
            <v>-307977.8161999993</v>
          </cell>
          <cell r="DK185">
            <v>-294311.87940000091</v>
          </cell>
          <cell r="DL185">
            <v>-270216.25699999975</v>
          </cell>
          <cell r="DM185">
            <v>-279330.53992000036</v>
          </cell>
          <cell r="DN185">
            <v>-237652.79590000003</v>
          </cell>
          <cell r="DO185">
            <v>-278856.69999999995</v>
          </cell>
          <cell r="DP185">
            <v>-131581.62999999989</v>
          </cell>
          <cell r="DQ185">
            <v>-227052.18999999994</v>
          </cell>
          <cell r="DR185">
            <v>-2374480.4330800027</v>
          </cell>
          <cell r="DS185">
            <v>-190540.90999999992</v>
          </cell>
          <cell r="DT185">
            <v>-126423.78799999994</v>
          </cell>
          <cell r="DU185">
            <v>11709.184699999983</v>
          </cell>
          <cell r="DV185">
            <v>66481.615990000311</v>
          </cell>
          <cell r="DW185">
            <v>-329753.95154000074</v>
          </cell>
          <cell r="DX185">
            <v>-260105.88283000048</v>
          </cell>
          <cell r="DY185">
            <v>-254920.83939999994</v>
          </cell>
          <cell r="DZ185">
            <v>-174158.15199999977</v>
          </cell>
          <cell r="EA185">
            <v>-195293.69000000018</v>
          </cell>
          <cell r="EB185">
            <v>-362598.19999999972</v>
          </cell>
          <cell r="EC185">
            <v>-95850.459999999963</v>
          </cell>
          <cell r="ED185">
            <v>-463025.36000000034</v>
          </cell>
        </row>
        <row r="187">
          <cell r="A187" t="str">
            <v>Total Purchased Power &amp; Net Interchange</v>
          </cell>
          <cell r="F187">
            <v>-730876.18998000026</v>
          </cell>
          <cell r="G187">
            <v>-892539.32076999545</v>
          </cell>
          <cell r="H187">
            <v>-961420.8145999983</v>
          </cell>
          <cell r="I187">
            <v>-440996.24000000209</v>
          </cell>
          <cell r="J187">
            <v>-425406.10300000012</v>
          </cell>
          <cell r="K187">
            <v>-313791.6400000006</v>
          </cell>
          <cell r="L187">
            <v>-454623.45740000159</v>
          </cell>
          <cell r="M187">
            <v>-543926.81080000103</v>
          </cell>
          <cell r="N187">
            <v>-243071.44600000232</v>
          </cell>
          <cell r="O187">
            <v>-302780.21000000089</v>
          </cell>
          <cell r="P187">
            <v>-275954.3742999956</v>
          </cell>
          <cell r="Q187">
            <v>-412467.79439999908</v>
          </cell>
          <cell r="R187">
            <v>-2299053.6702200174</v>
          </cell>
          <cell r="S187">
            <v>-151749.06758999825</v>
          </cell>
          <cell r="T187">
            <v>-96599.995999999344</v>
          </cell>
          <cell r="U187">
            <v>-85419.263999998569</v>
          </cell>
          <cell r="V187">
            <v>-334811.81100000441</v>
          </cell>
          <cell r="W187">
            <v>-320978.22900000215</v>
          </cell>
          <cell r="X187">
            <v>-268537.0557000041</v>
          </cell>
          <cell r="Y187">
            <v>14891.375869996846</v>
          </cell>
          <cell r="Z187">
            <v>-486576.78880000114</v>
          </cell>
          <cell r="AA187">
            <v>-169519.3049999997</v>
          </cell>
          <cell r="AB187">
            <v>-198061.35000000149</v>
          </cell>
          <cell r="AC187">
            <v>-57741.171999998391</v>
          </cell>
          <cell r="AD187">
            <v>-143951.00699999928</v>
          </cell>
          <cell r="AE187">
            <v>-1880003.9853000641</v>
          </cell>
          <cell r="AF187">
            <v>-72150.883999995887</v>
          </cell>
          <cell r="AG187">
            <v>-209354.59299999475</v>
          </cell>
          <cell r="AH187">
            <v>-59116.77539999783</v>
          </cell>
          <cell r="AI187">
            <v>-106864.32999999821</v>
          </cell>
          <cell r="AJ187">
            <v>-223817.71999999881</v>
          </cell>
          <cell r="AK187">
            <v>-133442.75</v>
          </cell>
          <cell r="AL187">
            <v>-210844.40000000596</v>
          </cell>
          <cell r="AM187">
            <v>-197356.63960000873</v>
          </cell>
          <cell r="AN187">
            <v>-217073.02030000091</v>
          </cell>
          <cell r="AO187">
            <v>-132550.9810000062</v>
          </cell>
          <cell r="AP187">
            <v>-23671.862000003457</v>
          </cell>
          <cell r="AQ187">
            <v>-293760.03000000119</v>
          </cell>
          <cell r="AR187">
            <v>-2182072.4883998632</v>
          </cell>
          <cell r="AS187">
            <v>-108594.75299999863</v>
          </cell>
          <cell r="AT187">
            <v>-7119.4519999995828</v>
          </cell>
          <cell r="AU187">
            <v>-77878.304400004447</v>
          </cell>
          <cell r="AV187">
            <v>-77831.487299993634</v>
          </cell>
          <cell r="AW187">
            <v>-166709.02670000494</v>
          </cell>
          <cell r="AX187">
            <v>-170960.1400000006</v>
          </cell>
          <cell r="AY187">
            <v>-144305.02499999106</v>
          </cell>
          <cell r="AZ187">
            <v>-137334.43900001049</v>
          </cell>
          <cell r="BA187">
            <v>-115253.25</v>
          </cell>
          <cell r="BB187">
            <v>-246683.45100000501</v>
          </cell>
          <cell r="BC187">
            <v>-153005.15999999642</v>
          </cell>
          <cell r="BD187">
            <v>-776398</v>
          </cell>
          <cell r="BE187">
            <v>-1649868.0534199476</v>
          </cell>
          <cell r="BF187">
            <v>-534313.29600000381</v>
          </cell>
          <cell r="BG187">
            <v>-151199.47100000083</v>
          </cell>
          <cell r="BH187">
            <v>-72276.11439999938</v>
          </cell>
          <cell r="BI187">
            <v>-74917.532999999821</v>
          </cell>
          <cell r="BJ187">
            <v>-147161.51110000163</v>
          </cell>
          <cell r="BK187">
            <v>-145998.19500000775</v>
          </cell>
          <cell r="BL187">
            <v>-169938.48979999125</v>
          </cell>
          <cell r="BM187">
            <v>-118634.99399998784</v>
          </cell>
          <cell r="BN187">
            <v>-98003.324000000954</v>
          </cell>
          <cell r="BO187">
            <v>-176288.55600000173</v>
          </cell>
          <cell r="BP187">
            <v>-38753.370020002127</v>
          </cell>
          <cell r="BQ187">
            <v>77616.800899997354</v>
          </cell>
          <cell r="BR187">
            <v>-2202053.3494051695</v>
          </cell>
          <cell r="BS187">
            <v>-83099.859030000865</v>
          </cell>
          <cell r="BT187">
            <v>-70485.322000004351</v>
          </cell>
          <cell r="BU187">
            <v>-38289.981399998069</v>
          </cell>
          <cell r="BV187">
            <v>-60772.119999997318</v>
          </cell>
          <cell r="BW187">
            <v>-102763.56715999544</v>
          </cell>
          <cell r="BX187">
            <v>-82198.915004998446</v>
          </cell>
          <cell r="BY187">
            <v>-179856.7310000062</v>
          </cell>
          <cell r="BZ187">
            <v>-177005.56000000238</v>
          </cell>
          <cell r="CA187">
            <v>-158016.4858000055</v>
          </cell>
          <cell r="CB187">
            <v>-499999.42396000028</v>
          </cell>
          <cell r="CC187">
            <v>-437038.02404999733</v>
          </cell>
          <cell r="CD187">
            <v>-312527.36000000685</v>
          </cell>
          <cell r="CE187">
            <v>-2253401.8041701317</v>
          </cell>
          <cell r="CF187">
            <v>-207494.80000000447</v>
          </cell>
          <cell r="CG187">
            <v>47904.880000002682</v>
          </cell>
          <cell r="CH187">
            <v>-100339.6780000031</v>
          </cell>
          <cell r="CI187">
            <v>-56269.90569999814</v>
          </cell>
          <cell r="CJ187">
            <v>-319704.13099999726</v>
          </cell>
          <cell r="CK187">
            <v>-295237.40999999642</v>
          </cell>
          <cell r="CL187">
            <v>-206035.57860000432</v>
          </cell>
          <cell r="CM187">
            <v>-163832.79989999533</v>
          </cell>
          <cell r="CN187">
            <v>-79095.818000003695</v>
          </cell>
          <cell r="CO187">
            <v>-192619.06900000572</v>
          </cell>
          <cell r="CP187">
            <v>-144516.10596000403</v>
          </cell>
          <cell r="CQ187">
            <v>-536161.38800999522</v>
          </cell>
          <cell r="CR187">
            <v>-3895447.9804801941</v>
          </cell>
          <cell r="CS187">
            <v>-599282.17997999489</v>
          </cell>
          <cell r="CT187">
            <v>-287379.59200000018</v>
          </cell>
          <cell r="CU187">
            <v>-103333.71799999475</v>
          </cell>
          <cell r="CV187">
            <v>-168567.62129999697</v>
          </cell>
          <cell r="CW187">
            <v>-307537.36000001431</v>
          </cell>
          <cell r="CX187">
            <v>-347972.43500000238</v>
          </cell>
          <cell r="CY187">
            <v>-246800.62613999844</v>
          </cell>
          <cell r="CZ187">
            <v>-205780.50230000913</v>
          </cell>
          <cell r="DA187">
            <v>-34461.12213999778</v>
          </cell>
          <cell r="DB187">
            <v>-514772.80460000038</v>
          </cell>
          <cell r="DC187">
            <v>-557711.40999999642</v>
          </cell>
          <cell r="DD187">
            <v>-521848.60901999474</v>
          </cell>
          <cell r="DE187">
            <v>-2747663.1239100695</v>
          </cell>
          <cell r="DF187">
            <v>-393594.99493999779</v>
          </cell>
          <cell r="DG187">
            <v>-77955.758000001311</v>
          </cell>
          <cell r="DH187">
            <v>-103292.71350000054</v>
          </cell>
          <cell r="DI187">
            <v>-145839.84905000031</v>
          </cell>
          <cell r="DJ187">
            <v>-307977.81620000303</v>
          </cell>
          <cell r="DK187">
            <v>-294311.87940001488</v>
          </cell>
          <cell r="DL187">
            <v>-270216.25699999928</v>
          </cell>
          <cell r="DM187">
            <v>-279330.53992000222</v>
          </cell>
          <cell r="DN187">
            <v>-237652.79590000212</v>
          </cell>
          <cell r="DO187">
            <v>-278856.69999999553</v>
          </cell>
          <cell r="DP187">
            <v>-131581.62999999523</v>
          </cell>
          <cell r="DQ187">
            <v>-227052.18999999762</v>
          </cell>
          <cell r="DR187">
            <v>-2374480.433079958</v>
          </cell>
          <cell r="DS187">
            <v>-190540.90999999642</v>
          </cell>
          <cell r="DT187">
            <v>-126423.78799999505</v>
          </cell>
          <cell r="DU187">
            <v>11709.184700004756</v>
          </cell>
          <cell r="DV187">
            <v>66481.615990005434</v>
          </cell>
          <cell r="DW187">
            <v>-329753.95154000819</v>
          </cell>
          <cell r="DX187">
            <v>-260105.88283000886</v>
          </cell>
          <cell r="DY187">
            <v>-254920.83939999342</v>
          </cell>
          <cell r="DZ187">
            <v>-174158.15199999511</v>
          </cell>
          <cell r="EA187">
            <v>-195293.68999999762</v>
          </cell>
          <cell r="EB187">
            <v>-362598.20000000298</v>
          </cell>
          <cell r="EC187">
            <v>-95850.460000000894</v>
          </cell>
          <cell r="ED187">
            <v>-463025.3599999994</v>
          </cell>
        </row>
        <row r="189">
          <cell r="A189" t="str">
            <v>Wheeling &amp; U. of F. Expense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-75.953600000000051</v>
          </cell>
          <cell r="G192">
            <v>-9.8978000000000179</v>
          </cell>
          <cell r="H192">
            <v>0</v>
          </cell>
          <cell r="I192">
            <v>0</v>
          </cell>
          <cell r="J192">
            <v>0</v>
          </cell>
          <cell r="K192">
            <v>0</v>
          </cell>
          <cell r="L192">
            <v>0</v>
          </cell>
          <cell r="M192">
            <v>-4.0212649999999996</v>
          </cell>
          <cell r="N192">
            <v>-1.1200695000000001</v>
          </cell>
          <cell r="O192">
            <v>0</v>
          </cell>
          <cell r="P192">
            <v>10.347579999999994</v>
          </cell>
          <cell r="Q192">
            <v>28.507599999999982</v>
          </cell>
          <cell r="R192">
            <v>-43.666273200000091</v>
          </cell>
          <cell r="S192">
            <v>-15.065074999999993</v>
          </cell>
          <cell r="T192">
            <v>-4.2561950000000017</v>
          </cell>
          <cell r="U192">
            <v>-0.95700900000000022</v>
          </cell>
          <cell r="V192">
            <v>0</v>
          </cell>
          <cell r="W192">
            <v>0</v>
          </cell>
          <cell r="X192">
            <v>0</v>
          </cell>
          <cell r="Y192">
            <v>-4.3768900000000031</v>
          </cell>
          <cell r="Z192">
            <v>-2.8703479999999999</v>
          </cell>
          <cell r="AA192">
            <v>-2.3876062</v>
          </cell>
          <cell r="AB192">
            <v>0</v>
          </cell>
          <cell r="AC192">
            <v>2.942799999999977</v>
          </cell>
          <cell r="AD192">
            <v>-16.695949999999996</v>
          </cell>
          <cell r="AE192">
            <v>-8.9671183000000383</v>
          </cell>
          <cell r="AF192">
            <v>-6.8278040000000004</v>
          </cell>
          <cell r="AG192">
            <v>-4.5348579999999998</v>
          </cell>
          <cell r="AH192">
            <v>-1.0122663000000001</v>
          </cell>
          <cell r="AI192">
            <v>0</v>
          </cell>
          <cell r="AJ192">
            <v>0</v>
          </cell>
          <cell r="AK192">
            <v>0</v>
          </cell>
          <cell r="AL192">
            <v>0</v>
          </cell>
          <cell r="AM192">
            <v>0</v>
          </cell>
          <cell r="AN192">
            <v>0</v>
          </cell>
          <cell r="AO192">
            <v>0</v>
          </cell>
          <cell r="AP192">
            <v>-0.33154000000001815</v>
          </cell>
          <cell r="AQ192">
            <v>3.7393500000000017</v>
          </cell>
          <cell r="AR192">
            <v>-30.796037299999966</v>
          </cell>
          <cell r="AS192">
            <v>-8.3979029999999995</v>
          </cell>
          <cell r="AT192">
            <v>-9.6111059999999977</v>
          </cell>
          <cell r="AU192">
            <v>-3.2496939000000005</v>
          </cell>
          <cell r="AV192">
            <v>0</v>
          </cell>
          <cell r="AW192">
            <v>0</v>
          </cell>
          <cell r="AX192">
            <v>0</v>
          </cell>
          <cell r="AY192">
            <v>-3.1449410000000011</v>
          </cell>
          <cell r="AZ192">
            <v>0</v>
          </cell>
          <cell r="BA192">
            <v>-3.9917734</v>
          </cell>
          <cell r="BB192">
            <v>0</v>
          </cell>
          <cell r="BC192">
            <v>-6.2671399999999835</v>
          </cell>
          <cell r="BD192">
            <v>3.86651999999998</v>
          </cell>
          <cell r="BE192">
            <v>-1067.8302448000031</v>
          </cell>
          <cell r="BF192">
            <v>-29.511673999999999</v>
          </cell>
          <cell r="BG192">
            <v>-8.5642590000000034</v>
          </cell>
          <cell r="BH192">
            <v>-1.2010918000000004</v>
          </cell>
          <cell r="BI192">
            <v>0</v>
          </cell>
          <cell r="BJ192">
            <v>0</v>
          </cell>
          <cell r="BK192">
            <v>0</v>
          </cell>
          <cell r="BL192">
            <v>-1.5455199999999998</v>
          </cell>
          <cell r="BM192">
            <v>0</v>
          </cell>
          <cell r="BN192">
            <v>31.809300000000007</v>
          </cell>
          <cell r="BO192">
            <v>0</v>
          </cell>
          <cell r="BP192">
            <v>-454.42600000000311</v>
          </cell>
          <cell r="BQ192">
            <v>-604.39100000000326</v>
          </cell>
          <cell r="BR192">
            <v>-7368.3375999999698</v>
          </cell>
          <cell r="BS192">
            <v>-724.125</v>
          </cell>
          <cell r="BT192">
            <v>-309.7039999999979</v>
          </cell>
          <cell r="BU192">
            <v>-481.98760000000038</v>
          </cell>
          <cell r="BV192">
            <v>-91.659999999999854</v>
          </cell>
          <cell r="BW192">
            <v>-559.17400000000089</v>
          </cell>
          <cell r="BX192">
            <v>-618.5460000000021</v>
          </cell>
          <cell r="BY192">
            <v>-1213.7719999999972</v>
          </cell>
          <cell r="BZ192">
            <v>-358.68000000000029</v>
          </cell>
          <cell r="CA192">
            <v>-596.66300000000047</v>
          </cell>
          <cell r="CB192">
            <v>-770.50200000000041</v>
          </cell>
          <cell r="CC192">
            <v>-658.04300000000512</v>
          </cell>
          <cell r="CD192">
            <v>-985.48099999999977</v>
          </cell>
          <cell r="CE192">
            <v>-6602.0499999999884</v>
          </cell>
          <cell r="CF192">
            <v>-188.17499999999927</v>
          </cell>
          <cell r="CG192">
            <v>-109.95800000000054</v>
          </cell>
          <cell r="CH192">
            <v>-273.94900000000052</v>
          </cell>
          <cell r="CI192">
            <v>-710.53700000000026</v>
          </cell>
          <cell r="CJ192">
            <v>-1232.3040000000037</v>
          </cell>
          <cell r="CK192">
            <v>-1323.8400000000001</v>
          </cell>
          <cell r="CL192">
            <v>-533.03900000000067</v>
          </cell>
          <cell r="CM192">
            <v>-234.56800000000294</v>
          </cell>
          <cell r="CN192">
            <v>-513.08600000000297</v>
          </cell>
          <cell r="CO192">
            <v>-302.82800000000134</v>
          </cell>
          <cell r="CP192">
            <v>-392.34799999999814</v>
          </cell>
          <cell r="CQ192">
            <v>-787.41800000000512</v>
          </cell>
          <cell r="CR192">
            <v>-6747.2269999999553</v>
          </cell>
          <cell r="CS192">
            <v>-224.45499999999993</v>
          </cell>
          <cell r="CT192">
            <v>-335.86199999999917</v>
          </cell>
          <cell r="CU192">
            <v>-447.81999999999971</v>
          </cell>
          <cell r="CV192">
            <v>-1233.1719999999987</v>
          </cell>
          <cell r="CW192">
            <v>-1015.4689999999973</v>
          </cell>
          <cell r="CX192">
            <v>-12.357000000003609</v>
          </cell>
          <cell r="CY192">
            <v>-894.30900000000111</v>
          </cell>
          <cell r="CZ192">
            <v>-466.58199999999488</v>
          </cell>
          <cell r="DA192">
            <v>-43.729999999995925</v>
          </cell>
          <cell r="DB192">
            <v>-678.89099999999962</v>
          </cell>
          <cell r="DC192">
            <v>-801.00600000000122</v>
          </cell>
          <cell r="DD192">
            <v>-593.57400000000052</v>
          </cell>
          <cell r="DE192">
            <v>-6121.7660000000033</v>
          </cell>
          <cell r="DF192">
            <v>-230.11649999999963</v>
          </cell>
          <cell r="DG192">
            <v>-496.35400000000118</v>
          </cell>
          <cell r="DH192">
            <v>-1262.7210000000014</v>
          </cell>
          <cell r="DI192">
            <v>-1102.7129999999997</v>
          </cell>
          <cell r="DJ192">
            <v>-28.858000000000175</v>
          </cell>
          <cell r="DK192">
            <v>-522.47699999999895</v>
          </cell>
          <cell r="DL192">
            <v>-828.56399999999849</v>
          </cell>
          <cell r="DM192">
            <v>-446.08799999999974</v>
          </cell>
          <cell r="DN192">
            <v>-620.67900000000009</v>
          </cell>
          <cell r="DO192">
            <v>-397.84699999999975</v>
          </cell>
          <cell r="DP192">
            <v>-415.36199999999917</v>
          </cell>
          <cell r="DQ192">
            <v>230.01350000000002</v>
          </cell>
          <cell r="DR192">
            <v>-3664.5055999999895</v>
          </cell>
          <cell r="DS192">
            <v>-225.19460000000072</v>
          </cell>
          <cell r="DT192">
            <v>-922.46999999999935</v>
          </cell>
          <cell r="DU192">
            <v>-711.23099999999977</v>
          </cell>
          <cell r="DV192">
            <v>12</v>
          </cell>
          <cell r="DW192">
            <v>-565.1279999999997</v>
          </cell>
          <cell r="DX192">
            <v>-235.75400000000081</v>
          </cell>
          <cell r="DY192">
            <v>-1016.7280000000028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A194" t="str">
            <v>Total Wheeling &amp; U. of F. Expense</v>
          </cell>
          <cell r="F194">
            <v>-75.953600000590086</v>
          </cell>
          <cell r="G194">
            <v>-9.89780000038445</v>
          </cell>
          <cell r="H194">
            <v>0</v>
          </cell>
          <cell r="I194">
            <v>0</v>
          </cell>
          <cell r="J194">
            <v>0</v>
          </cell>
          <cell r="K194">
            <v>0</v>
          </cell>
          <cell r="L194">
            <v>0</v>
          </cell>
          <cell r="M194">
            <v>-4.0212650001049042</v>
          </cell>
          <cell r="N194">
            <v>-1.1200695000588894</v>
          </cell>
          <cell r="O194">
            <v>0</v>
          </cell>
          <cell r="P194">
            <v>10.347580000758171</v>
          </cell>
          <cell r="Q194">
            <v>28.50760000012815</v>
          </cell>
          <cell r="R194">
            <v>-43.666273206472397</v>
          </cell>
          <cell r="S194">
            <v>-15.065075000748038</v>
          </cell>
          <cell r="T194">
            <v>-4.2561949994415045</v>
          </cell>
          <cell r="U194">
            <v>-0.95700899884104729</v>
          </cell>
          <cell r="V194">
            <v>0</v>
          </cell>
          <cell r="W194">
            <v>0</v>
          </cell>
          <cell r="X194">
            <v>0</v>
          </cell>
          <cell r="Y194">
            <v>-4.3768899999558926</v>
          </cell>
          <cell r="Z194">
            <v>-2.8703479990363121</v>
          </cell>
          <cell r="AA194">
            <v>-2.3876061998307705</v>
          </cell>
          <cell r="AB194">
            <v>0</v>
          </cell>
          <cell r="AC194">
            <v>2.9428000003099442</v>
          </cell>
          <cell r="AD194">
            <v>-16.69594999961555</v>
          </cell>
          <cell r="AE194">
            <v>-8.9671183228492737</v>
          </cell>
          <cell r="AF194">
            <v>-6.8278039991855621</v>
          </cell>
          <cell r="AG194">
            <v>-4.5348579995334148</v>
          </cell>
          <cell r="AH194">
            <v>-1.0122663006186485</v>
          </cell>
          <cell r="AI194">
            <v>0</v>
          </cell>
          <cell r="AJ194">
            <v>0</v>
          </cell>
          <cell r="AK194">
            <v>0</v>
          </cell>
          <cell r="AL194">
            <v>0</v>
          </cell>
          <cell r="AM194">
            <v>0</v>
          </cell>
          <cell r="AN194">
            <v>0</v>
          </cell>
          <cell r="AO194">
            <v>0</v>
          </cell>
          <cell r="AP194">
            <v>-0.33154000155627728</v>
          </cell>
          <cell r="AQ194">
            <v>3.7393500003963709</v>
          </cell>
          <cell r="AR194">
            <v>-30.796037316322327</v>
          </cell>
          <cell r="AS194">
            <v>-8.397902999073267</v>
          </cell>
          <cell r="AT194">
            <v>-9.6111059989780188</v>
          </cell>
          <cell r="AU194">
            <v>-3.249693900346756</v>
          </cell>
          <cell r="AV194">
            <v>0</v>
          </cell>
          <cell r="AW194">
            <v>0</v>
          </cell>
          <cell r="AX194">
            <v>0</v>
          </cell>
          <cell r="AY194">
            <v>-3.1449410002678633</v>
          </cell>
          <cell r="AZ194">
            <v>0</v>
          </cell>
          <cell r="BA194">
            <v>-3.9917734004557133</v>
          </cell>
          <cell r="BB194">
            <v>0</v>
          </cell>
          <cell r="BC194">
            <v>-6.2671399991959333</v>
          </cell>
          <cell r="BD194">
            <v>3.8665200006216764</v>
          </cell>
          <cell r="BE194">
            <v>-1067.8302448093891</v>
          </cell>
          <cell r="BF194">
            <v>-29.51167399995029</v>
          </cell>
          <cell r="BG194">
            <v>-8.5642590001225471</v>
          </cell>
          <cell r="BH194">
            <v>-1.2010917998850346</v>
          </cell>
          <cell r="BI194">
            <v>0</v>
          </cell>
          <cell r="BJ194">
            <v>0</v>
          </cell>
          <cell r="BK194">
            <v>0</v>
          </cell>
          <cell r="BL194">
            <v>-1.5455200001597404</v>
          </cell>
          <cell r="BM194">
            <v>0</v>
          </cell>
          <cell r="BN194">
            <v>31.809299999848008</v>
          </cell>
          <cell r="BO194">
            <v>0</v>
          </cell>
          <cell r="BP194">
            <v>-454.42599999904633</v>
          </cell>
          <cell r="BQ194">
            <v>-604.39100000075996</v>
          </cell>
          <cell r="BR194">
            <v>-7368.3375999927521</v>
          </cell>
          <cell r="BS194">
            <v>-724.125</v>
          </cell>
          <cell r="BT194">
            <v>-309.70399999991059</v>
          </cell>
          <cell r="BU194">
            <v>-481.98760000057518</v>
          </cell>
          <cell r="BV194">
            <v>-91.660000000149012</v>
          </cell>
          <cell r="BW194">
            <v>-559.17400000058115</v>
          </cell>
          <cell r="BX194">
            <v>-618.54600000008941</v>
          </cell>
          <cell r="BY194">
            <v>-1213.7719999998808</v>
          </cell>
          <cell r="BZ194">
            <v>-358.67999999970198</v>
          </cell>
          <cell r="CA194">
            <v>-596.66300000064075</v>
          </cell>
          <cell r="CB194">
            <v>-770.50200000032783</v>
          </cell>
          <cell r="CC194">
            <v>-658.04299999959767</v>
          </cell>
          <cell r="CD194">
            <v>-985.4809999987483</v>
          </cell>
          <cell r="CE194">
            <v>-6602.0500000119209</v>
          </cell>
          <cell r="CF194">
            <v>-188.17499999888241</v>
          </cell>
          <cell r="CG194">
            <v>-109.95800000056624</v>
          </cell>
          <cell r="CH194">
            <v>-273.94900000095367</v>
          </cell>
          <cell r="CI194">
            <v>-710.53700000047684</v>
          </cell>
          <cell r="CJ194">
            <v>-1232.3039999995381</v>
          </cell>
          <cell r="CK194">
            <v>-1323.839999999851</v>
          </cell>
          <cell r="CL194">
            <v>-533.03900000080466</v>
          </cell>
          <cell r="CM194">
            <v>-234.5679999999702</v>
          </cell>
          <cell r="CN194">
            <v>-513.08600000105798</v>
          </cell>
          <cell r="CO194">
            <v>-302.82800000160933</v>
          </cell>
          <cell r="CP194">
            <v>-392.34799999929965</v>
          </cell>
          <cell r="CQ194">
            <v>-787.41800000146031</v>
          </cell>
          <cell r="CR194">
            <v>-6747.2269999980927</v>
          </cell>
          <cell r="CS194">
            <v>-224.45500000007451</v>
          </cell>
          <cell r="CT194">
            <v>-335.86199999973178</v>
          </cell>
          <cell r="CU194">
            <v>-447.82000000029802</v>
          </cell>
          <cell r="CV194">
            <v>-1233.1719999983907</v>
          </cell>
          <cell r="CW194">
            <v>-1015.4690000005066</v>
          </cell>
          <cell r="CX194">
            <v>-12.35700000077486</v>
          </cell>
          <cell r="CY194">
            <v>-894.30900000035763</v>
          </cell>
          <cell r="CZ194">
            <v>-466.58200000040233</v>
          </cell>
          <cell r="DA194">
            <v>-43.72999999858439</v>
          </cell>
          <cell r="DB194">
            <v>-678.89100000075996</v>
          </cell>
          <cell r="DC194">
            <v>-801.00599999912083</v>
          </cell>
          <cell r="DD194">
            <v>-593.57399999909103</v>
          </cell>
          <cell r="DE194">
            <v>-6121.7659999728203</v>
          </cell>
          <cell r="DF194">
            <v>-230.11649999953806</v>
          </cell>
          <cell r="DG194">
            <v>-496.35400000028312</v>
          </cell>
          <cell r="DH194">
            <v>-1262.7209999989718</v>
          </cell>
          <cell r="DI194">
            <v>-1102.7129999995232</v>
          </cell>
          <cell r="DJ194">
            <v>-28.857999999076128</v>
          </cell>
          <cell r="DK194">
            <v>-522.4769999999553</v>
          </cell>
          <cell r="DL194">
            <v>-828.56400000117719</v>
          </cell>
          <cell r="DM194">
            <v>-446.08799999952316</v>
          </cell>
          <cell r="DN194">
            <v>-620.67899999953806</v>
          </cell>
          <cell r="DO194">
            <v>-397.84699999913573</v>
          </cell>
          <cell r="DP194">
            <v>-415.36199999973178</v>
          </cell>
          <cell r="DQ194">
            <v>230.01349999941885</v>
          </cell>
          <cell r="DR194">
            <v>-3664.5056000053883</v>
          </cell>
          <cell r="DS194">
            <v>-225.19460000097752</v>
          </cell>
          <cell r="DT194">
            <v>-922.47000000067055</v>
          </cell>
          <cell r="DU194">
            <v>-711.23100000061095</v>
          </cell>
          <cell r="DV194">
            <v>12</v>
          </cell>
          <cell r="DW194">
            <v>-565.12800000049174</v>
          </cell>
          <cell r="DX194">
            <v>-235.75399999879301</v>
          </cell>
          <cell r="DY194">
            <v>-1016.7280000001192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6">
          <cell r="A196" t="str">
            <v>Coal Fuel Burn Expense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0</v>
          </cell>
          <cell r="G198">
            <v>0</v>
          </cell>
          <cell r="H198">
            <v>0</v>
          </cell>
          <cell r="I198">
            <v>0</v>
          </cell>
          <cell r="J198">
            <v>0</v>
          </cell>
          <cell r="K198">
            <v>0</v>
          </cell>
          <cell r="L198">
            <v>0</v>
          </cell>
          <cell r="M198">
            <v>0</v>
          </cell>
          <cell r="N198">
            <v>0</v>
          </cell>
          <cell r="O198">
            <v>0</v>
          </cell>
          <cell r="P198">
            <v>0</v>
          </cell>
          <cell r="Q198">
            <v>0</v>
          </cell>
          <cell r="R198">
            <v>-4587.6555090025067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  <cell r="W198">
            <v>-2090.1593810436316</v>
          </cell>
          <cell r="X198">
            <v>-1659.7419599695131</v>
          </cell>
          <cell r="Y198">
            <v>0</v>
          </cell>
          <cell r="Z198">
            <v>0</v>
          </cell>
          <cell r="AA198">
            <v>-837.75416798936203</v>
          </cell>
          <cell r="AB198">
            <v>0</v>
          </cell>
          <cell r="AC198">
            <v>0</v>
          </cell>
          <cell r="AD198">
            <v>0</v>
          </cell>
          <cell r="AE198">
            <v>-102725.66125000454</v>
          </cell>
          <cell r="AF198">
            <v>-1869.3749772529118</v>
          </cell>
          <cell r="AG198">
            <v>-5005.7124390890822</v>
          </cell>
          <cell r="AH198">
            <v>-22817.41222235118</v>
          </cell>
          <cell r="AI198">
            <v>-2375.7374710913282</v>
          </cell>
          <cell r="AJ198">
            <v>-10025.412378007779</v>
          </cell>
          <cell r="AK198">
            <v>-11559.637359338813</v>
          </cell>
          <cell r="AL198">
            <v>-9037.5998900278937</v>
          </cell>
          <cell r="AM198">
            <v>-14491.274823665619</v>
          </cell>
          <cell r="AN198">
            <v>-13250.987338758074</v>
          </cell>
          <cell r="AO198">
            <v>-7979.6624029008672</v>
          </cell>
          <cell r="AP198">
            <v>-4312.8499475200661</v>
          </cell>
          <cell r="AQ198">
            <v>0</v>
          </cell>
          <cell r="AR198">
            <v>-109354.73042500205</v>
          </cell>
          <cell r="AS198">
            <v>-13855.67982071382</v>
          </cell>
          <cell r="AT198">
            <v>-8296.1873426511884</v>
          </cell>
          <cell r="AU198">
            <v>-9020.1154832837638</v>
          </cell>
          <cell r="AV198">
            <v>-6234.631419326528</v>
          </cell>
          <cell r="AW198">
            <v>-2658.920805594651</v>
          </cell>
          <cell r="AX198">
            <v>-11656.472699170467</v>
          </cell>
          <cell r="AY198">
            <v>-8800.380136127118</v>
          </cell>
          <cell r="AZ198">
            <v>-15062.094655103283</v>
          </cell>
          <cell r="BA198">
            <v>-10143.017018754035</v>
          </cell>
          <cell r="BB198">
            <v>-12817.197184151039</v>
          </cell>
          <cell r="BC198">
            <v>-9888.2179720507702</v>
          </cell>
          <cell r="BD198">
            <v>-921.81588807236403</v>
          </cell>
          <cell r="BE198">
            <v>-152558.62743599899</v>
          </cell>
          <cell r="BF198">
            <v>-25277.320840744767</v>
          </cell>
          <cell r="BG198">
            <v>-19281.356377497781</v>
          </cell>
          <cell r="BH198">
            <v>-10335.401022172999</v>
          </cell>
          <cell r="BI198">
            <v>-7206.2819317908725</v>
          </cell>
          <cell r="BJ198">
            <v>-8791.2018767894479</v>
          </cell>
          <cell r="BK198">
            <v>-13210.895954956068</v>
          </cell>
          <cell r="BL198">
            <v>-15287.310175301973</v>
          </cell>
          <cell r="BM198">
            <v>-13684.210270475829</v>
          </cell>
          <cell r="BN198">
            <v>-12302.995403549168</v>
          </cell>
          <cell r="BO198">
            <v>-6998.9524137533735</v>
          </cell>
          <cell r="BP198">
            <v>-11220.731853793375</v>
          </cell>
          <cell r="BQ198">
            <v>-8961.9693151726387</v>
          </cell>
          <cell r="BR198">
            <v>-130686.25984199904</v>
          </cell>
          <cell r="BS198">
            <v>16975.809258661</v>
          </cell>
          <cell r="BT198">
            <v>-22602.507165241288</v>
          </cell>
          <cell r="BU198">
            <v>-9550.2837723563425</v>
          </cell>
          <cell r="BV198">
            <v>-8182.9862677673809</v>
          </cell>
          <cell r="BW198">
            <v>-8159.3372530339984</v>
          </cell>
          <cell r="BX198">
            <v>-14357.80219816952</v>
          </cell>
          <cell r="BY198">
            <v>-23066.192830014974</v>
          </cell>
          <cell r="BZ198">
            <v>-20725.080306402175</v>
          </cell>
          <cell r="CA198">
            <v>-8145.203818193404</v>
          </cell>
          <cell r="CB198">
            <v>-10082.154606361175</v>
          </cell>
          <cell r="CC198">
            <v>-12505.990809041774</v>
          </cell>
          <cell r="CD198">
            <v>-10284.530074080219</v>
          </cell>
          <cell r="CE198">
            <v>-141473.52869800106</v>
          </cell>
          <cell r="CF198">
            <v>-16038.596149721183</v>
          </cell>
          <cell r="CG198">
            <v>-17435.726494888542</v>
          </cell>
          <cell r="CH198">
            <v>-4262.0601347507909</v>
          </cell>
          <cell r="CI198">
            <v>-880.45737065235153</v>
          </cell>
          <cell r="CJ198">
            <v>-14292.971768254414</v>
          </cell>
          <cell r="CK198">
            <v>-20526.42190207541</v>
          </cell>
          <cell r="CL198">
            <v>-22722.120578763774</v>
          </cell>
          <cell r="CM198">
            <v>-11402.477938942378</v>
          </cell>
          <cell r="CN198">
            <v>-4715.9795499311294</v>
          </cell>
          <cell r="CO198">
            <v>-9007.8393643656746</v>
          </cell>
          <cell r="CP198">
            <v>-13892.193112509092</v>
          </cell>
          <cell r="CQ198">
            <v>-6296.6843331498094</v>
          </cell>
          <cell r="CR198">
            <v>-139306.2445079945</v>
          </cell>
          <cell r="CS198">
            <v>-10159.549808271695</v>
          </cell>
          <cell r="CT198">
            <v>-14357.628082104027</v>
          </cell>
          <cell r="CU198">
            <v>-6744.9822858227417</v>
          </cell>
          <cell r="CV198">
            <v>-1487.1123836457264</v>
          </cell>
          <cell r="CW198">
            <v>-13921.08468690468</v>
          </cell>
          <cell r="CX198">
            <v>-20780.890371464426</v>
          </cell>
          <cell r="CY198">
            <v>-18114.444400788518</v>
          </cell>
          <cell r="CZ198">
            <v>-17573.035606742837</v>
          </cell>
          <cell r="DA198">
            <v>-11439.244714198168</v>
          </cell>
          <cell r="DB198">
            <v>-13134.801015551435</v>
          </cell>
          <cell r="DC198">
            <v>-9888.5543312518857</v>
          </cell>
          <cell r="DD198">
            <v>-1704.916821250692</v>
          </cell>
          <cell r="DE198">
            <v>-191757.96276699752</v>
          </cell>
          <cell r="DF198">
            <v>-7086.0768396551721</v>
          </cell>
          <cell r="DG198">
            <v>-17759.838318757247</v>
          </cell>
          <cell r="DH198">
            <v>-6584.7131839247886</v>
          </cell>
          <cell r="DI198">
            <v>-1257.2956792929908</v>
          </cell>
          <cell r="DJ198">
            <v>-12375.772044608253</v>
          </cell>
          <cell r="DK198">
            <v>-26045.46795819723</v>
          </cell>
          <cell r="DL198">
            <v>-23372.753210958326</v>
          </cell>
          <cell r="DM198">
            <v>-35727.655515743885</v>
          </cell>
          <cell r="DN198">
            <v>-19128.292307103984</v>
          </cell>
          <cell r="DO198">
            <v>-15403.827588821528</v>
          </cell>
          <cell r="DP198">
            <v>-8524.7171674037818</v>
          </cell>
          <cell r="DQ198">
            <v>-18491.55295252637</v>
          </cell>
          <cell r="DR198">
            <v>-180060.05796099454</v>
          </cell>
          <cell r="DS198">
            <v>-22593.835551790893</v>
          </cell>
          <cell r="DT198">
            <v>-21161.995135619538</v>
          </cell>
          <cell r="DU198">
            <v>-3055.5273104901426</v>
          </cell>
          <cell r="DV198">
            <v>-3798.4281033151783</v>
          </cell>
          <cell r="DW198">
            <v>-21764.73252979829</v>
          </cell>
          <cell r="DX198">
            <v>-17920.881746921921</v>
          </cell>
          <cell r="DY198">
            <v>-20308.146143865772</v>
          </cell>
          <cell r="DZ198">
            <v>-17893.596837185323</v>
          </cell>
          <cell r="EA198">
            <v>-16362.842101969058</v>
          </cell>
          <cell r="EB198">
            <v>-19980.153357033385</v>
          </cell>
          <cell r="EC198">
            <v>-11604.051257929299</v>
          </cell>
          <cell r="ED198">
            <v>-3615.8678850780707</v>
          </cell>
        </row>
        <row r="199">
          <cell r="F199">
            <v>0</v>
          </cell>
          <cell r="G199">
            <v>0</v>
          </cell>
          <cell r="H199">
            <v>0</v>
          </cell>
          <cell r="I199">
            <v>0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R199">
            <v>-1662.0823349952698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-402.32265589816961</v>
          </cell>
          <cell r="X199">
            <v>-1259.7596791030373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  <cell r="AE199">
            <v>-2298.5172210074961</v>
          </cell>
          <cell r="AF199">
            <v>657.23958572046831</v>
          </cell>
          <cell r="AG199">
            <v>-150.16671905387193</v>
          </cell>
          <cell r="AH199">
            <v>0</v>
          </cell>
          <cell r="AI199">
            <v>0</v>
          </cell>
          <cell r="AJ199">
            <v>0</v>
          </cell>
          <cell r="AK199">
            <v>-859.24603683082387</v>
          </cell>
          <cell r="AL199">
            <v>-1436.1241258699447</v>
          </cell>
          <cell r="AM199">
            <v>0</v>
          </cell>
          <cell r="AN199">
            <v>0</v>
          </cell>
          <cell r="AO199">
            <v>-510.21992497052997</v>
          </cell>
          <cell r="AP199">
            <v>0</v>
          </cell>
          <cell r="AQ199">
            <v>0</v>
          </cell>
          <cell r="AR199">
            <v>-53828.715376008302</v>
          </cell>
          <cell r="AS199">
            <v>-4559.5765329329297</v>
          </cell>
          <cell r="AT199">
            <v>-2782.5063346619718</v>
          </cell>
          <cell r="AU199">
            <v>-5518.2320304214954</v>
          </cell>
          <cell r="AV199">
            <v>-1993.7956331821624</v>
          </cell>
          <cell r="AW199">
            <v>-2829.5903335560579</v>
          </cell>
          <cell r="AX199">
            <v>-7120.225592804607</v>
          </cell>
          <cell r="AY199">
            <v>-3860.1295093572699</v>
          </cell>
          <cell r="AZ199">
            <v>-3490.0429580474738</v>
          </cell>
          <cell r="BA199">
            <v>-3310.5423222626559</v>
          </cell>
          <cell r="BB199">
            <v>-8782.0821937806904</v>
          </cell>
          <cell r="BC199">
            <v>-8880.674191466067</v>
          </cell>
          <cell r="BD199">
            <v>-701.31774353142828</v>
          </cell>
          <cell r="BE199">
            <v>-69287.886401008815</v>
          </cell>
          <cell r="BF199">
            <v>-13745.457484285813</v>
          </cell>
          <cell r="BG199">
            <v>-10338.785227661952</v>
          </cell>
          <cell r="BH199">
            <v>-5274.2914318796247</v>
          </cell>
          <cell r="BI199">
            <v>-2161.9623197799083</v>
          </cell>
          <cell r="BJ199">
            <v>-2771.9686684315093</v>
          </cell>
          <cell r="BK199">
            <v>-7648.5907177091576</v>
          </cell>
          <cell r="BL199">
            <v>-6367.9176815343089</v>
          </cell>
          <cell r="BM199">
            <v>-1956.8308635959402</v>
          </cell>
          <cell r="BN199">
            <v>-3596.0005731014535</v>
          </cell>
          <cell r="BO199">
            <v>-3682.2088914974593</v>
          </cell>
          <cell r="BP199">
            <v>-6746.2391744959168</v>
          </cell>
          <cell r="BQ199">
            <v>-4997.6333670264576</v>
          </cell>
          <cell r="BR199">
            <v>-53467.9631200023</v>
          </cell>
          <cell r="BS199">
            <v>4890.9582797109615</v>
          </cell>
          <cell r="BT199">
            <v>-5705.4955596781801</v>
          </cell>
          <cell r="BU199">
            <v>-2493.8316886662506</v>
          </cell>
          <cell r="BV199">
            <v>-6185.0694728835952</v>
          </cell>
          <cell r="BW199">
            <v>-2172.5771965674357</v>
          </cell>
          <cell r="BX199">
            <v>-5479.3813152392395</v>
          </cell>
          <cell r="BY199">
            <v>-5132.6552737667225</v>
          </cell>
          <cell r="BZ199">
            <v>-6917.0365898814052</v>
          </cell>
          <cell r="CA199">
            <v>-3435.8582154980395</v>
          </cell>
          <cell r="CB199">
            <v>-7537.8428146133665</v>
          </cell>
          <cell r="CC199">
            <v>-7419.4139175259043</v>
          </cell>
          <cell r="CD199">
            <v>-5879.7593553925399</v>
          </cell>
          <cell r="CE199">
            <v>-60106.005639001727</v>
          </cell>
          <cell r="CF199">
            <v>-7524.9811021131463</v>
          </cell>
          <cell r="CG199">
            <v>-2869.444915981032</v>
          </cell>
          <cell r="CH199">
            <v>-1395.2836488706525</v>
          </cell>
          <cell r="CI199">
            <v>-1251.6089120758697</v>
          </cell>
          <cell r="CJ199">
            <v>-5123.8401956839953</v>
          </cell>
          <cell r="CK199">
            <v>-6969.4182245081756</v>
          </cell>
          <cell r="CL199">
            <v>-8478.0297808502801</v>
          </cell>
          <cell r="CM199">
            <v>-7909.4592035352252</v>
          </cell>
          <cell r="CN199">
            <v>-3564.8740904654842</v>
          </cell>
          <cell r="CO199">
            <v>-3704.2576273554005</v>
          </cell>
          <cell r="CP199">
            <v>-7824.5739054288715</v>
          </cell>
          <cell r="CQ199">
            <v>-3490.2340321303345</v>
          </cell>
          <cell r="CR199">
            <v>-56853.613511994481</v>
          </cell>
          <cell r="CS199">
            <v>-3489.5490360348485</v>
          </cell>
          <cell r="CT199">
            <v>-4120.2517408591229</v>
          </cell>
          <cell r="CU199">
            <v>-1839.6863557340112</v>
          </cell>
          <cell r="CV199">
            <v>-1549.0137227280065</v>
          </cell>
          <cell r="CW199">
            <v>-3053.0065665389411</v>
          </cell>
          <cell r="CX199">
            <v>-4535.4534108689986</v>
          </cell>
          <cell r="CY199">
            <v>-8611.2861927968916</v>
          </cell>
          <cell r="CZ199">
            <v>-7766.4641331247985</v>
          </cell>
          <cell r="DA199">
            <v>-6326.808327765204</v>
          </cell>
          <cell r="DB199">
            <v>-8159.2032436747104</v>
          </cell>
          <cell r="DC199">
            <v>-6468.6152043528855</v>
          </cell>
          <cell r="DD199">
            <v>-934.27557751955464</v>
          </cell>
          <cell r="DE199">
            <v>-104990.2571250014</v>
          </cell>
          <cell r="DF199">
            <v>-4644.0224281216506</v>
          </cell>
          <cell r="DG199">
            <v>-11008.61107961298</v>
          </cell>
          <cell r="DH199">
            <v>-6699.2248963119928</v>
          </cell>
          <cell r="DI199">
            <v>-2380.4624631560873</v>
          </cell>
          <cell r="DJ199">
            <v>-3990.4799382369965</v>
          </cell>
          <cell r="DK199">
            <v>-9250.8323568191845</v>
          </cell>
          <cell r="DL199">
            <v>-13567.336040009977</v>
          </cell>
          <cell r="DM199">
            <v>-16196.992249309318</v>
          </cell>
          <cell r="DN199">
            <v>-11870.13731627888</v>
          </cell>
          <cell r="DO199">
            <v>-9063.1123597249389</v>
          </cell>
          <cell r="DP199">
            <v>-6885.4173934301361</v>
          </cell>
          <cell r="DQ199">
            <v>-9433.6286039901897</v>
          </cell>
          <cell r="DR199">
            <v>-121477.5973860044</v>
          </cell>
          <cell r="DS199">
            <v>-17223.959971454926</v>
          </cell>
          <cell r="DT199">
            <v>-15020.139485815773</v>
          </cell>
          <cell r="DU199">
            <v>-2679.3281182255596</v>
          </cell>
          <cell r="DV199">
            <v>3076.916592026595</v>
          </cell>
          <cell r="DW199">
            <v>-6786.1261341950158</v>
          </cell>
          <cell r="DX199">
            <v>-9569.9651707911398</v>
          </cell>
          <cell r="DY199">
            <v>-9732.1483882623725</v>
          </cell>
          <cell r="DZ199">
            <v>-6309.5768016250804</v>
          </cell>
          <cell r="EA199">
            <v>-9960.3753847042099</v>
          </cell>
          <cell r="EB199">
            <v>-7876.6913171915803</v>
          </cell>
          <cell r="EC199">
            <v>-15147.851903824601</v>
          </cell>
          <cell r="ED199">
            <v>-24248.351301935269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-959.44777500163764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-90789.629715010524</v>
          </cell>
          <cell r="S200">
            <v>0</v>
          </cell>
          <cell r="T200">
            <v>0</v>
          </cell>
          <cell r="U200">
            <v>-186.69329787231982</v>
          </cell>
          <cell r="V200">
            <v>-11242.263021838851</v>
          </cell>
          <cell r="W200">
            <v>-37581.44987157546</v>
          </cell>
          <cell r="X200">
            <v>-40416.232039258815</v>
          </cell>
          <cell r="Y200">
            <v>-1080.7469876790419</v>
          </cell>
          <cell r="Z200">
            <v>0</v>
          </cell>
          <cell r="AA200">
            <v>-282.24449678137898</v>
          </cell>
          <cell r="AB200">
            <v>0</v>
          </cell>
          <cell r="AC200">
            <v>0</v>
          </cell>
          <cell r="AD200">
            <v>0</v>
          </cell>
          <cell r="AE200">
            <v>-153649.13798401505</v>
          </cell>
          <cell r="AF200">
            <v>0</v>
          </cell>
          <cell r="AG200">
            <v>-1.3375999899581075</v>
          </cell>
          <cell r="AH200">
            <v>-16609.246588551439</v>
          </cell>
          <cell r="AI200">
            <v>-27076.720425712876</v>
          </cell>
          <cell r="AJ200">
            <v>-22694.81582039129</v>
          </cell>
          <cell r="AK200">
            <v>-27616.904101437889</v>
          </cell>
          <cell r="AL200">
            <v>-21432.668630381115</v>
          </cell>
          <cell r="AM200">
            <v>-12995.574297151528</v>
          </cell>
          <cell r="AN200">
            <v>-7662.27129936032</v>
          </cell>
          <cell r="AO200">
            <v>-12124.249504047446</v>
          </cell>
          <cell r="AP200">
            <v>-5435.3497169846669</v>
          </cell>
          <cell r="AQ200">
            <v>0</v>
          </cell>
          <cell r="AR200">
            <v>-266244.80274000019</v>
          </cell>
          <cell r="AS200">
            <v>-6744.0743680819869</v>
          </cell>
          <cell r="AT200">
            <v>-24414.389884458855</v>
          </cell>
          <cell r="AU200">
            <v>-13651.217935395427</v>
          </cell>
          <cell r="AV200">
            <v>-27445.697870113887</v>
          </cell>
          <cell r="AW200">
            <v>-25646.871478627436</v>
          </cell>
          <cell r="AX200">
            <v>-24042.677286216989</v>
          </cell>
          <cell r="AY200">
            <v>-34157.730438349769</v>
          </cell>
          <cell r="AZ200">
            <v>-38968.473415581509</v>
          </cell>
          <cell r="BA200">
            <v>-14109.051533227786</v>
          </cell>
          <cell r="BB200">
            <v>-41119.595805401914</v>
          </cell>
          <cell r="BC200">
            <v>-15945.022724539042</v>
          </cell>
          <cell r="BD200">
            <v>0</v>
          </cell>
          <cell r="BE200">
            <v>-338037.0782789886</v>
          </cell>
          <cell r="BF200">
            <v>-32075.669477498159</v>
          </cell>
          <cell r="BG200">
            <v>-27031.861596761271</v>
          </cell>
          <cell r="BH200">
            <v>-13261.887819351628</v>
          </cell>
          <cell r="BI200">
            <v>-43640.963833329268</v>
          </cell>
          <cell r="BJ200">
            <v>-47813.011057395488</v>
          </cell>
          <cell r="BK200">
            <v>-47943.014756899327</v>
          </cell>
          <cell r="BL200">
            <v>-34827.758716989309</v>
          </cell>
          <cell r="BM200">
            <v>-39037.903350910172</v>
          </cell>
          <cell r="BN200">
            <v>-18634.048638832755</v>
          </cell>
          <cell r="BO200">
            <v>-15871.992879382335</v>
          </cell>
          <cell r="BP200">
            <v>-8935.3466258747503</v>
          </cell>
          <cell r="BQ200">
            <v>-8963.6195257669315</v>
          </cell>
          <cell r="BR200">
            <v>-298279.70863598585</v>
          </cell>
          <cell r="BS200">
            <v>11720.921787971631</v>
          </cell>
          <cell r="BT200">
            <v>-29667.463668310083</v>
          </cell>
          <cell r="BU200">
            <v>-10403.422633821145</v>
          </cell>
          <cell r="BV200">
            <v>-35891.79948068317</v>
          </cell>
          <cell r="BW200">
            <v>-43610.256046420895</v>
          </cell>
          <cell r="BX200">
            <v>-24505.068531225435</v>
          </cell>
          <cell r="BY200">
            <v>-46004.312835793011</v>
          </cell>
          <cell r="BZ200">
            <v>-41604.713815324008</v>
          </cell>
          <cell r="CA200">
            <v>-22334.07926086057</v>
          </cell>
          <cell r="CB200">
            <v>-28556.37611324247</v>
          </cell>
          <cell r="CC200">
            <v>-25464.359486968257</v>
          </cell>
          <cell r="CD200">
            <v>-1958.7785513047129</v>
          </cell>
          <cell r="CE200">
            <v>-262741.7978580296</v>
          </cell>
          <cell r="CF200">
            <v>-9125.8085526935756</v>
          </cell>
          <cell r="CG200">
            <v>5976.3878690199926</v>
          </cell>
          <cell r="CH200">
            <v>-11507.946540346369</v>
          </cell>
          <cell r="CI200">
            <v>-11061.918782659806</v>
          </cell>
          <cell r="CJ200">
            <v>-49051.748745729215</v>
          </cell>
          <cell r="CK200">
            <v>-30365.122462594882</v>
          </cell>
          <cell r="CL200">
            <v>-41542.961064650677</v>
          </cell>
          <cell r="CM200">
            <v>-36727.419409614988</v>
          </cell>
          <cell r="CN200">
            <v>-24958.254890622571</v>
          </cell>
          <cell r="CO200">
            <v>-34434.751201497391</v>
          </cell>
          <cell r="CP200">
            <v>-19942.25407662522</v>
          </cell>
          <cell r="CQ200">
            <v>0</v>
          </cell>
          <cell r="CR200">
            <v>-268616.23065797985</v>
          </cell>
          <cell r="CS200">
            <v>-3148.6676635649055</v>
          </cell>
          <cell r="CT200">
            <v>-20474.527493136004</v>
          </cell>
          <cell r="CU200">
            <v>-12876.879232790321</v>
          </cell>
          <cell r="CV200">
            <v>-6562.2151857484132</v>
          </cell>
          <cell r="CW200">
            <v>-39624.837953182869</v>
          </cell>
          <cell r="CX200">
            <v>-28064.604953519069</v>
          </cell>
          <cell r="CY200">
            <v>-37446.101924554445</v>
          </cell>
          <cell r="CZ200">
            <v>-41252.784264684655</v>
          </cell>
          <cell r="DA200">
            <v>-25315.016587872989</v>
          </cell>
          <cell r="DB200">
            <v>-43051.494175299071</v>
          </cell>
          <cell r="DC200">
            <v>-10520.944425087422</v>
          </cell>
          <cell r="DD200">
            <v>-278.15679854806513</v>
          </cell>
          <cell r="DE200">
            <v>-326755.28268100321</v>
          </cell>
          <cell r="DF200">
            <v>-2992.817796818912</v>
          </cell>
          <cell r="DG200">
            <v>-29310.559170915745</v>
          </cell>
          <cell r="DH200">
            <v>-21128.477156952024</v>
          </cell>
          <cell r="DI200">
            <v>-10718.477792795748</v>
          </cell>
          <cell r="DJ200">
            <v>-40306.087632492185</v>
          </cell>
          <cell r="DK200">
            <v>-18681.932537727058</v>
          </cell>
          <cell r="DL200">
            <v>-45935.556337703019</v>
          </cell>
          <cell r="DM200">
            <v>-38886.672428745776</v>
          </cell>
          <cell r="DN200">
            <v>-44321.430044811219</v>
          </cell>
          <cell r="DO200">
            <v>-39032.716538103297</v>
          </cell>
          <cell r="DP200">
            <v>-24759.3619409604</v>
          </cell>
          <cell r="DQ200">
            <v>-10681.193302960135</v>
          </cell>
          <cell r="DR200">
            <v>-299894.18036398292</v>
          </cell>
          <cell r="DS200">
            <v>-5245.1135741826147</v>
          </cell>
          <cell r="DT200">
            <v>-32222.142561408691</v>
          </cell>
          <cell r="DU200">
            <v>-3056.1170249581337</v>
          </cell>
          <cell r="DV200">
            <v>-4662.9791770502925</v>
          </cell>
          <cell r="DW200">
            <v>-52651.104220860638</v>
          </cell>
          <cell r="DX200">
            <v>-42169.024592452683</v>
          </cell>
          <cell r="DY200">
            <v>-38305.151811470278</v>
          </cell>
          <cell r="DZ200">
            <v>-29067.089256936684</v>
          </cell>
          <cell r="EA200">
            <v>-22629.589088622481</v>
          </cell>
          <cell r="EB200">
            <v>-47780.348524833098</v>
          </cell>
          <cell r="EC200">
            <v>-22105.520531200804</v>
          </cell>
          <cell r="ED200">
            <v>0</v>
          </cell>
        </row>
        <row r="201">
          <cell r="F201">
            <v>-24411.984588851687</v>
          </cell>
          <cell r="G201">
            <v>-8285.1729593703058</v>
          </cell>
          <cell r="H201">
            <v>-7493.4269585432485</v>
          </cell>
          <cell r="I201">
            <v>-1069.3900341042317</v>
          </cell>
          <cell r="J201">
            <v>-334.69921189476736</v>
          </cell>
          <cell r="K201">
            <v>-662.39354395971168</v>
          </cell>
          <cell r="L201">
            <v>-2914.2894494291395</v>
          </cell>
          <cell r="M201">
            <v>-2520.3730589679908</v>
          </cell>
          <cell r="N201">
            <v>-3226.0714618791826</v>
          </cell>
          <cell r="O201">
            <v>-5065.9550373253878</v>
          </cell>
          <cell r="P201">
            <v>-15536.110003785463</v>
          </cell>
          <cell r="Q201">
            <v>-17761.997049884638</v>
          </cell>
          <cell r="R201">
            <v>-57044.535275004804</v>
          </cell>
          <cell r="S201">
            <v>-6495.4390251145232</v>
          </cell>
          <cell r="T201">
            <v>-8928.6191908728797</v>
          </cell>
          <cell r="U201">
            <v>-12259.673825545236</v>
          </cell>
          <cell r="V201">
            <v>-483.8354832486948</v>
          </cell>
          <cell r="W201">
            <v>-737.42547446908429</v>
          </cell>
          <cell r="X201">
            <v>-1461.894949386362</v>
          </cell>
          <cell r="Y201">
            <v>-2168.1746749333106</v>
          </cell>
          <cell r="Z201">
            <v>-1053.8204635148868</v>
          </cell>
          <cell r="AA201">
            <v>-2410.7441665352089</v>
          </cell>
          <cell r="AB201">
            <v>-3227.860888244817</v>
          </cell>
          <cell r="AC201">
            <v>-8979.7716891021701</v>
          </cell>
          <cell r="AD201">
            <v>-8837.2754440356512</v>
          </cell>
          <cell r="AE201">
            <v>0</v>
          </cell>
          <cell r="AF201">
            <v>0</v>
          </cell>
          <cell r="AG201">
            <v>0</v>
          </cell>
          <cell r="AH201">
            <v>0</v>
          </cell>
          <cell r="AI201">
            <v>0</v>
          </cell>
          <cell r="AJ201">
            <v>0</v>
          </cell>
          <cell r="AK201">
            <v>0</v>
          </cell>
          <cell r="AL201">
            <v>0</v>
          </cell>
          <cell r="AM201">
            <v>0</v>
          </cell>
          <cell r="AN201">
            <v>0</v>
          </cell>
          <cell r="AO201">
            <v>0</v>
          </cell>
          <cell r="AP201">
            <v>0</v>
          </cell>
          <cell r="AQ201">
            <v>0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-10584.535786453635</v>
          </cell>
          <cell r="G202">
            <v>-28742.687963215634</v>
          </cell>
          <cell r="H202">
            <v>-18664.66357611306</v>
          </cell>
          <cell r="I202">
            <v>-147081.59561176598</v>
          </cell>
          <cell r="J202">
            <v>-182142.11336689256</v>
          </cell>
          <cell r="K202">
            <v>-130479.99783301167</v>
          </cell>
          <cell r="L202">
            <v>-198901.00434544496</v>
          </cell>
          <cell r="M202">
            <v>-151210.28620648198</v>
          </cell>
          <cell r="N202">
            <v>-199876.49514419772</v>
          </cell>
          <cell r="O202">
            <v>-117886.13524912857</v>
          </cell>
          <cell r="P202">
            <v>-87571.538887927309</v>
          </cell>
          <cell r="Q202">
            <v>-59883.670723361894</v>
          </cell>
          <cell r="R202">
            <v>-2360041.5035190582</v>
          </cell>
          <cell r="S202">
            <v>-5995.8377956021577</v>
          </cell>
          <cell r="T202">
            <v>-184146.89566493779</v>
          </cell>
          <cell r="U202">
            <v>-216974.27204085886</v>
          </cell>
          <cell r="V202">
            <v>-131975.50775320269</v>
          </cell>
          <cell r="W202">
            <v>-195486.33045662194</v>
          </cell>
          <cell r="X202">
            <v>-191871.82935927063</v>
          </cell>
          <cell r="Y202">
            <v>-174076.80317232385</v>
          </cell>
          <cell r="Z202">
            <v>-206649.03014843166</v>
          </cell>
          <cell r="AA202">
            <v>-291897.14498591051</v>
          </cell>
          <cell r="AB202">
            <v>-280296.32919441722</v>
          </cell>
          <cell r="AC202">
            <v>-373416.16652611829</v>
          </cell>
          <cell r="AD202">
            <v>-107255.35642133281</v>
          </cell>
          <cell r="AE202">
            <v>-1671590.4888129979</v>
          </cell>
          <cell r="AF202">
            <v>-134708.13565840572</v>
          </cell>
          <cell r="AG202">
            <v>-178865.5867119953</v>
          </cell>
          <cell r="AH202">
            <v>-90973.945904379711</v>
          </cell>
          <cell r="AI202">
            <v>-91262.111474075355</v>
          </cell>
          <cell r="AJ202">
            <v>-49762.105347694829</v>
          </cell>
          <cell r="AK202">
            <v>-63777.5186329633</v>
          </cell>
          <cell r="AL202">
            <v>-231222.95675696433</v>
          </cell>
          <cell r="AM202">
            <v>-196000.02639398538</v>
          </cell>
          <cell r="AN202">
            <v>-133702.95595946722</v>
          </cell>
          <cell r="AO202">
            <v>-177912.23851300217</v>
          </cell>
          <cell r="AP202">
            <v>-256872.69693000242</v>
          </cell>
          <cell r="AQ202">
            <v>-66530.210530070588</v>
          </cell>
          <cell r="AR202">
            <v>-1693353.8030079901</v>
          </cell>
          <cell r="AS202">
            <v>-181071.38540838286</v>
          </cell>
          <cell r="AT202">
            <v>-150422.09264081344</v>
          </cell>
          <cell r="AU202">
            <v>-135799.48017628863</v>
          </cell>
          <cell r="AV202">
            <v>-62397.260733968578</v>
          </cell>
          <cell r="AW202">
            <v>-30873.471967326477</v>
          </cell>
          <cell r="AX202">
            <v>-40314.516437338665</v>
          </cell>
          <cell r="AY202">
            <v>-143438.31024820544</v>
          </cell>
          <cell r="AZ202">
            <v>-152320.71663880721</v>
          </cell>
          <cell r="BA202">
            <v>-156559.15503432043</v>
          </cell>
          <cell r="BB202">
            <v>-248563.30213695765</v>
          </cell>
          <cell r="BC202">
            <v>-233691.31495269388</v>
          </cell>
          <cell r="BD202">
            <v>-157902.79663289897</v>
          </cell>
          <cell r="BE202">
            <v>-1726273.3519720137</v>
          </cell>
          <cell r="BF202">
            <v>-360998.92361772805</v>
          </cell>
          <cell r="BG202">
            <v>-104835.79988898337</v>
          </cell>
          <cell r="BH202">
            <v>-126536.353466006</v>
          </cell>
          <cell r="BI202">
            <v>-93008.182901510969</v>
          </cell>
          <cell r="BJ202">
            <v>-42075.989955443889</v>
          </cell>
          <cell r="BK202">
            <v>-47618.668749576434</v>
          </cell>
          <cell r="BL202">
            <v>-146961.32864437811</v>
          </cell>
          <cell r="BM202">
            <v>-161344.94662914798</v>
          </cell>
          <cell r="BN202">
            <v>-165839.99862438627</v>
          </cell>
          <cell r="BO202">
            <v>-172780.3662170358</v>
          </cell>
          <cell r="BP202">
            <v>-149309.21184189245</v>
          </cell>
          <cell r="BQ202">
            <v>-154963.58143590391</v>
          </cell>
          <cell r="BR202">
            <v>-1622774.096535027</v>
          </cell>
          <cell r="BS202">
            <v>266913.2046932485</v>
          </cell>
          <cell r="BT202">
            <v>-171781.41980257817</v>
          </cell>
          <cell r="BU202">
            <v>-150699.18007680401</v>
          </cell>
          <cell r="BV202">
            <v>-80724.492057225667</v>
          </cell>
          <cell r="BW202">
            <v>-73048.879416048527</v>
          </cell>
          <cell r="BX202">
            <v>-76790.069411747158</v>
          </cell>
          <cell r="BY202">
            <v>-182246.30779054947</v>
          </cell>
          <cell r="BZ202">
            <v>-175405.48779841512</v>
          </cell>
          <cell r="CA202">
            <v>-176555.26029708982</v>
          </cell>
          <cell r="CB202">
            <v>-223368.06574328803</v>
          </cell>
          <cell r="CC202">
            <v>-371195.23907339759</v>
          </cell>
          <cell r="CD202">
            <v>-207872.89976109564</v>
          </cell>
          <cell r="CE202">
            <v>-1784265.5514179468</v>
          </cell>
          <cell r="CF202">
            <v>-282338.20529902913</v>
          </cell>
          <cell r="CG202">
            <v>-47653.278549201787</v>
          </cell>
          <cell r="CH202">
            <v>-143039.14904752187</v>
          </cell>
          <cell r="CI202">
            <v>-123095.65198878013</v>
          </cell>
          <cell r="CJ202">
            <v>-125923.62166576274</v>
          </cell>
          <cell r="CK202">
            <v>-118899.53567325324</v>
          </cell>
          <cell r="CL202">
            <v>-134721.8932563886</v>
          </cell>
          <cell r="CM202">
            <v>-93902.120299899951</v>
          </cell>
          <cell r="CN202">
            <v>-183573.24160431139</v>
          </cell>
          <cell r="CO202">
            <v>-94860.72829888016</v>
          </cell>
          <cell r="CP202">
            <v>-221477.05836390704</v>
          </cell>
          <cell r="CQ202">
            <v>-214781.06737104058</v>
          </cell>
          <cell r="CR202">
            <v>-1697495.5360600054</v>
          </cell>
          <cell r="CS202">
            <v>-236999.90572914481</v>
          </cell>
          <cell r="CT202">
            <v>-105500.88587942719</v>
          </cell>
          <cell r="CU202">
            <v>-140245.12183972076</v>
          </cell>
          <cell r="CV202">
            <v>-78478.237910311669</v>
          </cell>
          <cell r="CW202">
            <v>-103438.08388178609</v>
          </cell>
          <cell r="CX202">
            <v>-130759.49185056053</v>
          </cell>
          <cell r="CY202">
            <v>-117110.621866161</v>
          </cell>
          <cell r="CZ202">
            <v>-78298.205910516903</v>
          </cell>
          <cell r="DA202">
            <v>-85788.351901955903</v>
          </cell>
          <cell r="DB202">
            <v>-134947.56384577602</v>
          </cell>
          <cell r="DC202">
            <v>-251800.55371222831</v>
          </cell>
          <cell r="DD202">
            <v>-234128.51173242368</v>
          </cell>
          <cell r="DE202">
            <v>-1854099.2603380382</v>
          </cell>
          <cell r="DF202">
            <v>-208349.0161682982</v>
          </cell>
          <cell r="DG202">
            <v>-108373.35867947713</v>
          </cell>
          <cell r="DH202">
            <v>-154386.68242830969</v>
          </cell>
          <cell r="DI202">
            <v>-120281.2024662327</v>
          </cell>
          <cell r="DJ202">
            <v>-134109.79925085604</v>
          </cell>
          <cell r="DK202">
            <v>-105093.74768312462</v>
          </cell>
          <cell r="DL202">
            <v>-153364.54902944341</v>
          </cell>
          <cell r="DM202">
            <v>-158525.32262370177</v>
          </cell>
          <cell r="DN202">
            <v>-92989.189096586779</v>
          </cell>
          <cell r="DO202">
            <v>-143114.14084084146</v>
          </cell>
          <cell r="DP202">
            <v>-216824.86715886742</v>
          </cell>
          <cell r="DQ202">
            <v>-258687.38491231389</v>
          </cell>
          <cell r="DR202">
            <v>-1961892.7342120409</v>
          </cell>
          <cell r="DS202">
            <v>-323438.47403928638</v>
          </cell>
          <cell r="DT202">
            <v>-185471.72739315405</v>
          </cell>
          <cell r="DU202">
            <v>-9116.0831898320466</v>
          </cell>
          <cell r="DV202">
            <v>24681.077572474256</v>
          </cell>
          <cell r="DW202">
            <v>-118424.4058679305</v>
          </cell>
          <cell r="DX202">
            <v>-115634.92467103899</v>
          </cell>
          <cell r="DY202">
            <v>-140817.92944295332</v>
          </cell>
          <cell r="DZ202">
            <v>-161726.67621963471</v>
          </cell>
          <cell r="EA202">
            <v>-196121.81738127954</v>
          </cell>
          <cell r="EB202">
            <v>-140055.63024380803</v>
          </cell>
          <cell r="EC202">
            <v>-318133.23044520617</v>
          </cell>
          <cell r="ED202">
            <v>-277632.91289037466</v>
          </cell>
        </row>
        <row r="203">
          <cell r="F203">
            <v>-138202.83685382828</v>
          </cell>
          <cell r="G203">
            <v>-77028.989418528974</v>
          </cell>
          <cell r="H203">
            <v>-63887.536932429299</v>
          </cell>
          <cell r="I203">
            <v>-153012.6587381633</v>
          </cell>
          <cell r="J203">
            <v>-104034.15188996587</v>
          </cell>
          <cell r="K203">
            <v>-86421.607508596033</v>
          </cell>
          <cell r="L203">
            <v>-180994.45870856382</v>
          </cell>
          <cell r="M203">
            <v>-164546.61132596433</v>
          </cell>
          <cell r="N203">
            <v>-219475.42976786662</v>
          </cell>
          <cell r="O203">
            <v>-186366.41920288466</v>
          </cell>
          <cell r="P203">
            <v>-154683.20853639673</v>
          </cell>
          <cell r="Q203">
            <v>-189216.3836998716</v>
          </cell>
          <cell r="R203">
            <v>-2287647.4420029968</v>
          </cell>
          <cell r="S203">
            <v>-47109.90406258218</v>
          </cell>
          <cell r="T203">
            <v>-154349.97077740543</v>
          </cell>
          <cell r="U203">
            <v>-280462.30797723681</v>
          </cell>
          <cell r="V203">
            <v>-133712.3030937966</v>
          </cell>
          <cell r="W203">
            <v>-192184.38056735415</v>
          </cell>
          <cell r="X203">
            <v>-183777.01255403087</v>
          </cell>
          <cell r="Y203">
            <v>-158762.19187390245</v>
          </cell>
          <cell r="Z203">
            <v>-185471.91015268303</v>
          </cell>
          <cell r="AA203">
            <v>-192683.9465469569</v>
          </cell>
          <cell r="AB203">
            <v>-242525.71010736842</v>
          </cell>
          <cell r="AC203">
            <v>-321338.44844477158</v>
          </cell>
          <cell r="AD203">
            <v>-195269.35584490374</v>
          </cell>
          <cell r="AE203">
            <v>-1338388.4716290236</v>
          </cell>
          <cell r="AF203">
            <v>-134987.63411634229</v>
          </cell>
          <cell r="AG203">
            <v>-138370.87001173571</v>
          </cell>
          <cell r="AH203">
            <v>-139306.31771046296</v>
          </cell>
          <cell r="AI203">
            <v>-57334.549121992663</v>
          </cell>
          <cell r="AJ203">
            <v>-37590.447698854841</v>
          </cell>
          <cell r="AK203">
            <v>-66357.057809717022</v>
          </cell>
          <cell r="AL203">
            <v>-133339.08281858172</v>
          </cell>
          <cell r="AM203">
            <v>-93402.003472919576</v>
          </cell>
          <cell r="AN203">
            <v>-123573.24193186779</v>
          </cell>
          <cell r="AO203">
            <v>-129905.58732325491</v>
          </cell>
          <cell r="AP203">
            <v>-150367.25379541516</v>
          </cell>
          <cell r="AQ203">
            <v>-133854.42581788264</v>
          </cell>
          <cell r="AR203">
            <v>-1351409.8519250005</v>
          </cell>
          <cell r="AS203">
            <v>-188937.687244853</v>
          </cell>
          <cell r="AT203">
            <v>-126083.40982973296</v>
          </cell>
          <cell r="AU203">
            <v>-108752.11485313717</v>
          </cell>
          <cell r="AV203">
            <v>-80228.824891656637</v>
          </cell>
          <cell r="AW203">
            <v>-37763.447449003346</v>
          </cell>
          <cell r="AX203">
            <v>-28557.32621143572</v>
          </cell>
          <cell r="AY203">
            <v>-104513.55235886108</v>
          </cell>
          <cell r="AZ203">
            <v>-112682.79984782822</v>
          </cell>
          <cell r="BA203">
            <v>-89710.064878853038</v>
          </cell>
          <cell r="BB203">
            <v>-160290.11478353851</v>
          </cell>
          <cell r="BC203">
            <v>-177393.10226044059</v>
          </cell>
          <cell r="BD203">
            <v>-136497.40731566958</v>
          </cell>
          <cell r="BE203">
            <v>-1426023.3889020085</v>
          </cell>
          <cell r="BF203">
            <v>-377855.97309178859</v>
          </cell>
          <cell r="BG203">
            <v>-117190.18344238028</v>
          </cell>
          <cell r="BH203">
            <v>-129053.97242642473</v>
          </cell>
          <cell r="BI203">
            <v>-89346.654199829325</v>
          </cell>
          <cell r="BJ203">
            <v>-37675.753449327312</v>
          </cell>
          <cell r="BK203">
            <v>-30250.695959312841</v>
          </cell>
          <cell r="BL203">
            <v>-131506.13542312663</v>
          </cell>
          <cell r="BM203">
            <v>-104794.7248590542</v>
          </cell>
          <cell r="BN203">
            <v>-123457.63203395065</v>
          </cell>
          <cell r="BO203">
            <v>-138402.49621385057</v>
          </cell>
          <cell r="BP203">
            <v>-60739.22391830571</v>
          </cell>
          <cell r="BQ203">
            <v>-85749.943884667009</v>
          </cell>
          <cell r="BR203">
            <v>-1295451.6538140178</v>
          </cell>
          <cell r="BS203">
            <v>164955.92915475182</v>
          </cell>
          <cell r="BT203">
            <v>-115629.14322809037</v>
          </cell>
          <cell r="BU203">
            <v>-89298.989867235534</v>
          </cell>
          <cell r="BV203">
            <v>-101177.86448957492</v>
          </cell>
          <cell r="BW203">
            <v>-59566.345651439391</v>
          </cell>
          <cell r="BX203">
            <v>-88892.719427840784</v>
          </cell>
          <cell r="BY203">
            <v>-132069.67180364858</v>
          </cell>
          <cell r="BZ203">
            <v>-117149.52762582991</v>
          </cell>
          <cell r="CA203">
            <v>-150668.28337599523</v>
          </cell>
          <cell r="CB203">
            <v>-133270.14760186151</v>
          </cell>
          <cell r="CC203">
            <v>-274431.69499199279</v>
          </cell>
          <cell r="CD203">
            <v>-198253.19490525126</v>
          </cell>
          <cell r="CE203">
            <v>-1658079.9785030037</v>
          </cell>
          <cell r="CF203">
            <v>-205803.15055957809</v>
          </cell>
          <cell r="CG203">
            <v>-53103.048637961969</v>
          </cell>
          <cell r="CH203">
            <v>-157123.43511644751</v>
          </cell>
          <cell r="CI203">
            <v>-102995.32607967965</v>
          </cell>
          <cell r="CJ203">
            <v>-116176.64980428107</v>
          </cell>
          <cell r="CK203">
            <v>-88511.795996599831</v>
          </cell>
          <cell r="CL203">
            <v>-167802.89090396836</v>
          </cell>
          <cell r="CM203">
            <v>-151494.12572302483</v>
          </cell>
          <cell r="CN203">
            <v>-172895.65129802004</v>
          </cell>
          <cell r="CO203">
            <v>-63542.316425768659</v>
          </cell>
          <cell r="CP203">
            <v>-172140.99609890394</v>
          </cell>
          <cell r="CQ203">
            <v>-206490.59185877442</v>
          </cell>
          <cell r="CR203">
            <v>-2005805.3548079878</v>
          </cell>
          <cell r="CS203">
            <v>-212167.91978929006</v>
          </cell>
          <cell r="CT203">
            <v>-201661.91259972565</v>
          </cell>
          <cell r="CU203">
            <v>-190760.29421055317</v>
          </cell>
          <cell r="CV203">
            <v>-89881.031910737976</v>
          </cell>
          <cell r="CW203">
            <v>-115063.89588572644</v>
          </cell>
          <cell r="CX203">
            <v>-95132.541505523957</v>
          </cell>
          <cell r="CY203">
            <v>-130197.91667069867</v>
          </cell>
          <cell r="CZ203">
            <v>-155992.92224508151</v>
          </cell>
          <cell r="DA203">
            <v>-121928.92547890916</v>
          </cell>
          <cell r="DB203">
            <v>-217112.26298438106</v>
          </cell>
          <cell r="DC203">
            <v>-256539.7197452262</v>
          </cell>
          <cell r="DD203">
            <v>-219366.01178214513</v>
          </cell>
          <cell r="DE203">
            <v>-2113489.8053580076</v>
          </cell>
          <cell r="DF203">
            <v>-207981.3753990531</v>
          </cell>
          <cell r="DG203">
            <v>-155824.20304944739</v>
          </cell>
          <cell r="DH203">
            <v>-177638.68482836895</v>
          </cell>
          <cell r="DI203">
            <v>-190147.77261628397</v>
          </cell>
          <cell r="DJ203">
            <v>-119929.51868412737</v>
          </cell>
          <cell r="DK203">
            <v>-104795.43989874888</v>
          </cell>
          <cell r="DL203">
            <v>-163680.18544185348</v>
          </cell>
          <cell r="DM203">
            <v>-238651.80696941912</v>
          </cell>
          <cell r="DN203">
            <v>-115850.82788806595</v>
          </cell>
          <cell r="DO203">
            <v>-190556.98941588774</v>
          </cell>
          <cell r="DP203">
            <v>-173014.57583283633</v>
          </cell>
          <cell r="DQ203">
            <v>-275418.42533390038</v>
          </cell>
          <cell r="DR203">
            <v>-1503334.2940070331</v>
          </cell>
          <cell r="DS203">
            <v>-227501.77418326959</v>
          </cell>
          <cell r="DT203">
            <v>-136662.43480973691</v>
          </cell>
          <cell r="DU203">
            <v>-53354.755925718695</v>
          </cell>
          <cell r="DV203">
            <v>-34012.715052647516</v>
          </cell>
          <cell r="DW203">
            <v>-142853.52880111709</v>
          </cell>
          <cell r="DX203">
            <v>-132872.22111501172</v>
          </cell>
          <cell r="DY203">
            <v>-154738.62928456813</v>
          </cell>
          <cell r="DZ203">
            <v>-139190.36020621657</v>
          </cell>
          <cell r="EA203">
            <v>-74494.265196288005</v>
          </cell>
          <cell r="EB203">
            <v>-80118.156188458204</v>
          </cell>
          <cell r="EC203">
            <v>-123928.62282746471</v>
          </cell>
          <cell r="ED203">
            <v>-203606.83041653782</v>
          </cell>
        </row>
        <row r="204">
          <cell r="F204">
            <v>-100974.0731298849</v>
          </cell>
          <cell r="G204">
            <v>-9636.197993312031</v>
          </cell>
          <cell r="H204">
            <v>-46109.091567981988</v>
          </cell>
          <cell r="I204">
            <v>-223465.2418448329</v>
          </cell>
          <cell r="J204">
            <v>-175149.44291837886</v>
          </cell>
          <cell r="K204">
            <v>-177852.58907650597</v>
          </cell>
          <cell r="L204">
            <v>-140257.60310260952</v>
          </cell>
          <cell r="M204">
            <v>-427830.37410293147</v>
          </cell>
          <cell r="N204">
            <v>-338455.25976498798</v>
          </cell>
          <cell r="O204">
            <v>-407146.73971728981</v>
          </cell>
          <cell r="P204">
            <v>-331957.11096949875</v>
          </cell>
          <cell r="Q204">
            <v>-92410.375135831535</v>
          </cell>
          <cell r="R204">
            <v>-2729756.508318007</v>
          </cell>
          <cell r="S204">
            <v>-577151.40374711901</v>
          </cell>
          <cell r="T204">
            <v>-346208.88932833634</v>
          </cell>
          <cell r="U204">
            <v>-202400.47154117748</v>
          </cell>
          <cell r="V204">
            <v>-3569.1717572007328</v>
          </cell>
          <cell r="W204">
            <v>-20877.324283616617</v>
          </cell>
          <cell r="X204">
            <v>-90811.353708742186</v>
          </cell>
          <cell r="Y204">
            <v>-232286.61941772699</v>
          </cell>
          <cell r="Z204">
            <v>-255703.17759935744</v>
          </cell>
          <cell r="AA204">
            <v>-196258.39364599995</v>
          </cell>
          <cell r="AB204">
            <v>-248941.44052466191</v>
          </cell>
          <cell r="AC204">
            <v>-229565.8510198649</v>
          </cell>
          <cell r="AD204">
            <v>-325982.41174420714</v>
          </cell>
          <cell r="AE204">
            <v>-2470759.8107609749</v>
          </cell>
          <cell r="AF204">
            <v>-400188.16501671076</v>
          </cell>
          <cell r="AG204">
            <v>-292483.17099295184</v>
          </cell>
          <cell r="AH204">
            <v>-180559.93877218291</v>
          </cell>
          <cell r="AI204">
            <v>-123178.4669728037</v>
          </cell>
          <cell r="AJ204">
            <v>-80987.724782669917</v>
          </cell>
          <cell r="AK204">
            <v>-65649.152203530073</v>
          </cell>
          <cell r="AL204">
            <v>-186691.05826784298</v>
          </cell>
          <cell r="AM204">
            <v>-300573.69518722594</v>
          </cell>
          <cell r="AN204">
            <v>-157474.43304852583</v>
          </cell>
          <cell r="AO204">
            <v>-273991.3438060414</v>
          </cell>
          <cell r="AP204">
            <v>-288859.06809551641</v>
          </cell>
          <cell r="AQ204">
            <v>-120123.59361496195</v>
          </cell>
          <cell r="AR204">
            <v>-1826872.9613359571</v>
          </cell>
          <cell r="AS204">
            <v>-155098.46224854141</v>
          </cell>
          <cell r="AT204">
            <v>-195116.6150094606</v>
          </cell>
          <cell r="AU204">
            <v>-195167.01300940849</v>
          </cell>
          <cell r="AV204">
            <v>-69820.033291816711</v>
          </cell>
          <cell r="AW204">
            <v>-59188.624262198806</v>
          </cell>
          <cell r="AX204">
            <v>-41006.310359954834</v>
          </cell>
          <cell r="AY204">
            <v>-212497.0565924868</v>
          </cell>
          <cell r="AZ204">
            <v>-235514.40297000296</v>
          </cell>
          <cell r="BA204">
            <v>-165724.87607816048</v>
          </cell>
          <cell r="BB204">
            <v>-233398.22217207588</v>
          </cell>
          <cell r="BC204">
            <v>-157058.36464662664</v>
          </cell>
          <cell r="BD204">
            <v>-107282.98069522902</v>
          </cell>
          <cell r="BE204">
            <v>-2030557.6545799673</v>
          </cell>
          <cell r="BF204">
            <v>-374768.75766409561</v>
          </cell>
          <cell r="BG204">
            <v>-137792.85507649742</v>
          </cell>
          <cell r="BH204">
            <v>-170049.15184758417</v>
          </cell>
          <cell r="BI204">
            <v>-81978.296326521784</v>
          </cell>
          <cell r="BJ204">
            <v>-83606.97792506218</v>
          </cell>
          <cell r="BK204">
            <v>-73789.242733862251</v>
          </cell>
          <cell r="BL204">
            <v>-240806.56578417122</v>
          </cell>
          <cell r="BM204">
            <v>-236031.24978844263</v>
          </cell>
          <cell r="BN204">
            <v>-217497.64380505681</v>
          </cell>
          <cell r="BO204">
            <v>-200691.94582011923</v>
          </cell>
          <cell r="BP204">
            <v>-103132.66590756178</v>
          </cell>
          <cell r="BQ204">
            <v>-110412.30190103501</v>
          </cell>
          <cell r="BR204">
            <v>-1890455.4503040612</v>
          </cell>
          <cell r="BS204">
            <v>160956.40304198116</v>
          </cell>
          <cell r="BT204">
            <v>-194244.24556929804</v>
          </cell>
          <cell r="BU204">
            <v>-141090.74418148398</v>
          </cell>
          <cell r="BV204">
            <v>-87137.956394452602</v>
          </cell>
          <cell r="BW204">
            <v>-117134.55412500165</v>
          </cell>
          <cell r="BX204">
            <v>-110163.17685184628</v>
          </cell>
          <cell r="BY204">
            <v>-255279.99334937707</v>
          </cell>
          <cell r="BZ204">
            <v>-243751.63496069238</v>
          </cell>
          <cell r="CA204">
            <v>-218580.00618540682</v>
          </cell>
          <cell r="CB204">
            <v>-186860.40941654891</v>
          </cell>
          <cell r="CC204">
            <v>-313725.24769199826</v>
          </cell>
          <cell r="CD204">
            <v>-183443.88461990282</v>
          </cell>
          <cell r="CE204">
            <v>-1915328.5199370384</v>
          </cell>
          <cell r="CF204">
            <v>-222681.54037991539</v>
          </cell>
          <cell r="CG204">
            <v>-8964.6800911389291</v>
          </cell>
          <cell r="CH204">
            <v>-230288.75017239712</v>
          </cell>
          <cell r="CI204">
            <v>-175556.36550649256</v>
          </cell>
          <cell r="CJ204">
            <v>-161882.45039000548</v>
          </cell>
          <cell r="CK204">
            <v>-167589.37213436514</v>
          </cell>
          <cell r="CL204">
            <v>-168370.23463359103</v>
          </cell>
          <cell r="CM204">
            <v>-117771.66978360713</v>
          </cell>
          <cell r="CN204">
            <v>-181431.36672068574</v>
          </cell>
          <cell r="CO204">
            <v>-81739.361319214106</v>
          </cell>
          <cell r="CP204">
            <v>-188935.21871326678</v>
          </cell>
          <cell r="CQ204">
            <v>-210117.51009233668</v>
          </cell>
          <cell r="CR204">
            <v>-1748730.552249074</v>
          </cell>
          <cell r="CS204">
            <v>-214232.67066343874</v>
          </cell>
          <cell r="CT204">
            <v>-188925.95019138604</v>
          </cell>
          <cell r="CU204">
            <v>-161163.38392204046</v>
          </cell>
          <cell r="CV204">
            <v>-112374.81521591544</v>
          </cell>
          <cell r="CW204">
            <v>-115230.37801275961</v>
          </cell>
          <cell r="CX204">
            <v>-138298.60604728572</v>
          </cell>
          <cell r="CY204">
            <v>-130601.83315578476</v>
          </cell>
          <cell r="CZ204">
            <v>-121577.69086575136</v>
          </cell>
          <cell r="DA204">
            <v>-110554.96357791871</v>
          </cell>
          <cell r="DB204">
            <v>-145248.66123961285</v>
          </cell>
          <cell r="DC204">
            <v>-149528.91583488695</v>
          </cell>
          <cell r="DD204">
            <v>-160992.68352222815</v>
          </cell>
          <cell r="DE204">
            <v>-2218426.1052030325</v>
          </cell>
          <cell r="DF204">
            <v>-157167.78554293513</v>
          </cell>
          <cell r="DG204">
            <v>-157288.83374281414</v>
          </cell>
          <cell r="DH204">
            <v>-274101.67682607658</v>
          </cell>
          <cell r="DI204">
            <v>-140485.96905960329</v>
          </cell>
          <cell r="DJ204">
            <v>-188701.63973141834</v>
          </cell>
          <cell r="DK204">
            <v>-169041.1507310681</v>
          </cell>
          <cell r="DL204">
            <v>-175501.04532461241</v>
          </cell>
          <cell r="DM204">
            <v>-202853.50449727848</v>
          </cell>
          <cell r="DN204">
            <v>-107223.20959284529</v>
          </cell>
          <cell r="DO204">
            <v>-174299.20962581411</v>
          </cell>
          <cell r="DP204">
            <v>-200803.44459932297</v>
          </cell>
          <cell r="DQ204">
            <v>-270958.6359292157</v>
          </cell>
          <cell r="DR204">
            <v>-2024735.5802350044</v>
          </cell>
          <cell r="DS204">
            <v>-256288.91178165376</v>
          </cell>
          <cell r="DT204">
            <v>-217831.92107942514</v>
          </cell>
          <cell r="DU204">
            <v>56917.845179302618</v>
          </cell>
          <cell r="DV204">
            <v>50262.073737569153</v>
          </cell>
          <cell r="DW204">
            <v>-85020.681494394317</v>
          </cell>
          <cell r="DX204">
            <v>-76852.48965453729</v>
          </cell>
          <cell r="DY204">
            <v>-321719.20200038143</v>
          </cell>
          <cell r="DZ204">
            <v>-223746.82382207736</v>
          </cell>
          <cell r="EA204">
            <v>-178396.99777841009</v>
          </cell>
          <cell r="EB204">
            <v>-335090.30008377135</v>
          </cell>
          <cell r="EC204">
            <v>-181559.25817447901</v>
          </cell>
          <cell r="ED204">
            <v>-255408.91328274645</v>
          </cell>
        </row>
        <row r="205">
          <cell r="F205">
            <v>0</v>
          </cell>
          <cell r="G205">
            <v>-169.4559973469004</v>
          </cell>
          <cell r="H205">
            <v>0</v>
          </cell>
          <cell r="I205">
            <v>0</v>
          </cell>
          <cell r="J205">
            <v>-22398.95004940033</v>
          </cell>
          <cell r="K205">
            <v>-66467.334959622473</v>
          </cell>
          <cell r="L205">
            <v>-1192.7423813315108</v>
          </cell>
          <cell r="M205">
            <v>0</v>
          </cell>
          <cell r="N205">
            <v>0</v>
          </cell>
          <cell r="O205">
            <v>-747.31518830358982</v>
          </cell>
          <cell r="P205">
            <v>0</v>
          </cell>
          <cell r="Q205">
            <v>0</v>
          </cell>
          <cell r="R205">
            <v>-439222.64918699861</v>
          </cell>
          <cell r="S205">
            <v>0</v>
          </cell>
          <cell r="T205">
            <v>0</v>
          </cell>
          <cell r="U205">
            <v>-16423.642142676748</v>
          </cell>
          <cell r="V205">
            <v>-105020.81672345009</v>
          </cell>
          <cell r="W205">
            <v>-41785.456084158272</v>
          </cell>
          <cell r="X205">
            <v>-116632.78579292167</v>
          </cell>
          <cell r="Y205">
            <v>-54731.012508975342</v>
          </cell>
          <cell r="Z205">
            <v>-26707.925906782039</v>
          </cell>
          <cell r="AA205">
            <v>-43108.879649539478</v>
          </cell>
          <cell r="AB205">
            <v>-31647.711789540015</v>
          </cell>
          <cell r="AC205">
            <v>0</v>
          </cell>
          <cell r="AD205">
            <v>-3164.4185889549553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-202256.31835000962</v>
          </cell>
          <cell r="BF205">
            <v>-93960.28026891686</v>
          </cell>
          <cell r="BG205">
            <v>-17840.091266256757</v>
          </cell>
          <cell r="BH205">
            <v>-25109.5976710096</v>
          </cell>
          <cell r="BI205">
            <v>-3362.796955939848</v>
          </cell>
          <cell r="BJ205">
            <v>0</v>
          </cell>
          <cell r="BK205">
            <v>-1006.7879868089221</v>
          </cell>
          <cell r="BL205">
            <v>-26057.211158594117</v>
          </cell>
          <cell r="BM205">
            <v>-23628.989690409042</v>
          </cell>
          <cell r="BN205">
            <v>-10187.315366524272</v>
          </cell>
          <cell r="BO205">
            <v>-32296.874576841015</v>
          </cell>
          <cell r="BP205">
            <v>8453.5793892391957</v>
          </cell>
          <cell r="BQ205">
            <v>22740.047202055808</v>
          </cell>
          <cell r="BR205">
            <v>-340557.09164401516</v>
          </cell>
          <cell r="BS205">
            <v>-5262.3314380319789</v>
          </cell>
          <cell r="BT205">
            <v>-25096.220039854292</v>
          </cell>
          <cell r="BU205">
            <v>-20323.230317919515</v>
          </cell>
          <cell r="BV205">
            <v>0</v>
          </cell>
          <cell r="BW205">
            <v>-1417.2631086970214</v>
          </cell>
          <cell r="BX205">
            <v>-4242.0660461694933</v>
          </cell>
          <cell r="BY205">
            <v>-26374.641229658388</v>
          </cell>
          <cell r="BZ205">
            <v>-26318.311390108429</v>
          </cell>
          <cell r="CA205">
            <v>-22738.188858659938</v>
          </cell>
          <cell r="CB205">
            <v>-65058.547441149596</v>
          </cell>
          <cell r="CC205">
            <v>-99588.983525765128</v>
          </cell>
          <cell r="CD205">
            <v>-44137.308247999288</v>
          </cell>
          <cell r="CE205">
            <v>-400135.4919359982</v>
          </cell>
          <cell r="CF205">
            <v>-49285.986857085489</v>
          </cell>
          <cell r="CG205">
            <v>17278.283399783541</v>
          </cell>
          <cell r="CH205">
            <v>-35464.846793247852</v>
          </cell>
          <cell r="CI205">
            <v>-2402.3135832850821</v>
          </cell>
          <cell r="CJ205">
            <v>-12526.663592843805</v>
          </cell>
          <cell r="CK205">
            <v>-26880.661252973136</v>
          </cell>
          <cell r="CL205">
            <v>-35668.607751830015</v>
          </cell>
          <cell r="CM205">
            <v>-46386.506557258777</v>
          </cell>
          <cell r="CN205">
            <v>-39211.832367177121</v>
          </cell>
          <cell r="CO205">
            <v>-11637.259119032416</v>
          </cell>
          <cell r="CP205">
            <v>-65837.228661927395</v>
          </cell>
          <cell r="CQ205">
            <v>-92111.868799118325</v>
          </cell>
          <cell r="CR205">
            <v>-546857.47720599174</v>
          </cell>
          <cell r="CS205">
            <v>-46168.729659049306</v>
          </cell>
          <cell r="CT205">
            <v>-54091.405077702366</v>
          </cell>
          <cell r="CU205">
            <v>-38287.437240181491</v>
          </cell>
          <cell r="CV205">
            <v>-10925.083402982913</v>
          </cell>
          <cell r="CW205">
            <v>-16152.127295703394</v>
          </cell>
          <cell r="CX205">
            <v>-24781.709970666096</v>
          </cell>
          <cell r="CY205">
            <v>-46972.301894855686</v>
          </cell>
          <cell r="CZ205">
            <v>-40705.346027562395</v>
          </cell>
          <cell r="DA205">
            <v>-26916.987139522564</v>
          </cell>
          <cell r="DB205">
            <v>-75236.919287344906</v>
          </cell>
          <cell r="DC205">
            <v>-101153.77921208739</v>
          </cell>
          <cell r="DD205">
            <v>-65465.650998340454</v>
          </cell>
          <cell r="DE205">
            <v>-502236.31011399999</v>
          </cell>
          <cell r="DF205">
            <v>-39639.779949060641</v>
          </cell>
          <cell r="DG205">
            <v>-30291.356303524226</v>
          </cell>
          <cell r="DH205">
            <v>-36688.6163662537</v>
          </cell>
          <cell r="DI205">
            <v>-11270.278954340145</v>
          </cell>
          <cell r="DJ205">
            <v>-7132.7979384446517</v>
          </cell>
          <cell r="DK205">
            <v>-20790.634358874988</v>
          </cell>
          <cell r="DL205">
            <v>-47085.308765683789</v>
          </cell>
          <cell r="DM205">
            <v>-62283.742697138339</v>
          </cell>
          <cell r="DN205">
            <v>-63443.492050381843</v>
          </cell>
          <cell r="DO205">
            <v>-59232.539174915291</v>
          </cell>
          <cell r="DP205">
            <v>-60933.042585007381</v>
          </cell>
          <cell r="DQ205">
            <v>-63444.720970374998</v>
          </cell>
          <cell r="DR205">
            <v>-512641.70945100486</v>
          </cell>
          <cell r="DS205">
            <v>-46622.093847257085</v>
          </cell>
          <cell r="DT205">
            <v>-60441.545746412594</v>
          </cell>
          <cell r="DU205">
            <v>38492.644614815712</v>
          </cell>
          <cell r="DV205">
            <v>9864.3707222924568</v>
          </cell>
          <cell r="DW205">
            <v>-11116.633154966403</v>
          </cell>
          <cell r="DX205">
            <v>-28875.631411076058</v>
          </cell>
          <cell r="DY205">
            <v>-61695.727539076004</v>
          </cell>
          <cell r="DZ205">
            <v>-63407.256829062942</v>
          </cell>
          <cell r="EA205">
            <v>-69888.275731147267</v>
          </cell>
          <cell r="EB205">
            <v>-78776.651899151038</v>
          </cell>
          <cell r="EC205">
            <v>-40860.415080963634</v>
          </cell>
          <cell r="ED205">
            <v>-99314.493549003266</v>
          </cell>
        </row>
        <row r="206">
          <cell r="F206">
            <v>0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  <cell r="AE206">
            <v>0</v>
          </cell>
          <cell r="AF206">
            <v>0</v>
          </cell>
          <cell r="AG206">
            <v>0</v>
          </cell>
          <cell r="AH206">
            <v>0</v>
          </cell>
          <cell r="AI206">
            <v>0</v>
          </cell>
          <cell r="AJ206">
            <v>0</v>
          </cell>
          <cell r="AK206">
            <v>0</v>
          </cell>
          <cell r="AL206">
            <v>0</v>
          </cell>
          <cell r="AM206">
            <v>0</v>
          </cell>
          <cell r="AN206">
            <v>0</v>
          </cell>
          <cell r="AO206">
            <v>0</v>
          </cell>
          <cell r="AP206">
            <v>0</v>
          </cell>
          <cell r="AQ206">
            <v>0</v>
          </cell>
          <cell r="AR206">
            <v>0</v>
          </cell>
          <cell r="AS206">
            <v>0</v>
          </cell>
          <cell r="AT206">
            <v>0</v>
          </cell>
          <cell r="AU206">
            <v>0</v>
          </cell>
          <cell r="AV206">
            <v>0</v>
          </cell>
          <cell r="AW206">
            <v>0</v>
          </cell>
          <cell r="AX206">
            <v>0</v>
          </cell>
          <cell r="AY206">
            <v>0</v>
          </cell>
          <cell r="AZ206">
            <v>0</v>
          </cell>
          <cell r="BA206">
            <v>0</v>
          </cell>
          <cell r="BB206">
            <v>0</v>
          </cell>
          <cell r="BC206">
            <v>0</v>
          </cell>
          <cell r="BD206">
            <v>0</v>
          </cell>
          <cell r="BE206">
            <v>0</v>
          </cell>
          <cell r="BF206">
            <v>0</v>
          </cell>
          <cell r="BG206">
            <v>0</v>
          </cell>
          <cell r="BH206">
            <v>0</v>
          </cell>
          <cell r="BI206">
            <v>0</v>
          </cell>
          <cell r="BJ206">
            <v>0</v>
          </cell>
          <cell r="BK206">
            <v>0</v>
          </cell>
          <cell r="BL206">
            <v>0</v>
          </cell>
          <cell r="BM206">
            <v>0</v>
          </cell>
          <cell r="BN206">
            <v>0</v>
          </cell>
          <cell r="BO206">
            <v>0</v>
          </cell>
          <cell r="BP206">
            <v>0</v>
          </cell>
          <cell r="BQ206">
            <v>0</v>
          </cell>
          <cell r="BR206">
            <v>-104251.75438801572</v>
          </cell>
          <cell r="BS206">
            <v>4773.5831445038784</v>
          </cell>
          <cell r="BT206">
            <v>-5569.8671352469828</v>
          </cell>
          <cell r="BU206">
            <v>-5587.0775350467302</v>
          </cell>
          <cell r="BV206">
            <v>-18589.898183881305</v>
          </cell>
          <cell r="BW206">
            <v>-10643.905076258117</v>
          </cell>
          <cell r="BX206">
            <v>-11706.950263899285</v>
          </cell>
          <cell r="BY206">
            <v>-16754.324205220677</v>
          </cell>
          <cell r="BZ206">
            <v>-17020.115802131128</v>
          </cell>
          <cell r="CA206">
            <v>-9243.3178925407119</v>
          </cell>
          <cell r="CB206">
            <v>-9326.9458915684372</v>
          </cell>
          <cell r="CC206">
            <v>-4582.4507467262447</v>
          </cell>
          <cell r="CD206">
            <v>-0.48479999462142587</v>
          </cell>
          <cell r="CE206">
            <v>-120804.30985700712</v>
          </cell>
          <cell r="CF206">
            <v>-4822.0941503844224</v>
          </cell>
          <cell r="CG206">
            <v>-10472.772092242725</v>
          </cell>
          <cell r="CH206">
            <v>-1653.6871829845477</v>
          </cell>
          <cell r="CI206">
            <v>-3523.7806637426838</v>
          </cell>
          <cell r="CJ206">
            <v>-23172.751561568584</v>
          </cell>
          <cell r="CK206">
            <v>-16297.59433230944</v>
          </cell>
          <cell r="CL206">
            <v>-17128.415523760021</v>
          </cell>
          <cell r="CM206">
            <v>-13970.325456255581</v>
          </cell>
          <cell r="CN206">
            <v>-8242.5815151897259</v>
          </cell>
          <cell r="CO206">
            <v>-9034.3725070427172</v>
          </cell>
          <cell r="CP206">
            <v>-12485.934871528763</v>
          </cell>
          <cell r="CQ206">
            <v>0</v>
          </cell>
          <cell r="CR206">
            <v>-134069.0065259859</v>
          </cell>
          <cell r="CS206">
            <v>0</v>
          </cell>
          <cell r="CT206">
            <v>-7899.0547249382362</v>
          </cell>
          <cell r="CU206">
            <v>-5266.3337499559857</v>
          </cell>
          <cell r="CV206">
            <v>-3757.9177642900031</v>
          </cell>
          <cell r="CW206">
            <v>-20736.133402952459</v>
          </cell>
          <cell r="CX206">
            <v>-19619.217613566201</v>
          </cell>
          <cell r="CY206">
            <v>-14358.616863555741</v>
          </cell>
          <cell r="CZ206">
            <v>-14995.234657505993</v>
          </cell>
          <cell r="DA206">
            <v>-25235.646560195833</v>
          </cell>
          <cell r="DB206">
            <v>-19130.256418212317</v>
          </cell>
          <cell r="DC206">
            <v>-2686.7385744689964</v>
          </cell>
          <cell r="DD206">
            <v>-383.85619635228068</v>
          </cell>
          <cell r="DE206">
            <v>-146351.01169399172</v>
          </cell>
          <cell r="DF206">
            <v>-2255.4619798725471</v>
          </cell>
          <cell r="DG206">
            <v>-18145.694438070524</v>
          </cell>
          <cell r="DH206">
            <v>-4418.9815605657641</v>
          </cell>
          <cell r="DI206">
            <v>-6161.0549450197723</v>
          </cell>
          <cell r="DJ206">
            <v>-17211.643246407155</v>
          </cell>
          <cell r="DK206">
            <v>-14751.269868362229</v>
          </cell>
          <cell r="DL206">
            <v>-15487.592661791947</v>
          </cell>
          <cell r="DM206">
            <v>-30086.844131510239</v>
          </cell>
          <cell r="DN206">
            <v>-12062.215892358683</v>
          </cell>
          <cell r="DO206">
            <v>-17272.111045866273</v>
          </cell>
          <cell r="DP206">
            <v>-6695.7313402486034</v>
          </cell>
          <cell r="DQ206">
            <v>-1802.4105839156546</v>
          </cell>
          <cell r="DR206">
            <v>-149809.86276099831</v>
          </cell>
          <cell r="DS206">
            <v>0</v>
          </cell>
          <cell r="DT206">
            <v>-11226.711499655619</v>
          </cell>
          <cell r="DU206">
            <v>-9099.3083186701406</v>
          </cell>
          <cell r="DV206">
            <v>-9969.9261108888313</v>
          </cell>
          <cell r="DW206">
            <v>-36281.008075720631</v>
          </cell>
          <cell r="DX206">
            <v>-9097.2998186880723</v>
          </cell>
          <cell r="DY206">
            <v>-21545.848807423376</v>
          </cell>
          <cell r="DZ206">
            <v>-18924.354630854446</v>
          </cell>
          <cell r="EA206">
            <v>-11614.753696187399</v>
          </cell>
          <cell r="EB206">
            <v>-12425.116488943808</v>
          </cell>
          <cell r="EC206">
            <v>-9625.5353139671497</v>
          </cell>
          <cell r="ED206">
            <v>0</v>
          </cell>
        </row>
        <row r="208">
          <cell r="A208" t="str">
            <v>Total Coal Fuel Burn Expense</v>
          </cell>
          <cell r="F208">
            <v>-274173.43035902083</v>
          </cell>
          <cell r="G208">
            <v>-123862.50433178991</v>
          </cell>
          <cell r="H208">
            <v>-136154.71903506666</v>
          </cell>
          <cell r="I208">
            <v>-524628.88622885942</v>
          </cell>
          <cell r="J208">
            <v>-484059.35743653774</v>
          </cell>
          <cell r="K208">
            <v>-462843.37069669366</v>
          </cell>
          <cell r="L208">
            <v>-524260.0979873836</v>
          </cell>
          <cell r="M208">
            <v>-746107.64469434321</v>
          </cell>
          <cell r="N208">
            <v>-761033.25613893569</v>
          </cell>
          <cell r="O208">
            <v>-717212.56439492851</v>
          </cell>
          <cell r="P208">
            <v>-589747.96839760244</v>
          </cell>
          <cell r="Q208">
            <v>-359272.4266089499</v>
          </cell>
          <cell r="R208">
            <v>-7970752.0058610439</v>
          </cell>
          <cell r="S208">
            <v>-636752.58463042974</v>
          </cell>
          <cell r="T208">
            <v>-693634.37496154755</v>
          </cell>
          <cell r="U208">
            <v>-728707.0608253777</v>
          </cell>
          <cell r="V208">
            <v>-386003.89783273637</v>
          </cell>
          <cell r="W208">
            <v>-491144.84877473116</v>
          </cell>
          <cell r="X208">
            <v>-627890.61004267633</v>
          </cell>
          <cell r="Y208">
            <v>-623105.54863553494</v>
          </cell>
          <cell r="Z208">
            <v>-675585.86427076161</v>
          </cell>
          <cell r="AA208">
            <v>-727479.10765971243</v>
          </cell>
          <cell r="AB208">
            <v>-806639.05250422657</v>
          </cell>
          <cell r="AC208">
            <v>-933300.23767985404</v>
          </cell>
          <cell r="AD208">
            <v>-640508.81804343313</v>
          </cell>
          <cell r="AE208">
            <v>-5739412.0876580477</v>
          </cell>
          <cell r="AF208">
            <v>-671096.07018299401</v>
          </cell>
          <cell r="AG208">
            <v>-614876.84447481483</v>
          </cell>
          <cell r="AH208">
            <v>-450266.86119791865</v>
          </cell>
          <cell r="AI208">
            <v>-301227.58546567708</v>
          </cell>
          <cell r="AJ208">
            <v>-201060.50602762401</v>
          </cell>
          <cell r="AK208">
            <v>-235819.51614381373</v>
          </cell>
          <cell r="AL208">
            <v>-583159.49048966169</v>
          </cell>
          <cell r="AM208">
            <v>-617462.57417495549</v>
          </cell>
          <cell r="AN208">
            <v>-435663.88957798481</v>
          </cell>
          <cell r="AO208">
            <v>-602423.3014742136</v>
          </cell>
          <cell r="AP208">
            <v>-705847.21848542988</v>
          </cell>
          <cell r="AQ208">
            <v>-320508.22996291518</v>
          </cell>
          <cell r="AR208">
            <v>-5301064.8648099899</v>
          </cell>
          <cell r="AS208">
            <v>-550266.86562350392</v>
          </cell>
          <cell r="AT208">
            <v>-507115.20104178041</v>
          </cell>
          <cell r="AU208">
            <v>-467908.17348793149</v>
          </cell>
          <cell r="AV208">
            <v>-248120.24384006858</v>
          </cell>
          <cell r="AW208">
            <v>-158960.92629630119</v>
          </cell>
          <cell r="AX208">
            <v>-152697.52858692408</v>
          </cell>
          <cell r="AY208">
            <v>-507267.15928338468</v>
          </cell>
          <cell r="AZ208">
            <v>-558038.53048536927</v>
          </cell>
          <cell r="BA208">
            <v>-439556.70686557889</v>
          </cell>
          <cell r="BB208">
            <v>-704970.51427590847</v>
          </cell>
          <cell r="BC208">
            <v>-602856.6967478171</v>
          </cell>
          <cell r="BD208">
            <v>-403306.31827539206</v>
          </cell>
          <cell r="BE208">
            <v>-5944994.3059200048</v>
          </cell>
          <cell r="BF208">
            <v>-1278682.3824450672</v>
          </cell>
          <cell r="BG208">
            <v>-434310.93287603557</v>
          </cell>
          <cell r="BH208">
            <v>-479620.65568443388</v>
          </cell>
          <cell r="BI208">
            <v>-320705.13846869767</v>
          </cell>
          <cell r="BJ208">
            <v>-222734.90293245018</v>
          </cell>
          <cell r="BK208">
            <v>-221467.8968591243</v>
          </cell>
          <cell r="BL208">
            <v>-601814.22758409381</v>
          </cell>
          <cell r="BM208">
            <v>-580478.8554520309</v>
          </cell>
          <cell r="BN208">
            <v>-551515.6344453916</v>
          </cell>
          <cell r="BO208">
            <v>-570724.83701247722</v>
          </cell>
          <cell r="BP208">
            <v>-331629.83993268758</v>
          </cell>
          <cell r="BQ208">
            <v>-351309.00222752243</v>
          </cell>
          <cell r="BR208">
            <v>-5735923.9782831669</v>
          </cell>
          <cell r="BS208">
            <v>625924.4779227972</v>
          </cell>
          <cell r="BT208">
            <v>-570296.36216831207</v>
          </cell>
          <cell r="BU208">
            <v>-429446.76007334143</v>
          </cell>
          <cell r="BV208">
            <v>-337890.06634647399</v>
          </cell>
          <cell r="BW208">
            <v>-315753.11787347496</v>
          </cell>
          <cell r="BX208">
            <v>-336137.23404613882</v>
          </cell>
          <cell r="BY208">
            <v>-686928.09931802005</v>
          </cell>
          <cell r="BZ208">
            <v>-648891.90828878433</v>
          </cell>
          <cell r="CA208">
            <v>-611700.19790424407</v>
          </cell>
          <cell r="CB208">
            <v>-664060.48962863535</v>
          </cell>
          <cell r="CC208">
            <v>-1108913.3802434132</v>
          </cell>
          <cell r="CD208">
            <v>-651830.84031502903</v>
          </cell>
          <cell r="CE208">
            <v>-6342935.1838461161</v>
          </cell>
          <cell r="CF208">
            <v>-797620.36305052787</v>
          </cell>
          <cell r="CG208">
            <v>-117244.27951261401</v>
          </cell>
          <cell r="CH208">
            <v>-584735.15863656253</v>
          </cell>
          <cell r="CI208">
            <v>-420767.42288736254</v>
          </cell>
          <cell r="CJ208">
            <v>-508150.69772412628</v>
          </cell>
          <cell r="CK208">
            <v>-476039.92197867483</v>
          </cell>
          <cell r="CL208">
            <v>-596435.15349379927</v>
          </cell>
          <cell r="CM208">
            <v>-479564.10437214375</v>
          </cell>
          <cell r="CN208">
            <v>-618593.78203640133</v>
          </cell>
          <cell r="CO208">
            <v>-307960.88586316258</v>
          </cell>
          <cell r="CP208">
            <v>-702535.45780409127</v>
          </cell>
          <cell r="CQ208">
            <v>-733287.9564865455</v>
          </cell>
          <cell r="CR208">
            <v>-6597734.0155268908</v>
          </cell>
          <cell r="CS208">
            <v>-726366.99234879762</v>
          </cell>
          <cell r="CT208">
            <v>-597031.61578927189</v>
          </cell>
          <cell r="CU208">
            <v>-557184.11883679032</v>
          </cell>
          <cell r="CV208">
            <v>-305015.4274963662</v>
          </cell>
          <cell r="CW208">
            <v>-427219.54768555611</v>
          </cell>
          <cell r="CX208">
            <v>-461972.51572346687</v>
          </cell>
          <cell r="CY208">
            <v>-503413.12296921015</v>
          </cell>
          <cell r="CZ208">
            <v>-478161.68371096998</v>
          </cell>
          <cell r="DA208">
            <v>-413505.94428832829</v>
          </cell>
          <cell r="DB208">
            <v>-656021.16220986098</v>
          </cell>
          <cell r="DC208">
            <v>-788587.82103960216</v>
          </cell>
          <cell r="DD208">
            <v>-683254.06342880428</v>
          </cell>
          <cell r="DE208">
            <v>-7458105.995279789</v>
          </cell>
          <cell r="DF208">
            <v>-630116.33610381186</v>
          </cell>
          <cell r="DG208">
            <v>-528002.45478262007</v>
          </cell>
          <cell r="DH208">
            <v>-681647.05724676698</v>
          </cell>
          <cell r="DI208">
            <v>-482702.51397673041</v>
          </cell>
          <cell r="DJ208">
            <v>-523757.73846658319</v>
          </cell>
          <cell r="DK208">
            <v>-468450.47539292276</v>
          </cell>
          <cell r="DL208">
            <v>-637994.32681205869</v>
          </cell>
          <cell r="DM208">
            <v>-783212.54111284763</v>
          </cell>
          <cell r="DN208">
            <v>-466888.7941884324</v>
          </cell>
          <cell r="DO208">
            <v>-647974.64658997953</v>
          </cell>
          <cell r="DP208">
            <v>-698441.15801807493</v>
          </cell>
          <cell r="DQ208">
            <v>-908917.95258919895</v>
          </cell>
          <cell r="DR208">
            <v>-6753846.0163770914</v>
          </cell>
          <cell r="DS208">
            <v>-898914.16294889152</v>
          </cell>
          <cell r="DT208">
            <v>-680038.61771123111</v>
          </cell>
          <cell r="DU208">
            <v>15049.36990622431</v>
          </cell>
          <cell r="DV208">
            <v>35440.390180461109</v>
          </cell>
          <cell r="DW208">
            <v>-474898.2202789858</v>
          </cell>
          <cell r="DX208">
            <v>-432992.43818051368</v>
          </cell>
          <cell r="DY208">
            <v>-768862.78341799974</v>
          </cell>
          <cell r="DZ208">
            <v>-660265.73460359126</v>
          </cell>
          <cell r="EA208">
            <v>-579468.91635861248</v>
          </cell>
          <cell r="EB208">
            <v>-722103.04810319841</v>
          </cell>
          <cell r="EC208">
            <v>-722964.48553503305</v>
          </cell>
          <cell r="ED208">
            <v>-863827.36932568252</v>
          </cell>
        </row>
        <row r="210">
          <cell r="A210" t="str">
            <v>Gas Fuel Burn Expense</v>
          </cell>
        </row>
        <row r="211">
          <cell r="F211">
            <v>0</v>
          </cell>
          <cell r="G211">
            <v>0</v>
          </cell>
          <cell r="H211">
            <v>0</v>
          </cell>
          <cell r="I211">
            <v>-1.5183111069090955</v>
          </cell>
          <cell r="J211">
            <v>-1.8865956605259271</v>
          </cell>
          <cell r="K211">
            <v>-2.042191178916255</v>
          </cell>
          <cell r="L211">
            <v>0</v>
          </cell>
          <cell r="M211">
            <v>0</v>
          </cell>
          <cell r="N211">
            <v>0</v>
          </cell>
          <cell r="O211">
            <v>0</v>
          </cell>
          <cell r="P211">
            <v>-3729.8819999999832</v>
          </cell>
          <cell r="Q211">
            <v>0</v>
          </cell>
          <cell r="R211">
            <v>-428986.19919999689</v>
          </cell>
          <cell r="S211">
            <v>-83435.728999999352</v>
          </cell>
          <cell r="T211">
            <v>-98880.491000000387</v>
          </cell>
          <cell r="U211">
            <v>-89611.728600000031</v>
          </cell>
          <cell r="V211">
            <v>-12342.840900000185</v>
          </cell>
          <cell r="W211">
            <v>0</v>
          </cell>
          <cell r="X211">
            <v>0</v>
          </cell>
          <cell r="Y211">
            <v>0</v>
          </cell>
          <cell r="Z211">
            <v>-4708.5334999999031</v>
          </cell>
          <cell r="AA211">
            <v>-2785.9859999995679</v>
          </cell>
          <cell r="AB211">
            <v>-13060.599899999797</v>
          </cell>
          <cell r="AC211">
            <v>3155.0046000001021</v>
          </cell>
          <cell r="AD211">
            <v>-127315.2949000001</v>
          </cell>
          <cell r="AE211">
            <v>-202221.37400000542</v>
          </cell>
          <cell r="AF211">
            <v>-10001.344200000167</v>
          </cell>
          <cell r="AG211">
            <v>-40464.926200000104</v>
          </cell>
          <cell r="AH211">
            <v>-38640.517900000326</v>
          </cell>
          <cell r="AI211">
            <v>-12229.189000000246</v>
          </cell>
          <cell r="AJ211">
            <v>-1785.8593999999575</v>
          </cell>
          <cell r="AK211">
            <v>-8361.1071000000229</v>
          </cell>
          <cell r="AL211">
            <v>-23284.968100000173</v>
          </cell>
          <cell r="AM211">
            <v>-19028.042799999937</v>
          </cell>
          <cell r="AN211">
            <v>-9604.3514000000432</v>
          </cell>
          <cell r="AO211">
            <v>-30226.899999999907</v>
          </cell>
          <cell r="AP211">
            <v>-4538.8918999996968</v>
          </cell>
          <cell r="AQ211">
            <v>-4055.2760000000126</v>
          </cell>
          <cell r="AR211">
            <v>-125056.91939999163</v>
          </cell>
          <cell r="AS211">
            <v>-9469.1517000002787</v>
          </cell>
          <cell r="AT211">
            <v>-1646.0458999997936</v>
          </cell>
          <cell r="AU211">
            <v>-2724.2608000002801</v>
          </cell>
          <cell r="AV211">
            <v>-25895.333500000183</v>
          </cell>
          <cell r="AW211">
            <v>-2610.7125999999698</v>
          </cell>
          <cell r="AX211">
            <v>-3551.9526000000769</v>
          </cell>
          <cell r="AY211">
            <v>-23506.992899999954</v>
          </cell>
          <cell r="AZ211">
            <v>-22142.302399999462</v>
          </cell>
          <cell r="BA211">
            <v>-7123.6467000003904</v>
          </cell>
          <cell r="BB211">
            <v>-19165.140300000086</v>
          </cell>
          <cell r="BC211">
            <v>-1624.2530000000261</v>
          </cell>
          <cell r="BD211">
            <v>-5597.1269999999786</v>
          </cell>
          <cell r="BE211">
            <v>-169219.44950000942</v>
          </cell>
          <cell r="BF211">
            <v>-17244.672299999744</v>
          </cell>
          <cell r="BG211">
            <v>-26125.117899999954</v>
          </cell>
          <cell r="BH211">
            <v>-39962.487399999984</v>
          </cell>
          <cell r="BI211">
            <v>-22163.621100000106</v>
          </cell>
          <cell r="BJ211">
            <v>-2842.5382000000682</v>
          </cell>
          <cell r="BK211">
            <v>-1922.2384999999776</v>
          </cell>
          <cell r="BL211">
            <v>-28166.639099999331</v>
          </cell>
          <cell r="BM211">
            <v>-11868.85899999924</v>
          </cell>
          <cell r="BN211">
            <v>-7475.0456999996677</v>
          </cell>
          <cell r="BO211">
            <v>-26977.064100000076</v>
          </cell>
          <cell r="BP211">
            <v>-1726.7246999996714</v>
          </cell>
          <cell r="BQ211">
            <v>17255.558500000276</v>
          </cell>
          <cell r="BR211">
            <v>-522961.64079999924</v>
          </cell>
          <cell r="BS211">
            <v>572.07830000016838</v>
          </cell>
          <cell r="BT211">
            <v>-190648.86390000023</v>
          </cell>
          <cell r="BU211">
            <v>-30534.373699999414</v>
          </cell>
          <cell r="BV211">
            <v>-21802.925200000405</v>
          </cell>
          <cell r="BW211">
            <v>0</v>
          </cell>
          <cell r="BX211">
            <v>-10840.503300000215</v>
          </cell>
          <cell r="BY211">
            <v>-29617.734299999662</v>
          </cell>
          <cell r="BZ211">
            <v>-55559.683200000785</v>
          </cell>
          <cell r="CA211">
            <v>-37997.019500000402</v>
          </cell>
          <cell r="CB211">
            <v>-36064.916799999774</v>
          </cell>
          <cell r="CC211">
            <v>-108074.76720000012</v>
          </cell>
          <cell r="CD211">
            <v>-2392.9320000000298</v>
          </cell>
          <cell r="CE211">
            <v>-504041.27419999987</v>
          </cell>
          <cell r="CF211">
            <v>-2310.3919999999925</v>
          </cell>
          <cell r="CG211">
            <v>-9465.5219999998808</v>
          </cell>
          <cell r="CH211">
            <v>-4303.5189999993891</v>
          </cell>
          <cell r="CI211">
            <v>-48902.64140000008</v>
          </cell>
          <cell r="CJ211">
            <v>0</v>
          </cell>
          <cell r="CK211">
            <v>-60.21929999999702</v>
          </cell>
          <cell r="CL211">
            <v>-43898.783499999903</v>
          </cell>
          <cell r="CM211">
            <v>-14893.371000000276</v>
          </cell>
          <cell r="CN211">
            <v>-364322.56850000005</v>
          </cell>
          <cell r="CO211">
            <v>-1116.5074999998324</v>
          </cell>
          <cell r="CP211">
            <v>-2687.9980000001378</v>
          </cell>
          <cell r="CQ211">
            <v>-12079.752000000328</v>
          </cell>
          <cell r="CR211">
            <v>-368980.22309999168</v>
          </cell>
          <cell r="CS211">
            <v>-28544.054999999702</v>
          </cell>
          <cell r="CT211">
            <v>-131379.14600000065</v>
          </cell>
          <cell r="CU211">
            <v>-7146.4325000001118</v>
          </cell>
          <cell r="CV211">
            <v>-5311.7215999998152</v>
          </cell>
          <cell r="CW211">
            <v>0</v>
          </cell>
          <cell r="CX211">
            <v>-590.13699999998789</v>
          </cell>
          <cell r="CY211">
            <v>-42117.159500000067</v>
          </cell>
          <cell r="CZ211">
            <v>-12376.076500000432</v>
          </cell>
          <cell r="DA211">
            <v>-53714.791500000283</v>
          </cell>
          <cell r="DB211">
            <v>-68428.419499999844</v>
          </cell>
          <cell r="DC211">
            <v>-7308.9589999997988</v>
          </cell>
          <cell r="DD211">
            <v>-12063.324999999255</v>
          </cell>
          <cell r="DE211">
            <v>-249443.33610000461</v>
          </cell>
          <cell r="DF211">
            <v>-34968.906999999657</v>
          </cell>
          <cell r="DG211">
            <v>1976.4229999994859</v>
          </cell>
          <cell r="DH211">
            <v>-1265.3250000001863</v>
          </cell>
          <cell r="DI211">
            <v>-31292.132600000128</v>
          </cell>
          <cell r="DJ211">
            <v>0</v>
          </cell>
          <cell r="DK211">
            <v>-1354.9729999999981</v>
          </cell>
          <cell r="DL211">
            <v>-52041.118999999948</v>
          </cell>
          <cell r="DM211">
            <v>-4303.097500000149</v>
          </cell>
          <cell r="DN211">
            <v>-65345.672000000253</v>
          </cell>
          <cell r="DO211">
            <v>-53065.292999999598</v>
          </cell>
          <cell r="DP211">
            <v>-3917.0539999995381</v>
          </cell>
          <cell r="DQ211">
            <v>-3866.1859999997541</v>
          </cell>
          <cell r="DR211">
            <v>-682376.09600000083</v>
          </cell>
          <cell r="DS211">
            <v>-116767.07650000043</v>
          </cell>
          <cell r="DT211">
            <v>-80524.586999999359</v>
          </cell>
          <cell r="DU211">
            <v>3642.9950000001118</v>
          </cell>
          <cell r="DV211">
            <v>-718.70600000023842</v>
          </cell>
          <cell r="DW211">
            <v>0</v>
          </cell>
          <cell r="DX211">
            <v>-13115.354999999981</v>
          </cell>
          <cell r="DY211">
            <v>-86770.923500000499</v>
          </cell>
          <cell r="DZ211">
            <v>-74925.928999999538</v>
          </cell>
          <cell r="EA211">
            <v>-80004.358000000007</v>
          </cell>
          <cell r="EB211">
            <v>-72580.862000000663</v>
          </cell>
          <cell r="EC211">
            <v>-3452.6830000001937</v>
          </cell>
          <cell r="ED211">
            <v>-157158.61099999957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-31647.930420849472</v>
          </cell>
          <cell r="G213">
            <v>-3924.4449186367565</v>
          </cell>
          <cell r="H213">
            <v>3.7129872903642536</v>
          </cell>
          <cell r="I213">
            <v>0</v>
          </cell>
          <cell r="J213">
            <v>13.606815592589555</v>
          </cell>
          <cell r="K213">
            <v>-12208.072366709821</v>
          </cell>
          <cell r="L213">
            <v>-11791.605881071649</v>
          </cell>
          <cell r="M213">
            <v>-1562.5940594524145</v>
          </cell>
          <cell r="N213">
            <v>-4144.1706546805799</v>
          </cell>
          <cell r="O213">
            <v>-404.14245844446123</v>
          </cell>
          <cell r="P213">
            <v>-1043.6356218269939</v>
          </cell>
          <cell r="Q213">
            <v>-1411.1890942716273</v>
          </cell>
          <cell r="R213">
            <v>-117975.79171744734</v>
          </cell>
          <cell r="S213">
            <v>-266.83226403512526</v>
          </cell>
          <cell r="T213">
            <v>-1990.369243289344</v>
          </cell>
          <cell r="U213">
            <v>-20436.309075846337</v>
          </cell>
          <cell r="V213">
            <v>-24387.630060138763</v>
          </cell>
          <cell r="W213">
            <v>-28091.665304904804</v>
          </cell>
          <cell r="X213">
            <v>-24731.282818303909</v>
          </cell>
          <cell r="Y213">
            <v>-5086.9230895685032</v>
          </cell>
          <cell r="Z213">
            <v>-1002.5227954825386</v>
          </cell>
          <cell r="AA213">
            <v>-795.83647703565657</v>
          </cell>
          <cell r="AB213">
            <v>-2867.4776649475098</v>
          </cell>
          <cell r="AC213">
            <v>-5055.7926363358274</v>
          </cell>
          <cell r="AD213">
            <v>-3263.1502875649603</v>
          </cell>
          <cell r="AE213">
            <v>-346523.88202188909</v>
          </cell>
          <cell r="AF213">
            <v>-111435.91809960175</v>
          </cell>
          <cell r="AG213">
            <v>-9145.382251564879</v>
          </cell>
          <cell r="AH213">
            <v>-11739.110464744736</v>
          </cell>
          <cell r="AI213">
            <v>-22024.243935934268</v>
          </cell>
          <cell r="AJ213">
            <v>-25563.997101165354</v>
          </cell>
          <cell r="AK213">
            <v>-25116.02057119878</v>
          </cell>
          <cell r="AL213">
            <v>-34238.304554663599</v>
          </cell>
          <cell r="AM213">
            <v>-28529.667525775731</v>
          </cell>
          <cell r="AN213">
            <v>-18854.040840333328</v>
          </cell>
          <cell r="AO213">
            <v>-13619.152472333517</v>
          </cell>
          <cell r="AP213">
            <v>-46089.461659159511</v>
          </cell>
          <cell r="AQ213">
            <v>-168.58254542086252</v>
          </cell>
          <cell r="AR213">
            <v>121797.79856453091</v>
          </cell>
          <cell r="AS213">
            <v>-431.46985840957495</v>
          </cell>
          <cell r="AT213">
            <v>-40137.885267741513</v>
          </cell>
          <cell r="AU213">
            <v>-30976.578294440638</v>
          </cell>
          <cell r="AV213">
            <v>-22963.102936808951</v>
          </cell>
          <cell r="AW213">
            <v>-32922.940408233553</v>
          </cell>
          <cell r="AX213">
            <v>-12364.753379544709</v>
          </cell>
          <cell r="AY213">
            <v>-20423.718194015324</v>
          </cell>
          <cell r="AZ213">
            <v>-27376.014472621493</v>
          </cell>
          <cell r="BA213">
            <v>-9974.694993250072</v>
          </cell>
          <cell r="BB213">
            <v>398313.79465892259</v>
          </cell>
          <cell r="BC213">
            <v>-78808.020389282145</v>
          </cell>
          <cell r="BD213">
            <v>-136.81790003237256</v>
          </cell>
          <cell r="BE213">
            <v>467604.75315980613</v>
          </cell>
          <cell r="BF213">
            <v>1788189.9947104806</v>
          </cell>
          <cell r="BG213">
            <v>24366.999965989962</v>
          </cell>
          <cell r="BH213">
            <v>-42608.863971112296</v>
          </cell>
          <cell r="BI213">
            <v>-6817.5275763468817</v>
          </cell>
          <cell r="BJ213">
            <v>-26918.275564601645</v>
          </cell>
          <cell r="BK213">
            <v>-11560.558458371088</v>
          </cell>
          <cell r="BL213">
            <v>-32993.147536264732</v>
          </cell>
          <cell r="BM213">
            <v>-95847.889346734621</v>
          </cell>
          <cell r="BN213">
            <v>-7480.5682205436751</v>
          </cell>
          <cell r="BO213">
            <v>1650.7451591142453</v>
          </cell>
          <cell r="BP213">
            <v>-21593.481485587545</v>
          </cell>
          <cell r="BQ213">
            <v>-1100782.6745162001</v>
          </cell>
          <cell r="BR213">
            <v>-2237056.611996159</v>
          </cell>
          <cell r="BS213">
            <v>-3181036.9748244816</v>
          </cell>
          <cell r="BT213">
            <v>332545.26755283494</v>
          </cell>
          <cell r="BU213">
            <v>-71069.485378386453</v>
          </cell>
          <cell r="BV213">
            <v>-14413.809357163496</v>
          </cell>
          <cell r="BW213">
            <v>-22881.152647654526</v>
          </cell>
          <cell r="BX213">
            <v>-34824.300105774775</v>
          </cell>
          <cell r="BY213">
            <v>-23136.565005000681</v>
          </cell>
          <cell r="BZ213">
            <v>-28610.31393053662</v>
          </cell>
          <cell r="CA213">
            <v>-19166.718099999242</v>
          </cell>
          <cell r="CB213">
            <v>260071.3520999999</v>
          </cell>
          <cell r="CC213">
            <v>646061.07670000009</v>
          </cell>
          <cell r="CD213">
            <v>-80594.989000000001</v>
          </cell>
          <cell r="CE213">
            <v>-2490733.843889989</v>
          </cell>
          <cell r="CF213">
            <v>-60361.797960000113</v>
          </cell>
          <cell r="CG213">
            <v>-1085306.4303400004</v>
          </cell>
          <cell r="CH213">
            <v>-21070.511500000022</v>
          </cell>
          <cell r="CI213">
            <v>-17553.50819000043</v>
          </cell>
          <cell r="CJ213">
            <v>-2331.2253000000492</v>
          </cell>
          <cell r="CK213">
            <v>-973.48663999995915</v>
          </cell>
          <cell r="CL213">
            <v>-59803.583440000191</v>
          </cell>
          <cell r="CM213">
            <v>-68712.319699999876</v>
          </cell>
          <cell r="CN213">
            <v>-47230.247089999728</v>
          </cell>
          <cell r="CO213">
            <v>-1045721.7279100001</v>
          </cell>
          <cell r="CP213">
            <v>-77935.720920000225</v>
          </cell>
          <cell r="CQ213">
            <v>-3733.2848999999987</v>
          </cell>
          <cell r="CR213">
            <v>516907.79820000753</v>
          </cell>
          <cell r="CS213">
            <v>-1416.093899999978</v>
          </cell>
          <cell r="CT213">
            <v>357664.78488000017</v>
          </cell>
          <cell r="CU213">
            <v>-37399.615249999799</v>
          </cell>
          <cell r="CV213">
            <v>-62.32227000000421</v>
          </cell>
          <cell r="CW213">
            <v>-31.733399999997346</v>
          </cell>
          <cell r="CX213">
            <v>-2252.2342599999974</v>
          </cell>
          <cell r="CY213">
            <v>-63415.555699999444</v>
          </cell>
          <cell r="CZ213">
            <v>-86155.791900000535</v>
          </cell>
          <cell r="DA213">
            <v>-23156.844259999692</v>
          </cell>
          <cell r="DB213">
            <v>462515.42509000003</v>
          </cell>
          <cell r="DC213">
            <v>-88893.883669999894</v>
          </cell>
          <cell r="DD213">
            <v>-488.33715999999549</v>
          </cell>
          <cell r="DE213">
            <v>-50803.277000010014</v>
          </cell>
          <cell r="DF213">
            <v>-1872.7915999999968</v>
          </cell>
          <cell r="DG213">
            <v>-396078.71116000041</v>
          </cell>
          <cell r="DH213">
            <v>-31317.859879999887</v>
          </cell>
          <cell r="DI213">
            <v>0</v>
          </cell>
          <cell r="DJ213">
            <v>-63.694860000003246</v>
          </cell>
          <cell r="DK213">
            <v>-509.73600000003353</v>
          </cell>
          <cell r="DL213">
            <v>-60553.716099999845</v>
          </cell>
          <cell r="DM213">
            <v>513647.43855999969</v>
          </cell>
          <cell r="DN213">
            <v>91479.375300000422</v>
          </cell>
          <cell r="DO213">
            <v>-26582.393319999799</v>
          </cell>
          <cell r="DP213">
            <v>-69372.387679999694</v>
          </cell>
          <cell r="DQ213">
            <v>-69578.800259999931</v>
          </cell>
          <cell r="DR213">
            <v>-2125724.4204100072</v>
          </cell>
          <cell r="DS213">
            <v>-105803.20979999937</v>
          </cell>
          <cell r="DT213">
            <v>-75347.597400000319</v>
          </cell>
          <cell r="DU213">
            <v>-1685242.3698300002</v>
          </cell>
          <cell r="DV213">
            <v>197.31113999999798</v>
          </cell>
          <cell r="DW213">
            <v>-201.67740000000049</v>
          </cell>
          <cell r="DX213">
            <v>-43369.624180000275</v>
          </cell>
          <cell r="DY213">
            <v>-29439.934829999693</v>
          </cell>
          <cell r="DZ213">
            <v>-44208.527499999851</v>
          </cell>
          <cell r="EA213">
            <v>-22211.124149999581</v>
          </cell>
          <cell r="EB213">
            <v>-8863.1817999999039</v>
          </cell>
          <cell r="EC213">
            <v>-107504.56116000004</v>
          </cell>
          <cell r="ED213">
            <v>-3729.9234999999753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200.55187101615593</v>
          </cell>
          <cell r="M214">
            <v>1074.8948130556382</v>
          </cell>
          <cell r="N214">
            <v>37.500426729326136</v>
          </cell>
          <cell r="O214">
            <v>0</v>
          </cell>
          <cell r="P214">
            <v>0</v>
          </cell>
          <cell r="Q214">
            <v>0</v>
          </cell>
          <cell r="R214">
            <v>3479.1986061176285</v>
          </cell>
          <cell r="S214">
            <v>0</v>
          </cell>
          <cell r="T214">
            <v>22.623194285501086</v>
          </cell>
          <cell r="U214">
            <v>0</v>
          </cell>
          <cell r="V214">
            <v>0</v>
          </cell>
          <cell r="W214">
            <v>106.58549669044442</v>
          </cell>
          <cell r="X214">
            <v>1749.5317644022871</v>
          </cell>
          <cell r="Y214">
            <v>276.1855995117221</v>
          </cell>
          <cell r="Z214">
            <v>222.296742022736</v>
          </cell>
          <cell r="AA214">
            <v>643.88459675491322</v>
          </cell>
          <cell r="AB214">
            <v>458.09121244994458</v>
          </cell>
          <cell r="AC214">
            <v>0</v>
          </cell>
          <cell r="AD214">
            <v>0</v>
          </cell>
          <cell r="AE214">
            <v>3701.5387421399355</v>
          </cell>
          <cell r="AF214">
            <v>0</v>
          </cell>
          <cell r="AG214">
            <v>60.965942844253732</v>
          </cell>
          <cell r="AH214">
            <v>0</v>
          </cell>
          <cell r="AI214">
            <v>123.80424361705082</v>
          </cell>
          <cell r="AJ214">
            <v>647.14860583876725</v>
          </cell>
          <cell r="AK214">
            <v>628.65492318093311</v>
          </cell>
          <cell r="AL214">
            <v>601.03624586830847</v>
          </cell>
          <cell r="AM214">
            <v>626.38310722191818</v>
          </cell>
          <cell r="AN214">
            <v>528.08127682004124</v>
          </cell>
          <cell r="AO214">
            <v>485.46439674834255</v>
          </cell>
          <cell r="AP214">
            <v>0</v>
          </cell>
          <cell r="AQ214">
            <v>0</v>
          </cell>
          <cell r="AR214">
            <v>2108.1755895745009</v>
          </cell>
          <cell r="AS214">
            <v>0</v>
          </cell>
          <cell r="AT214">
            <v>80.582074975260184</v>
          </cell>
          <cell r="AU214">
            <v>12.439249789094902</v>
          </cell>
          <cell r="AV214">
            <v>190.12868842674652</v>
          </cell>
          <cell r="AW214">
            <v>480.55956419324502</v>
          </cell>
          <cell r="AX214">
            <v>415.28007445728872</v>
          </cell>
          <cell r="AY214">
            <v>849.92443001689389</v>
          </cell>
          <cell r="AZ214">
            <v>510.84507899801247</v>
          </cell>
          <cell r="BA214">
            <v>350.07541614037473</v>
          </cell>
          <cell r="BB214">
            <v>-781.65898742241552</v>
          </cell>
          <cell r="BC214">
            <v>0</v>
          </cell>
          <cell r="BD214">
            <v>0</v>
          </cell>
          <cell r="BE214">
            <v>1723.5804697787389</v>
          </cell>
          <cell r="BF214">
            <v>-1508.5695744896366</v>
          </cell>
          <cell r="BG214">
            <v>129.56313832750311</v>
          </cell>
          <cell r="BH214">
            <v>21.981176795918145</v>
          </cell>
          <cell r="BI214">
            <v>964.32382959371898</v>
          </cell>
          <cell r="BJ214">
            <v>393.78863306622952</v>
          </cell>
          <cell r="BK214">
            <v>360.75207468389999</v>
          </cell>
          <cell r="BL214">
            <v>516.73461519437842</v>
          </cell>
          <cell r="BM214">
            <v>1018.8599720282946</v>
          </cell>
          <cell r="BN214">
            <v>259.86753256071825</v>
          </cell>
          <cell r="BO214">
            <v>-632.3368721534498</v>
          </cell>
          <cell r="BP214">
            <v>0</v>
          </cell>
          <cell r="BQ214">
            <v>198.61594417077868</v>
          </cell>
          <cell r="BR214">
            <v>4801.2668738793582</v>
          </cell>
          <cell r="BS214">
            <v>1243.1650136591925</v>
          </cell>
          <cell r="BT214">
            <v>-1443.2655113319634</v>
          </cell>
          <cell r="BU214">
            <v>100.03922627697466</v>
          </cell>
          <cell r="BV214">
            <v>216.08349758846452</v>
          </cell>
          <cell r="BW214">
            <v>134.80222269012302</v>
          </cell>
          <cell r="BX214">
            <v>219.89531865116442</v>
          </cell>
          <cell r="BY214">
            <v>362.99642969644628</v>
          </cell>
          <cell r="BZ214">
            <v>383.76657664868981</v>
          </cell>
          <cell r="CA214">
            <v>0</v>
          </cell>
          <cell r="CB214">
            <v>3583.7840999999898</v>
          </cell>
          <cell r="CC214">
            <v>0</v>
          </cell>
          <cell r="CD214">
            <v>0</v>
          </cell>
          <cell r="CE214">
            <v>-9823.2253000000492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-9823.2253000000001</v>
          </cell>
          <cell r="CP214">
            <v>0</v>
          </cell>
          <cell r="CQ214">
            <v>0</v>
          </cell>
          <cell r="CR214">
            <v>5550.9298000000417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1350.3922000001185</v>
          </cell>
          <cell r="CZ214">
            <v>1365.4350000000559</v>
          </cell>
          <cell r="DA214">
            <v>0</v>
          </cell>
          <cell r="DB214">
            <v>2835.1026000000129</v>
          </cell>
          <cell r="DC214">
            <v>0</v>
          </cell>
          <cell r="DD214">
            <v>0</v>
          </cell>
          <cell r="DE214">
            <v>-15907.263000000268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2418.1445999999996</v>
          </cell>
          <cell r="DO214">
            <v>0</v>
          </cell>
          <cell r="DP214">
            <v>-18325.407600000002</v>
          </cell>
          <cell r="DQ214">
            <v>0</v>
          </cell>
          <cell r="DR214">
            <v>1485.7468000007793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1485.7468000000808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13.59766620247683</v>
          </cell>
          <cell r="G215">
            <v>1083.8640589822608</v>
          </cell>
          <cell r="H215">
            <v>22.195320521961548</v>
          </cell>
          <cell r="I215">
            <v>0</v>
          </cell>
          <cell r="J215">
            <v>-907.30210521865229</v>
          </cell>
          <cell r="K215">
            <v>159.37564010501956</v>
          </cell>
          <cell r="L215">
            <v>99.201161109493114</v>
          </cell>
          <cell r="M215">
            <v>-2410.3750198880443</v>
          </cell>
          <cell r="N215">
            <v>1889.3897073663538</v>
          </cell>
          <cell r="O215">
            <v>5720.5951304822811</v>
          </cell>
          <cell r="P215">
            <v>-2015.1764988362411</v>
          </cell>
          <cell r="Q215">
            <v>2914.8664457215928</v>
          </cell>
          <cell r="R215">
            <v>-108116.48766461015</v>
          </cell>
          <cell r="S215">
            <v>1618.5271313748672</v>
          </cell>
          <cell r="T215">
            <v>1949.3596809307055</v>
          </cell>
          <cell r="U215">
            <v>234.58757583471015</v>
          </cell>
          <cell r="V215">
            <v>2673.3702268186316</v>
          </cell>
          <cell r="W215">
            <v>-3849.9781979068648</v>
          </cell>
          <cell r="X215">
            <v>-1935.4798124525114</v>
          </cell>
          <cell r="Y215">
            <v>-33529.096910374006</v>
          </cell>
          <cell r="Z215">
            <v>-22304.755836696131</v>
          </cell>
          <cell r="AA215">
            <v>-15745.901989856968</v>
          </cell>
          <cell r="AB215">
            <v>-40325.249003126286</v>
          </cell>
          <cell r="AC215">
            <v>976.61139671591809</v>
          </cell>
          <cell r="AD215">
            <v>2121.518074128544</v>
          </cell>
          <cell r="AE215">
            <v>-82837.019819952548</v>
          </cell>
          <cell r="AF215">
            <v>107.19689035508782</v>
          </cell>
          <cell r="AG215">
            <v>1726.3570359366713</v>
          </cell>
          <cell r="AH215">
            <v>-608.49505638290429</v>
          </cell>
          <cell r="AI215">
            <v>-8468.6150805179495</v>
          </cell>
          <cell r="AJ215">
            <v>-8608.0052534329006</v>
          </cell>
          <cell r="AK215">
            <v>-8285.700778094586</v>
          </cell>
          <cell r="AL215">
            <v>-18415.485644563218</v>
          </cell>
          <cell r="AM215">
            <v>-15884.592295360868</v>
          </cell>
          <cell r="AN215">
            <v>-5161.818158676615</v>
          </cell>
          <cell r="AO215">
            <v>-20619.208080750541</v>
          </cell>
          <cell r="AP215">
            <v>785.35142319987062</v>
          </cell>
          <cell r="AQ215">
            <v>595.99517833613208</v>
          </cell>
          <cell r="AR215">
            <v>-50361.599001322873</v>
          </cell>
          <cell r="AS215">
            <v>5945.9450972300256</v>
          </cell>
          <cell r="AT215">
            <v>1429.8451381461928</v>
          </cell>
          <cell r="AU215">
            <v>2533.4389062379487</v>
          </cell>
          <cell r="AV215">
            <v>-8879.9015972844791</v>
          </cell>
          <cell r="AW215">
            <v>-2425.7732559199212</v>
          </cell>
          <cell r="AX215">
            <v>-2649.5660750839743</v>
          </cell>
          <cell r="AY215">
            <v>-10601.3201773162</v>
          </cell>
          <cell r="AZ215">
            <v>-15107.261166233802</v>
          </cell>
          <cell r="BA215">
            <v>-16944.952946858364</v>
          </cell>
          <cell r="BB215">
            <v>-8017.1672650229884</v>
          </cell>
          <cell r="BC215">
            <v>1936.1094848095672</v>
          </cell>
          <cell r="BD215">
            <v>2419.0048559718416</v>
          </cell>
          <cell r="BE215">
            <v>-75958.206890434958</v>
          </cell>
          <cell r="BF215">
            <v>-867.5319997780025</v>
          </cell>
          <cell r="BG215">
            <v>2151.7230312185711</v>
          </cell>
          <cell r="BH215">
            <v>-219.57785923185293</v>
          </cell>
          <cell r="BI215">
            <v>-11676.49016476504</v>
          </cell>
          <cell r="BJ215">
            <v>-554.46989353257231</v>
          </cell>
          <cell r="BK215">
            <v>-3526.7735850351164</v>
          </cell>
          <cell r="BL215">
            <v>-17411.630319357035</v>
          </cell>
          <cell r="BM215">
            <v>-29191.654242811259</v>
          </cell>
          <cell r="BN215">
            <v>-11849.339741623844</v>
          </cell>
          <cell r="BO215">
            <v>-289.81454051006585</v>
          </cell>
          <cell r="BP215">
            <v>-6985.4353290405124</v>
          </cell>
          <cell r="BQ215">
            <v>4462.787754031946</v>
          </cell>
          <cell r="BR215">
            <v>-52826.869019428268</v>
          </cell>
          <cell r="BS215">
            <v>4321.0306125094648</v>
          </cell>
          <cell r="BT215">
            <v>-1778.2820260027074</v>
          </cell>
          <cell r="BU215">
            <v>-933.42173707776237</v>
          </cell>
          <cell r="BV215">
            <v>-20704.142071760725</v>
          </cell>
          <cell r="BW215">
            <v>-106.20771095890086</v>
          </cell>
          <cell r="BX215">
            <v>715.33497234521201</v>
          </cell>
          <cell r="BY215">
            <v>-6979.0547757679597</v>
          </cell>
          <cell r="BZ215">
            <v>-12310.152322712936</v>
          </cell>
          <cell r="CA215">
            <v>-4511.3530399999581</v>
          </cell>
          <cell r="CB215">
            <v>-5337.2801200000104</v>
          </cell>
          <cell r="CC215">
            <v>-5847.248499999987</v>
          </cell>
          <cell r="CD215">
            <v>643.90769999998156</v>
          </cell>
          <cell r="CE215">
            <v>3843.5703900009394</v>
          </cell>
          <cell r="CF215">
            <v>627.11820000002626</v>
          </cell>
          <cell r="CG215">
            <v>603.80670000001555</v>
          </cell>
          <cell r="CH215">
            <v>-3544.2851999999257</v>
          </cell>
          <cell r="CI215">
            <v>1616.1217400000896</v>
          </cell>
          <cell r="CJ215">
            <v>-198.67050000000745</v>
          </cell>
          <cell r="CK215">
            <v>-196.27460000000428</v>
          </cell>
          <cell r="CL215">
            <v>0</v>
          </cell>
          <cell r="CM215">
            <v>-188.58502000011504</v>
          </cell>
          <cell r="CN215">
            <v>-1363.7500800000271</v>
          </cell>
          <cell r="CO215">
            <v>4311.7406500000507</v>
          </cell>
          <cell r="CP215">
            <v>0</v>
          </cell>
          <cell r="CQ215">
            <v>2176.3484999999637</v>
          </cell>
          <cell r="CR215">
            <v>24021.045840000734</v>
          </cell>
          <cell r="CS215">
            <v>-2153.82779999997</v>
          </cell>
          <cell r="CT215">
            <v>4910.1065999999992</v>
          </cell>
          <cell r="CU215">
            <v>15137.337600000086</v>
          </cell>
          <cell r="CV215">
            <v>6014.8367399999988</v>
          </cell>
          <cell r="CW215">
            <v>748.32695999997668</v>
          </cell>
          <cell r="CX215">
            <v>-207.40249000000767</v>
          </cell>
          <cell r="CY215">
            <v>-475.68420000001788</v>
          </cell>
          <cell r="CZ215">
            <v>-887.01659999997355</v>
          </cell>
          <cell r="DA215">
            <v>1436.1315300000133</v>
          </cell>
          <cell r="DB215">
            <v>-1244.4211999999825</v>
          </cell>
          <cell r="DC215">
            <v>0</v>
          </cell>
          <cell r="DD215">
            <v>742.65870000002906</v>
          </cell>
          <cell r="DE215">
            <v>6642.6429200004786</v>
          </cell>
          <cell r="DF215">
            <v>14642.33600000001</v>
          </cell>
          <cell r="DG215">
            <v>0</v>
          </cell>
          <cell r="DH215">
            <v>2001.5121000000509</v>
          </cell>
          <cell r="DI215">
            <v>22.587339999969117</v>
          </cell>
          <cell r="DJ215">
            <v>287.32209999999031</v>
          </cell>
          <cell r="DK215">
            <v>-832.48408000002382</v>
          </cell>
          <cell r="DL215">
            <v>-1397.0676300000632</v>
          </cell>
          <cell r="DM215">
            <v>-35.888989999890327</v>
          </cell>
          <cell r="DN215">
            <v>-12030.956790000084</v>
          </cell>
          <cell r="DO215">
            <v>1242.7421999999788</v>
          </cell>
          <cell r="DP215">
            <v>2010.9081000000006</v>
          </cell>
          <cell r="DQ215">
            <v>731.63257000001613</v>
          </cell>
          <cell r="DR215">
            <v>31696.896489998326</v>
          </cell>
          <cell r="DS215">
            <v>0</v>
          </cell>
          <cell r="DT215">
            <v>2137.2648000000045</v>
          </cell>
          <cell r="DU215">
            <v>27760.064000000013</v>
          </cell>
          <cell r="DV215">
            <v>2443.9321200000122</v>
          </cell>
          <cell r="DW215">
            <v>-1885.3502500000177</v>
          </cell>
          <cell r="DX215">
            <v>-1175.5843999999925</v>
          </cell>
          <cell r="DY215">
            <v>625.16485999990255</v>
          </cell>
          <cell r="DZ215">
            <v>1889.6363999999594</v>
          </cell>
          <cell r="EA215">
            <v>-2679.1570399999619</v>
          </cell>
          <cell r="EB215">
            <v>1298.7931999999564</v>
          </cell>
          <cell r="EC215">
            <v>2780.139199999976</v>
          </cell>
          <cell r="ED215">
            <v>-1498.0064000000712</v>
          </cell>
        </row>
        <row r="216">
          <cell r="F216">
            <v>0</v>
          </cell>
          <cell r="G216">
            <v>0</v>
          </cell>
          <cell r="H216">
            <v>0</v>
          </cell>
          <cell r="I216">
            <v>1.5183111069090955</v>
          </cell>
          <cell r="J216">
            <v>1.8865956605295651</v>
          </cell>
          <cell r="K216">
            <v>2.042191178923531</v>
          </cell>
          <cell r="L216">
            <v>0</v>
          </cell>
          <cell r="M216">
            <v>0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R216">
            <v>-25735.242800001055</v>
          </cell>
          <cell r="S216">
            <v>-3450.725700000301</v>
          </cell>
          <cell r="T216">
            <v>0</v>
          </cell>
          <cell r="U216">
            <v>-3761.4209000002593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-2203.1419000001624</v>
          </cell>
          <cell r="AB216">
            <v>-3203.0449999999255</v>
          </cell>
          <cell r="AC216">
            <v>0</v>
          </cell>
          <cell r="AD216">
            <v>-13116.90929999901</v>
          </cell>
          <cell r="AE216">
            <v>-53298.46249999851</v>
          </cell>
          <cell r="AF216">
            <v>-4542.867499999702</v>
          </cell>
          <cell r="AG216">
            <v>-10946.92659999989</v>
          </cell>
          <cell r="AH216">
            <v>-2387.7039999999106</v>
          </cell>
          <cell r="AI216">
            <v>-1365.7349999998696</v>
          </cell>
          <cell r="AJ216">
            <v>0</v>
          </cell>
          <cell r="AK216">
            <v>-2847.3828999999678</v>
          </cell>
          <cell r="AL216">
            <v>-6859.5720999999903</v>
          </cell>
          <cell r="AM216">
            <v>-6032.2480000001378</v>
          </cell>
          <cell r="AN216">
            <v>-914.27179999975488</v>
          </cell>
          <cell r="AO216">
            <v>-6736.4138999995776</v>
          </cell>
          <cell r="AP216">
            <v>-5313.2348000002094</v>
          </cell>
          <cell r="AQ216">
            <v>-5352.1059000003152</v>
          </cell>
          <cell r="AR216">
            <v>-56532.737700000405</v>
          </cell>
          <cell r="AS216">
            <v>-4006.8944000001065</v>
          </cell>
          <cell r="AT216">
            <v>-12171.136500000022</v>
          </cell>
          <cell r="AU216">
            <v>-12277.432400000282</v>
          </cell>
          <cell r="AV216">
            <v>-2071.0006000001449</v>
          </cell>
          <cell r="AW216">
            <v>-501.81269999995129</v>
          </cell>
          <cell r="AX216">
            <v>-148.11759999999776</v>
          </cell>
          <cell r="AY216">
            <v>-4779.6354999998584</v>
          </cell>
          <cell r="AZ216">
            <v>-2909.1666000001132</v>
          </cell>
          <cell r="BA216">
            <v>-1025.5099999997765</v>
          </cell>
          <cell r="BB216">
            <v>-2860.4347000005655</v>
          </cell>
          <cell r="BC216">
            <v>-13781.596700000111</v>
          </cell>
          <cell r="BD216">
            <v>0</v>
          </cell>
          <cell r="BE216">
            <v>-43422.272900007665</v>
          </cell>
          <cell r="BF216">
            <v>-11815.688400000334</v>
          </cell>
          <cell r="BG216">
            <v>-2310.2622000002302</v>
          </cell>
          <cell r="BH216">
            <v>-1069.0312000000849</v>
          </cell>
          <cell r="BI216">
            <v>-1287.6515999999829</v>
          </cell>
          <cell r="BJ216">
            <v>0</v>
          </cell>
          <cell r="BK216">
            <v>0</v>
          </cell>
          <cell r="BL216">
            <v>-7304.8996999999508</v>
          </cell>
          <cell r="BM216">
            <v>-3359.2883999999613</v>
          </cell>
          <cell r="BN216">
            <v>-3052.0729999998584</v>
          </cell>
          <cell r="BO216">
            <v>-914.95039999997243</v>
          </cell>
          <cell r="BP216">
            <v>-11268.236099999864</v>
          </cell>
          <cell r="BQ216">
            <v>-1040.1918999999762</v>
          </cell>
          <cell r="BR216">
            <v>-31816.449199996889</v>
          </cell>
          <cell r="BS216">
            <v>5540.529399999883</v>
          </cell>
          <cell r="BT216">
            <v>-5024.9885000004433</v>
          </cell>
          <cell r="BU216">
            <v>-3564.1273999996483</v>
          </cell>
          <cell r="BV216">
            <v>-1362.6003999998793</v>
          </cell>
          <cell r="BW216">
            <v>0</v>
          </cell>
          <cell r="BX216">
            <v>117.08929999987595</v>
          </cell>
          <cell r="BY216">
            <v>-4084.2429000004195</v>
          </cell>
          <cell r="BZ216">
            <v>-4362.7384000006132</v>
          </cell>
          <cell r="CA216">
            <v>-2225.9945000000298</v>
          </cell>
          <cell r="CB216">
            <v>11324.836099999957</v>
          </cell>
          <cell r="CC216">
            <v>-26401.662400000263</v>
          </cell>
          <cell r="CD216">
            <v>-1772.5495000001974</v>
          </cell>
          <cell r="CE216">
            <v>-90846.007800005376</v>
          </cell>
          <cell r="CF216">
            <v>-4613.0686999997124</v>
          </cell>
          <cell r="CG216">
            <v>-7349.4947999999858</v>
          </cell>
          <cell r="CH216">
            <v>-4235.5084999999963</v>
          </cell>
          <cell r="CI216">
            <v>-1878.0435000001453</v>
          </cell>
          <cell r="CJ216">
            <v>0</v>
          </cell>
          <cell r="CK216">
            <v>0</v>
          </cell>
          <cell r="CL216">
            <v>-5774.877100000158</v>
          </cell>
          <cell r="CM216">
            <v>-7843.4947999999858</v>
          </cell>
          <cell r="CN216">
            <v>-50409.44299999997</v>
          </cell>
          <cell r="CO216">
            <v>-6034.9784999992698</v>
          </cell>
          <cell r="CP216">
            <v>-768.0230000000447</v>
          </cell>
          <cell r="CQ216">
            <v>-1939.0759000005201</v>
          </cell>
          <cell r="CR216">
            <v>-113942.54519999772</v>
          </cell>
          <cell r="CS216">
            <v>-3757.6212000008672</v>
          </cell>
          <cell r="CT216">
            <v>-23306.266899999231</v>
          </cell>
          <cell r="CU216">
            <v>-1856.0249999999069</v>
          </cell>
          <cell r="CV216">
            <v>-6465.8303000000305</v>
          </cell>
          <cell r="CW216">
            <v>0</v>
          </cell>
          <cell r="CX216">
            <v>0</v>
          </cell>
          <cell r="CY216">
            <v>-9702.6572000002488</v>
          </cell>
          <cell r="CZ216">
            <v>-23272.661200000439</v>
          </cell>
          <cell r="DA216">
            <v>-4613.9632000001147</v>
          </cell>
          <cell r="DB216">
            <v>-24771.329599999823</v>
          </cell>
          <cell r="DC216">
            <v>-10105.653899999801</v>
          </cell>
          <cell r="DD216">
            <v>-6090.5367000000551</v>
          </cell>
          <cell r="DE216">
            <v>-179262.52090000361</v>
          </cell>
          <cell r="DF216">
            <v>-6325.94020000007</v>
          </cell>
          <cell r="DG216">
            <v>-6046.2174000004306</v>
          </cell>
          <cell r="DH216">
            <v>-3146.0709999999963</v>
          </cell>
          <cell r="DI216">
            <v>-2733.2171000000089</v>
          </cell>
          <cell r="DJ216">
            <v>0</v>
          </cell>
          <cell r="DK216">
            <v>-1071.3854000000283</v>
          </cell>
          <cell r="DL216">
            <v>-20388.579599999823</v>
          </cell>
          <cell r="DM216">
            <v>-54006.776899999939</v>
          </cell>
          <cell r="DN216">
            <v>-11178.177400000859</v>
          </cell>
          <cell r="DO216">
            <v>-11624.384999999776</v>
          </cell>
          <cell r="DP216">
            <v>-1895.4106000000611</v>
          </cell>
          <cell r="DQ216">
            <v>-60846.360299999826</v>
          </cell>
          <cell r="DR216">
            <v>-64059.263999998569</v>
          </cell>
          <cell r="DS216">
            <v>-7083.4811999993399</v>
          </cell>
          <cell r="DT216">
            <v>-14257.320000000298</v>
          </cell>
          <cell r="DU216">
            <v>8522.0729000000283</v>
          </cell>
          <cell r="DV216">
            <v>-1058.1383000002243</v>
          </cell>
          <cell r="DW216">
            <v>-834.3802999999898</v>
          </cell>
          <cell r="DX216">
            <v>0</v>
          </cell>
          <cell r="DY216">
            <v>-2915.2811000002548</v>
          </cell>
          <cell r="DZ216">
            <v>-1298.6973000001162</v>
          </cell>
          <cell r="EA216">
            <v>-3454.2680999999866</v>
          </cell>
          <cell r="EB216">
            <v>-8566.9568000007421</v>
          </cell>
          <cell r="EC216">
            <v>-10797.646800000221</v>
          </cell>
          <cell r="ED216">
            <v>-22315.167000000365</v>
          </cell>
        </row>
        <row r="217">
          <cell r="F217">
            <v>-18252.157054985757</v>
          </cell>
          <cell r="G217">
            <v>1160.563025929936</v>
          </cell>
          <cell r="H217">
            <v>68.314243633474689</v>
          </cell>
          <cell r="I217">
            <v>0</v>
          </cell>
          <cell r="J217">
            <v>-15724.622269732878</v>
          </cell>
          <cell r="K217">
            <v>-7199.1226015463471</v>
          </cell>
          <cell r="L217">
            <v>-1974.2426073821262</v>
          </cell>
          <cell r="M217">
            <v>131.40216375049204</v>
          </cell>
          <cell r="N217">
            <v>-1981.2489017061889</v>
          </cell>
          <cell r="O217">
            <v>-93.111179290339351</v>
          </cell>
          <cell r="P217">
            <v>121.83668643981218</v>
          </cell>
          <cell r="Q217">
            <v>-5144.4522530119866</v>
          </cell>
          <cell r="R217">
            <v>-316687.815239802</v>
          </cell>
          <cell r="S217">
            <v>-227907.00175006595</v>
          </cell>
          <cell r="T217">
            <v>-1690.7565917288885</v>
          </cell>
          <cell r="U217">
            <v>-11911.169216930866</v>
          </cell>
          <cell r="V217">
            <v>3233.7024747766554</v>
          </cell>
          <cell r="W217">
            <v>-6454.9572217911482</v>
          </cell>
          <cell r="X217">
            <v>36.982567955274135</v>
          </cell>
          <cell r="Y217">
            <v>838.09217082988471</v>
          </cell>
          <cell r="Z217">
            <v>1186.2848376482725</v>
          </cell>
          <cell r="AA217">
            <v>1210.5558121241629</v>
          </cell>
          <cell r="AB217">
            <v>1925.7339193155058</v>
          </cell>
          <cell r="AC217">
            <v>-1179.4420554442331</v>
          </cell>
          <cell r="AD217">
            <v>-75975.840186501853</v>
          </cell>
          <cell r="AE217">
            <v>-152119.56901985407</v>
          </cell>
          <cell r="AF217">
            <v>180138.50015407708</v>
          </cell>
          <cell r="AG217">
            <v>-47012.444313639775</v>
          </cell>
          <cell r="AH217">
            <v>-1393.0141654182225</v>
          </cell>
          <cell r="AI217">
            <v>-7589.4438386354595</v>
          </cell>
          <cell r="AJ217">
            <v>-32133.17289999593</v>
          </cell>
          <cell r="AK217">
            <v>-35926.292379425839</v>
          </cell>
          <cell r="AL217">
            <v>-21996.484241617844</v>
          </cell>
          <cell r="AM217">
            <v>-23311.282146278769</v>
          </cell>
          <cell r="AN217">
            <v>-18936.758029026911</v>
          </cell>
          <cell r="AO217">
            <v>-19619.482184088789</v>
          </cell>
          <cell r="AP217">
            <v>-39296.358577861451</v>
          </cell>
          <cell r="AQ217">
            <v>-85043.336397953331</v>
          </cell>
          <cell r="AR217">
            <v>-666606.53887933493</v>
          </cell>
          <cell r="AS217">
            <v>-468142.01664425433</v>
          </cell>
          <cell r="AT217">
            <v>-69812.496100349352</v>
          </cell>
          <cell r="AU217">
            <v>-48888.945814568549</v>
          </cell>
          <cell r="AV217">
            <v>-5607.2572107519954</v>
          </cell>
          <cell r="AW217">
            <v>-21868.191153939813</v>
          </cell>
          <cell r="AX217">
            <v>-20268.343201911077</v>
          </cell>
          <cell r="AY217">
            <v>-22666.677055469714</v>
          </cell>
          <cell r="AZ217">
            <v>-25858.443953557871</v>
          </cell>
          <cell r="BA217">
            <v>-13529.641477418132</v>
          </cell>
          <cell r="BB217">
            <v>-19899.649664669298</v>
          </cell>
          <cell r="BC217">
            <v>48713.225509474636</v>
          </cell>
          <cell r="BD217">
            <v>1221.8978880638024</v>
          </cell>
          <cell r="BE217">
            <v>-732243.68571741879</v>
          </cell>
          <cell r="BF217">
            <v>-376292.53624108154</v>
          </cell>
          <cell r="BG217">
            <v>-86389.612300561741</v>
          </cell>
          <cell r="BH217">
            <v>-15945.270680597983</v>
          </cell>
          <cell r="BI217">
            <v>-8009.7335653752089</v>
          </cell>
          <cell r="BJ217">
            <v>-22559.451133857481</v>
          </cell>
          <cell r="BK217">
            <v>-22218.900877357461</v>
          </cell>
          <cell r="BL217">
            <v>-27038.588566159829</v>
          </cell>
          <cell r="BM217">
            <v>-22236.992578479461</v>
          </cell>
          <cell r="BN217">
            <v>-24625.840865924954</v>
          </cell>
          <cell r="BO217">
            <v>-1118.734285294544</v>
          </cell>
          <cell r="BP217">
            <v>-170513.19973810669</v>
          </cell>
          <cell r="BQ217">
            <v>44705.175115386024</v>
          </cell>
          <cell r="BR217">
            <v>333133.35225614905</v>
          </cell>
          <cell r="BS217">
            <v>57361.167886300944</v>
          </cell>
          <cell r="BT217">
            <v>-89289.953350427561</v>
          </cell>
          <cell r="BU217">
            <v>-38491.225206975825</v>
          </cell>
          <cell r="BV217">
            <v>-11421.376392340288</v>
          </cell>
          <cell r="BW217">
            <v>-19680.445924296975</v>
          </cell>
          <cell r="BX217">
            <v>-8596.0351800192147</v>
          </cell>
          <cell r="BY217">
            <v>-21518.267658040859</v>
          </cell>
          <cell r="BZ217">
            <v>-37746.830018058419</v>
          </cell>
          <cell r="CA217">
            <v>-19498.626799999736</v>
          </cell>
          <cell r="CB217">
            <v>-45857.00410000002</v>
          </cell>
          <cell r="CC217">
            <v>642151.18950000033</v>
          </cell>
          <cell r="CD217">
            <v>-74279.240499999374</v>
          </cell>
          <cell r="CE217">
            <v>-56619.619100004435</v>
          </cell>
          <cell r="CF217">
            <v>-74673.475999999791</v>
          </cell>
          <cell r="CG217">
            <v>-41580.104000000283</v>
          </cell>
          <cell r="CH217">
            <v>-79396.384999999776</v>
          </cell>
          <cell r="CI217">
            <v>-11213.193700000644</v>
          </cell>
          <cell r="CJ217">
            <v>-4225.6724999998696</v>
          </cell>
          <cell r="CK217">
            <v>-472.63650000002235</v>
          </cell>
          <cell r="CL217">
            <v>-63133.076500000432</v>
          </cell>
          <cell r="CM217">
            <v>-230403.27249999996</v>
          </cell>
          <cell r="CN217">
            <v>482545.63409999944</v>
          </cell>
          <cell r="CO217">
            <v>150249.65000000037</v>
          </cell>
          <cell r="CP217">
            <v>-97599.387000000104</v>
          </cell>
          <cell r="CQ217">
            <v>-86717.699500000104</v>
          </cell>
          <cell r="CR217">
            <v>-938928.01549999416</v>
          </cell>
          <cell r="CS217">
            <v>-79475.49450000003</v>
          </cell>
          <cell r="CT217">
            <v>-105893.19249999989</v>
          </cell>
          <cell r="CU217">
            <v>-65249.140999999829</v>
          </cell>
          <cell r="CV217">
            <v>-27392.892999999225</v>
          </cell>
          <cell r="CW217">
            <v>-14472.815500000492</v>
          </cell>
          <cell r="CX217">
            <v>50759.619999999646</v>
          </cell>
          <cell r="CY217">
            <v>-45887.631000000052</v>
          </cell>
          <cell r="CZ217">
            <v>-59743.707999999635</v>
          </cell>
          <cell r="DA217">
            <v>-384728.5214999998</v>
          </cell>
          <cell r="DB217">
            <v>-21329.935500000138</v>
          </cell>
          <cell r="DC217">
            <v>-82976.583000000566</v>
          </cell>
          <cell r="DD217">
            <v>-102537.71999999881</v>
          </cell>
          <cell r="DE217">
            <v>-1089934.7261999995</v>
          </cell>
          <cell r="DF217">
            <v>-475298.46100000013</v>
          </cell>
          <cell r="DG217">
            <v>-110354.98950000014</v>
          </cell>
          <cell r="DH217">
            <v>-50581.691000000574</v>
          </cell>
          <cell r="DI217">
            <v>-17865.175499999896</v>
          </cell>
          <cell r="DJ217">
            <v>13367.850500000175</v>
          </cell>
          <cell r="DK217">
            <v>-14450.355200000107</v>
          </cell>
          <cell r="DL217">
            <v>-96654.177000000142</v>
          </cell>
          <cell r="DM217">
            <v>-71135.072499999776</v>
          </cell>
          <cell r="DN217">
            <v>-66026.148500000127</v>
          </cell>
          <cell r="DO217">
            <v>-28080.737999999896</v>
          </cell>
          <cell r="DP217">
            <v>-77104.026499999687</v>
          </cell>
          <cell r="DQ217">
            <v>-95751.742000000551</v>
          </cell>
          <cell r="DR217">
            <v>-403263.26600000262</v>
          </cell>
          <cell r="DS217">
            <v>100521.35500000045</v>
          </cell>
          <cell r="DT217">
            <v>-77950.179999999702</v>
          </cell>
          <cell r="DU217">
            <v>-60852.54899999965</v>
          </cell>
          <cell r="DV217">
            <v>-5780.8339999997988</v>
          </cell>
          <cell r="DW217">
            <v>-14311.879500000272</v>
          </cell>
          <cell r="DX217">
            <v>-43802.033999999985</v>
          </cell>
          <cell r="DY217">
            <v>-35840.986999999732</v>
          </cell>
          <cell r="DZ217">
            <v>-57712.179500000551</v>
          </cell>
          <cell r="EA217">
            <v>-23515.503499999642</v>
          </cell>
          <cell r="EB217">
            <v>-23635.174999999814</v>
          </cell>
          <cell r="EC217">
            <v>-70488.259000001475</v>
          </cell>
          <cell r="ED217">
            <v>-89895.040500000119</v>
          </cell>
        </row>
        <row r="218">
          <cell r="F218">
            <v>-1053.7803903669119</v>
          </cell>
          <cell r="G218">
            <v>-125482.79186627502</v>
          </cell>
          <cell r="H218">
            <v>-4892.3704514456913</v>
          </cell>
          <cell r="I218">
            <v>0</v>
          </cell>
          <cell r="J218">
            <v>-27230.674280640669</v>
          </cell>
          <cell r="K218">
            <v>-147826.95361184888</v>
          </cell>
          <cell r="L218">
            <v>-40336.919403671287</v>
          </cell>
          <cell r="M218">
            <v>-2638.3373474655673</v>
          </cell>
          <cell r="N218">
            <v>-18316.937667707913</v>
          </cell>
          <cell r="O218">
            <v>-2491.3882027473301</v>
          </cell>
          <cell r="P218">
            <v>130.92095422372222</v>
          </cell>
          <cell r="Q218">
            <v>-155747.84499843605</v>
          </cell>
          <cell r="R218">
            <v>-667845.42979423702</v>
          </cell>
          <cell r="S218">
            <v>-21595.223137274384</v>
          </cell>
          <cell r="T218">
            <v>-119004.23255019728</v>
          </cell>
          <cell r="U218">
            <v>-100859.45523305703</v>
          </cell>
          <cell r="V218">
            <v>-31376.031471457332</v>
          </cell>
          <cell r="W218">
            <v>-12477.817872088403</v>
          </cell>
          <cell r="X218">
            <v>-6380.0429616016336</v>
          </cell>
          <cell r="Y218">
            <v>-22979.044560398906</v>
          </cell>
          <cell r="Z218">
            <v>-24512.032997491769</v>
          </cell>
          <cell r="AA218">
            <v>-132894.96147198696</v>
          </cell>
          <cell r="AB218">
            <v>-31792.236843692139</v>
          </cell>
          <cell r="AC218">
            <v>-36650.332794934511</v>
          </cell>
          <cell r="AD218">
            <v>-127324.01790006086</v>
          </cell>
          <cell r="AE218">
            <v>-1602361.9035804346</v>
          </cell>
          <cell r="AF218">
            <v>-316484.28790483018</v>
          </cell>
          <cell r="AG218">
            <v>-70374.230423576199</v>
          </cell>
          <cell r="AH218">
            <v>-321934.31994345505</v>
          </cell>
          <cell r="AI218">
            <v>-23643.935688528232</v>
          </cell>
          <cell r="AJ218">
            <v>-47518.427191244438</v>
          </cell>
          <cell r="AK218">
            <v>-40285.685274463147</v>
          </cell>
          <cell r="AL218">
            <v>-41514.291475022212</v>
          </cell>
          <cell r="AM218">
            <v>-48302.255529806949</v>
          </cell>
          <cell r="AN218">
            <v>-55242.4517487837</v>
          </cell>
          <cell r="AO218">
            <v>-65421.152699575759</v>
          </cell>
          <cell r="AP218">
            <v>-158948.15180618037</v>
          </cell>
          <cell r="AQ218">
            <v>-412692.71389496187</v>
          </cell>
          <cell r="AR218">
            <v>-675067.25572344661</v>
          </cell>
          <cell r="AS218">
            <v>7383.7919054348022</v>
          </cell>
          <cell r="AT218">
            <v>-136475.12503503077</v>
          </cell>
          <cell r="AU218">
            <v>-21391.971347018145</v>
          </cell>
          <cell r="AV218">
            <v>-49801.261713583022</v>
          </cell>
          <cell r="AW218">
            <v>-33457.839646099135</v>
          </cell>
          <cell r="AX218">
            <v>-31879.421387918293</v>
          </cell>
          <cell r="AY218">
            <v>-103910.09527321532</v>
          </cell>
          <cell r="AZ218">
            <v>-21881.995636585169</v>
          </cell>
          <cell r="BA218">
            <v>-21987.451908614486</v>
          </cell>
          <cell r="BB218">
            <v>-91132.673711807467</v>
          </cell>
          <cell r="BC218">
            <v>-52063.626475000754</v>
          </cell>
          <cell r="BD218">
            <v>-118469.58549400233</v>
          </cell>
          <cell r="BE218">
            <v>-1329501.2644317597</v>
          </cell>
          <cell r="BF218">
            <v>-373162.14666513074</v>
          </cell>
          <cell r="BG218">
            <v>-120049.33841497544</v>
          </cell>
          <cell r="BH218">
            <v>-60432.491485854611</v>
          </cell>
          <cell r="BI218">
            <v>-42779.845903107896</v>
          </cell>
          <cell r="BJ218">
            <v>-32923.988201074302</v>
          </cell>
          <cell r="BK218">
            <v>-27172.040573920123</v>
          </cell>
          <cell r="BL218">
            <v>-20602.530573411845</v>
          </cell>
          <cell r="BM218">
            <v>-39365.978294003755</v>
          </cell>
          <cell r="BN218">
            <v>-5739.6859844680876</v>
          </cell>
          <cell r="BO218">
            <v>-126022.96868115664</v>
          </cell>
          <cell r="BP218">
            <v>-411416.7478172658</v>
          </cell>
          <cell r="BQ218">
            <v>-69833.50183738675</v>
          </cell>
          <cell r="BR218">
            <v>-584448.8180244267</v>
          </cell>
          <cell r="BS218">
            <v>597013.17769201379</v>
          </cell>
          <cell r="BT218">
            <v>-137526.73061507288</v>
          </cell>
          <cell r="BU218">
            <v>-162305.60461383825</v>
          </cell>
          <cell r="BV218">
            <v>-26775.116236324422</v>
          </cell>
          <cell r="BW218">
            <v>-242463.78905977961</v>
          </cell>
          <cell r="BX218">
            <v>-118325.19254520256</v>
          </cell>
          <cell r="BY218">
            <v>-60640.323890887201</v>
          </cell>
          <cell r="BZ218">
            <v>-31965.748035339639</v>
          </cell>
          <cell r="CA218">
            <v>-23466.557220000774</v>
          </cell>
          <cell r="CB218">
            <v>57220.919499999844</v>
          </cell>
          <cell r="CC218">
            <v>-270832.45600000024</v>
          </cell>
          <cell r="CD218">
            <v>-164381.39699999988</v>
          </cell>
          <cell r="CE218">
            <v>-720240.50479999185</v>
          </cell>
          <cell r="CF218">
            <v>-66754.974000000395</v>
          </cell>
          <cell r="CG218">
            <v>-65150.954499999993</v>
          </cell>
          <cell r="CH218">
            <v>34561.982000000775</v>
          </cell>
          <cell r="CI218">
            <v>15617.761200000532</v>
          </cell>
          <cell r="CJ218">
            <v>-8263.2669999999925</v>
          </cell>
          <cell r="CK218">
            <v>-5883.8454999998212</v>
          </cell>
          <cell r="CL218">
            <v>-49958.820999999531</v>
          </cell>
          <cell r="CM218">
            <v>-165633.88999999966</v>
          </cell>
          <cell r="CN218">
            <v>-220595.23500000034</v>
          </cell>
          <cell r="CO218">
            <v>-83778.819000000134</v>
          </cell>
          <cell r="CP218">
            <v>-61344.023000000045</v>
          </cell>
          <cell r="CQ218">
            <v>-43056.418999999762</v>
          </cell>
          <cell r="CR218">
            <v>-1818327.0514400005</v>
          </cell>
          <cell r="CS218">
            <v>-30041.116000000387</v>
          </cell>
          <cell r="CT218">
            <v>-324226.71549999993</v>
          </cell>
          <cell r="CU218">
            <v>-166495.46600000001</v>
          </cell>
          <cell r="CV218">
            <v>-259698.38800000027</v>
          </cell>
          <cell r="CW218">
            <v>-91775.724000000395</v>
          </cell>
          <cell r="CX218">
            <v>-8518.2475000005215</v>
          </cell>
          <cell r="CY218">
            <v>-345301.73149999976</v>
          </cell>
          <cell r="CZ218">
            <v>-408505.86500000022</v>
          </cell>
          <cell r="DA218">
            <v>-10862.317939999513</v>
          </cell>
          <cell r="DB218">
            <v>-298745.06350000016</v>
          </cell>
          <cell r="DC218">
            <v>336452.98599999957</v>
          </cell>
          <cell r="DD218">
            <v>-210609.40249999892</v>
          </cell>
          <cell r="DE218">
            <v>-1401842.8842699826</v>
          </cell>
          <cell r="DF218">
            <v>-16793.67399999965</v>
          </cell>
          <cell r="DG218">
            <v>-63260.603500000201</v>
          </cell>
          <cell r="DH218">
            <v>-24080.209499999881</v>
          </cell>
          <cell r="DI218">
            <v>-28440.06750000082</v>
          </cell>
          <cell r="DJ218">
            <v>-12722.473500000313</v>
          </cell>
          <cell r="DK218">
            <v>-29271.337000000291</v>
          </cell>
          <cell r="DL218">
            <v>-52636.514500000514</v>
          </cell>
          <cell r="DM218">
            <v>-462123.31199999992</v>
          </cell>
          <cell r="DN218">
            <v>-333978.64099999983</v>
          </cell>
          <cell r="DO218">
            <v>-65785.913269999437</v>
          </cell>
          <cell r="DP218">
            <v>-262872.70199999958</v>
          </cell>
          <cell r="DQ218">
            <v>-49877.436499999836</v>
          </cell>
          <cell r="DR218">
            <v>-2061336.2114999741</v>
          </cell>
          <cell r="DS218">
            <v>-170227.98100000061</v>
          </cell>
          <cell r="DT218">
            <v>-65809.617999999784</v>
          </cell>
          <cell r="DU218">
            <v>11723.622999999672</v>
          </cell>
          <cell r="DV218">
            <v>-1066914.8505000006</v>
          </cell>
          <cell r="DW218">
            <v>-22653.734500000253</v>
          </cell>
          <cell r="DX218">
            <v>-47665.634499999695</v>
          </cell>
          <cell r="DY218">
            <v>-59551.908499999903</v>
          </cell>
          <cell r="DZ218">
            <v>-300525.02049999963</v>
          </cell>
          <cell r="EA218">
            <v>-67059.404000000097</v>
          </cell>
          <cell r="EB218">
            <v>-38543.211499999277</v>
          </cell>
          <cell r="EC218">
            <v>-299133.06850000005</v>
          </cell>
          <cell r="ED218">
            <v>65024.597000000998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-50940.270200001076</v>
          </cell>
          <cell r="G220">
            <v>-127162.80969999917</v>
          </cell>
          <cell r="H220">
            <v>-4798.1478999992833</v>
          </cell>
          <cell r="I220">
            <v>0</v>
          </cell>
          <cell r="J220">
            <v>-43848.991839999333</v>
          </cell>
          <cell r="K220">
            <v>-167074.77294000238</v>
          </cell>
          <cell r="L220">
            <v>-53803.014859996736</v>
          </cell>
          <cell r="M220">
            <v>-5405.0094499997795</v>
          </cell>
          <cell r="N220">
            <v>-22515.467089999467</v>
          </cell>
          <cell r="O220">
            <v>2731.9532900005579</v>
          </cell>
          <cell r="P220">
            <v>-6535.9364800006151</v>
          </cell>
          <cell r="Q220">
            <v>-159388.61989999935</v>
          </cell>
          <cell r="R220">
            <v>-1661867.7678099871</v>
          </cell>
          <cell r="S220">
            <v>-335036.98471999913</v>
          </cell>
          <cell r="T220">
            <v>-219593.86650999635</v>
          </cell>
          <cell r="U220">
            <v>-226345.49545000121</v>
          </cell>
          <cell r="V220">
            <v>-62199.429730001837</v>
          </cell>
          <cell r="W220">
            <v>-50767.833100002259</v>
          </cell>
          <cell r="X220">
            <v>-31260.291259998456</v>
          </cell>
          <cell r="Y220">
            <v>-60480.786789998412</v>
          </cell>
          <cell r="Z220">
            <v>-51119.263550002128</v>
          </cell>
          <cell r="AA220">
            <v>-152571.38743000105</v>
          </cell>
          <cell r="AB220">
            <v>-88864.783279996365</v>
          </cell>
          <cell r="AC220">
            <v>-38753.951489996165</v>
          </cell>
          <cell r="AD220">
            <v>-344873.69449999928</v>
          </cell>
          <cell r="AE220">
            <v>-2435660.6721999943</v>
          </cell>
          <cell r="AF220">
            <v>-262218.72065999731</v>
          </cell>
          <cell r="AG220">
            <v>-176156.58681000024</v>
          </cell>
          <cell r="AH220">
            <v>-376703.16153000295</v>
          </cell>
          <cell r="AI220">
            <v>-75197.358299996704</v>
          </cell>
          <cell r="AJ220">
            <v>-114962.31323999912</v>
          </cell>
          <cell r="AK220">
            <v>-120193.53408000246</v>
          </cell>
          <cell r="AL220">
            <v>-145708.06986999512</v>
          </cell>
          <cell r="AM220">
            <v>-140461.70518999919</v>
          </cell>
          <cell r="AN220">
            <v>-108185.61069999635</v>
          </cell>
          <cell r="AO220">
            <v>-155756.84493999928</v>
          </cell>
          <cell r="AP220">
            <v>-253400.74732000008</v>
          </cell>
          <cell r="AQ220">
            <v>-506716.01956000179</v>
          </cell>
          <cell r="AR220">
            <v>-1449719.0765499771</v>
          </cell>
          <cell r="AS220">
            <v>-468719.79559999704</v>
          </cell>
          <cell r="AT220">
            <v>-258732.26159000397</v>
          </cell>
          <cell r="AU220">
            <v>-113713.31049999222</v>
          </cell>
          <cell r="AV220">
            <v>-115027.72887000069</v>
          </cell>
          <cell r="AW220">
            <v>-93306.710199996829</v>
          </cell>
          <cell r="AX220">
            <v>-70446.874170003459</v>
          </cell>
          <cell r="AY220">
            <v>-185038.51466999948</v>
          </cell>
          <cell r="AZ220">
            <v>-114764.33915000036</v>
          </cell>
          <cell r="BA220">
            <v>-70235.822609990835</v>
          </cell>
          <cell r="BB220">
            <v>256457.07003000006</v>
          </cell>
          <cell r="BC220">
            <v>-95628.161570001394</v>
          </cell>
          <cell r="BD220">
            <v>-120562.62765000015</v>
          </cell>
          <cell r="BE220">
            <v>-1881016.5458101034</v>
          </cell>
          <cell r="BF220">
            <v>1007298.849530004</v>
          </cell>
          <cell r="BG220">
            <v>-208226.0446800068</v>
          </cell>
          <cell r="BH220">
            <v>-160215.74142000452</v>
          </cell>
          <cell r="BI220">
            <v>-91770.546079996973</v>
          </cell>
          <cell r="BJ220">
            <v>-85404.934359997511</v>
          </cell>
          <cell r="BK220">
            <v>-66039.75992000103</v>
          </cell>
          <cell r="BL220">
            <v>-133000.70117999613</v>
          </cell>
          <cell r="BM220">
            <v>-200851.80189000443</v>
          </cell>
          <cell r="BN220">
            <v>-59962.685979995877</v>
          </cell>
          <cell r="BO220">
            <v>-154305.1237199977</v>
          </cell>
          <cell r="BP220">
            <v>-623503.82517000288</v>
          </cell>
          <cell r="BQ220">
            <v>-1105034.2309399955</v>
          </cell>
          <cell r="BR220">
            <v>-3091175.7699100375</v>
          </cell>
          <cell r="BS220">
            <v>-2514985.8259199969</v>
          </cell>
          <cell r="BT220">
            <v>-93166.816350001842</v>
          </cell>
          <cell r="BU220">
            <v>-306798.19880999997</v>
          </cell>
          <cell r="BV220">
            <v>-96263.886159997433</v>
          </cell>
          <cell r="BW220">
            <v>-284996.79312000051</v>
          </cell>
          <cell r="BX220">
            <v>-171533.71153999865</v>
          </cell>
          <cell r="BY220">
            <v>-145613.19209999964</v>
          </cell>
          <cell r="BZ220">
            <v>-170171.69932999834</v>
          </cell>
          <cell r="CA220">
            <v>-106866.26916000247</v>
          </cell>
          <cell r="CB220">
            <v>244941.6907799989</v>
          </cell>
          <cell r="CC220">
            <v>877056.13210000098</v>
          </cell>
          <cell r="CD220">
            <v>-322777.20029999688</v>
          </cell>
          <cell r="CE220">
            <v>-3868460.9047000408</v>
          </cell>
          <cell r="CF220">
            <v>-208086.59045999497</v>
          </cell>
          <cell r="CG220">
            <v>-1208248.6989400014</v>
          </cell>
          <cell r="CH220">
            <v>-77988.227199997753</v>
          </cell>
          <cell r="CI220">
            <v>-62313.503850001842</v>
          </cell>
          <cell r="CJ220">
            <v>-15018.835300000384</v>
          </cell>
          <cell r="CK220">
            <v>-7586.4625400006771</v>
          </cell>
          <cell r="CL220">
            <v>-222569.14153999463</v>
          </cell>
          <cell r="CM220">
            <v>-487674.93301999941</v>
          </cell>
          <cell r="CN220">
            <v>-201375.60957000777</v>
          </cell>
          <cell r="CO220">
            <v>-991913.86755999923</v>
          </cell>
          <cell r="CP220">
            <v>-240335.15191999823</v>
          </cell>
          <cell r="CQ220">
            <v>-145349.88279999793</v>
          </cell>
          <cell r="CR220">
            <v>-2693698.0613999963</v>
          </cell>
          <cell r="CS220">
            <v>-145388.20840000361</v>
          </cell>
          <cell r="CT220">
            <v>-222230.42941999808</v>
          </cell>
          <cell r="CU220">
            <v>-263009.34214999899</v>
          </cell>
          <cell r="CV220">
            <v>-292916.31842999905</v>
          </cell>
          <cell r="CW220">
            <v>-105531.94593999907</v>
          </cell>
          <cell r="CX220">
            <v>39191.598749998957</v>
          </cell>
          <cell r="CY220">
            <v>-505550.02690000087</v>
          </cell>
          <cell r="CZ220">
            <v>-589575.68420000374</v>
          </cell>
          <cell r="DA220">
            <v>-475640.30686999112</v>
          </cell>
          <cell r="DB220">
            <v>50831.358389999717</v>
          </cell>
          <cell r="DC220">
            <v>147167.90642999858</v>
          </cell>
          <cell r="DD220">
            <v>-331046.66265999153</v>
          </cell>
          <cell r="DE220">
            <v>-2980551.3645499945</v>
          </cell>
          <cell r="DF220">
            <v>-520617.43779999763</v>
          </cell>
          <cell r="DG220">
            <v>-573764.0985600017</v>
          </cell>
          <cell r="DH220">
            <v>-108389.64428000152</v>
          </cell>
          <cell r="DI220">
            <v>-80308.005359999835</v>
          </cell>
          <cell r="DJ220">
            <v>869.00423999875784</v>
          </cell>
          <cell r="DK220">
            <v>-47490.270680001006</v>
          </cell>
          <cell r="DL220">
            <v>-283671.17383000255</v>
          </cell>
          <cell r="DM220">
            <v>-77956.709329999983</v>
          </cell>
          <cell r="DN220">
            <v>-394662.07578999922</v>
          </cell>
          <cell r="DO220">
            <v>-183895.98038999736</v>
          </cell>
          <cell r="DP220">
            <v>-431476.08027999848</v>
          </cell>
          <cell r="DQ220">
            <v>-279188.89248999208</v>
          </cell>
          <cell r="DR220">
            <v>-5303576.6146200299</v>
          </cell>
          <cell r="DS220">
            <v>-299360.39349999279</v>
          </cell>
          <cell r="DT220">
            <v>-311752.03759999573</v>
          </cell>
          <cell r="DU220">
            <v>-1694446.1639299989</v>
          </cell>
          <cell r="DV220">
            <v>-1071831.2855400033</v>
          </cell>
          <cell r="DW220">
            <v>-39887.021950000897</v>
          </cell>
          <cell r="DX220">
            <v>-149128.23208000138</v>
          </cell>
          <cell r="DY220">
            <v>-213893.87007000297</v>
          </cell>
          <cell r="DZ220">
            <v>-476780.7173999995</v>
          </cell>
          <cell r="EA220">
            <v>-197438.06798999757</v>
          </cell>
          <cell r="EB220">
            <v>-150890.59389999509</v>
          </cell>
          <cell r="EC220">
            <v>-488596.07926000282</v>
          </cell>
          <cell r="ED220">
            <v>-209572.15139999986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A226" t="str">
            <v>Total Gas Fuel Burn Expense</v>
          </cell>
          <cell r="F226">
            <v>-50940.270200001076</v>
          </cell>
          <cell r="G226">
            <v>-127162.80969999917</v>
          </cell>
          <cell r="H226">
            <v>-4798.1478999992833</v>
          </cell>
          <cell r="I226">
            <v>0</v>
          </cell>
          <cell r="J226">
            <v>-43848.991839999333</v>
          </cell>
          <cell r="K226">
            <v>-167074.77294000238</v>
          </cell>
          <cell r="L226">
            <v>-53803.014859996736</v>
          </cell>
          <cell r="M226">
            <v>-5405.0094499997795</v>
          </cell>
          <cell r="N226">
            <v>-22515.467089999467</v>
          </cell>
          <cell r="O226">
            <v>2731.9532900005579</v>
          </cell>
          <cell r="P226">
            <v>-6535.9364800006151</v>
          </cell>
          <cell r="Q226">
            <v>-159388.61989999935</v>
          </cell>
          <cell r="R226">
            <v>-1661867.7678099871</v>
          </cell>
          <cell r="S226">
            <v>-335036.98471999913</v>
          </cell>
          <cell r="T226">
            <v>-219593.86650999635</v>
          </cell>
          <cell r="U226">
            <v>-226345.49545000121</v>
          </cell>
          <cell r="V226">
            <v>-62199.429730001837</v>
          </cell>
          <cell r="W226">
            <v>-50767.833100002259</v>
          </cell>
          <cell r="X226">
            <v>-31260.291259998456</v>
          </cell>
          <cell r="Y226">
            <v>-60480.786789998412</v>
          </cell>
          <cell r="Z226">
            <v>-51119.263550002128</v>
          </cell>
          <cell r="AA226">
            <v>-152571.38743000105</v>
          </cell>
          <cell r="AB226">
            <v>-88864.783279996365</v>
          </cell>
          <cell r="AC226">
            <v>-38753.951489996165</v>
          </cell>
          <cell r="AD226">
            <v>-344873.69449999928</v>
          </cell>
          <cell r="AE226">
            <v>-2435660.6722000241</v>
          </cell>
          <cell r="AF226">
            <v>-262218.72065999731</v>
          </cell>
          <cell r="AG226">
            <v>-176156.58681000024</v>
          </cell>
          <cell r="AH226">
            <v>-376703.16153000295</v>
          </cell>
          <cell r="AI226">
            <v>-75197.358299996704</v>
          </cell>
          <cell r="AJ226">
            <v>-114962.31323999912</v>
          </cell>
          <cell r="AK226">
            <v>-120193.53408000246</v>
          </cell>
          <cell r="AL226">
            <v>-145708.06986999512</v>
          </cell>
          <cell r="AM226">
            <v>-140461.70518999919</v>
          </cell>
          <cell r="AN226">
            <v>-108185.61069999635</v>
          </cell>
          <cell r="AO226">
            <v>-155756.84493999928</v>
          </cell>
          <cell r="AP226">
            <v>-253400.74732000008</v>
          </cell>
          <cell r="AQ226">
            <v>-506716.01956000179</v>
          </cell>
          <cell r="AR226">
            <v>-1449719.0765500069</v>
          </cell>
          <cell r="AS226">
            <v>-468719.79559999704</v>
          </cell>
          <cell r="AT226">
            <v>-258732.26159000397</v>
          </cell>
          <cell r="AU226">
            <v>-113713.31049999222</v>
          </cell>
          <cell r="AV226">
            <v>-115027.72887000069</v>
          </cell>
          <cell r="AW226">
            <v>-93306.710199996829</v>
          </cell>
          <cell r="AX226">
            <v>-70446.874170001596</v>
          </cell>
          <cell r="AY226">
            <v>-185038.51466999948</v>
          </cell>
          <cell r="AZ226">
            <v>-114764.33915000036</v>
          </cell>
          <cell r="BA226">
            <v>-70235.822609990835</v>
          </cell>
          <cell r="BB226">
            <v>256457.07003000006</v>
          </cell>
          <cell r="BC226">
            <v>-95628.161570001394</v>
          </cell>
          <cell r="BD226">
            <v>-120562.62765000015</v>
          </cell>
          <cell r="BE226">
            <v>-1881016.5458101034</v>
          </cell>
          <cell r="BF226">
            <v>1007298.849530004</v>
          </cell>
          <cell r="BG226">
            <v>-208226.0446800068</v>
          </cell>
          <cell r="BH226">
            <v>-160215.74142000452</v>
          </cell>
          <cell r="BI226">
            <v>-91770.546079996973</v>
          </cell>
          <cell r="BJ226">
            <v>-85404.934359997511</v>
          </cell>
          <cell r="BK226">
            <v>-66039.75992000103</v>
          </cell>
          <cell r="BL226">
            <v>-133000.70117999613</v>
          </cell>
          <cell r="BM226">
            <v>-200851.80189000443</v>
          </cell>
          <cell r="BN226">
            <v>-59962.685979995877</v>
          </cell>
          <cell r="BO226">
            <v>-154305.1237199977</v>
          </cell>
          <cell r="BP226">
            <v>-623503.82517000288</v>
          </cell>
          <cell r="BQ226">
            <v>-1105034.2309399955</v>
          </cell>
          <cell r="BR226">
            <v>-3091175.7699100375</v>
          </cell>
          <cell r="BS226">
            <v>-2514985.8259199969</v>
          </cell>
          <cell r="BT226">
            <v>-93166.816350001842</v>
          </cell>
          <cell r="BU226">
            <v>-306798.19880999997</v>
          </cell>
          <cell r="BV226">
            <v>-96263.886159997433</v>
          </cell>
          <cell r="BW226">
            <v>-284996.79312000051</v>
          </cell>
          <cell r="BX226">
            <v>-171533.71153999865</v>
          </cell>
          <cell r="BY226">
            <v>-145613.19209999591</v>
          </cell>
          <cell r="BZ226">
            <v>-170171.69932999834</v>
          </cell>
          <cell r="CA226">
            <v>-106866.26916000247</v>
          </cell>
          <cell r="CB226">
            <v>244941.6907799989</v>
          </cell>
          <cell r="CC226">
            <v>877056.13210000098</v>
          </cell>
          <cell r="CD226">
            <v>-322777.20029999688</v>
          </cell>
          <cell r="CE226">
            <v>-3868460.9047000408</v>
          </cell>
          <cell r="CF226">
            <v>-208086.59045999497</v>
          </cell>
          <cell r="CG226">
            <v>-1208248.6989400014</v>
          </cell>
          <cell r="CH226">
            <v>-77988.227199997753</v>
          </cell>
          <cell r="CI226">
            <v>-62313.503850001842</v>
          </cell>
          <cell r="CJ226">
            <v>-15018.835300000384</v>
          </cell>
          <cell r="CK226">
            <v>-7586.4625400006771</v>
          </cell>
          <cell r="CL226">
            <v>-222569.1415399909</v>
          </cell>
          <cell r="CM226">
            <v>-487674.93302000314</v>
          </cell>
          <cell r="CN226">
            <v>-201375.60957000777</v>
          </cell>
          <cell r="CO226">
            <v>-991913.86755999923</v>
          </cell>
          <cell r="CP226">
            <v>-240335.15191999823</v>
          </cell>
          <cell r="CQ226">
            <v>-145349.88279999793</v>
          </cell>
          <cell r="CR226">
            <v>-2693698.0613999963</v>
          </cell>
          <cell r="CS226">
            <v>-145388.20840000361</v>
          </cell>
          <cell r="CT226">
            <v>-222230.42941999808</v>
          </cell>
          <cell r="CU226">
            <v>-263009.34214999899</v>
          </cell>
          <cell r="CV226">
            <v>-292916.31842999905</v>
          </cell>
          <cell r="CW226">
            <v>-105531.94593999907</v>
          </cell>
          <cell r="CX226">
            <v>39191.598749998957</v>
          </cell>
          <cell r="CY226">
            <v>-505550.02690000087</v>
          </cell>
          <cell r="CZ226">
            <v>-589575.68420000374</v>
          </cell>
          <cell r="DA226">
            <v>-475640.30686999112</v>
          </cell>
          <cell r="DB226">
            <v>50831.358389999717</v>
          </cell>
          <cell r="DC226">
            <v>147167.90642999858</v>
          </cell>
          <cell r="DD226">
            <v>-331046.66265999526</v>
          </cell>
          <cell r="DE226">
            <v>-2980551.3645499945</v>
          </cell>
          <cell r="DF226">
            <v>-520617.43779999763</v>
          </cell>
          <cell r="DG226">
            <v>-573764.0985600017</v>
          </cell>
          <cell r="DH226">
            <v>-108389.64428000152</v>
          </cell>
          <cell r="DI226">
            <v>-80308.005359999835</v>
          </cell>
          <cell r="DJ226">
            <v>869.00423999875784</v>
          </cell>
          <cell r="DK226">
            <v>-47490.270679999143</v>
          </cell>
          <cell r="DL226">
            <v>-283671.17383000255</v>
          </cell>
          <cell r="DM226">
            <v>-77956.709329999983</v>
          </cell>
          <cell r="DN226">
            <v>-394662.07578999922</v>
          </cell>
          <cell r="DO226">
            <v>-183895.98038999736</v>
          </cell>
          <cell r="DP226">
            <v>-431476.08027999848</v>
          </cell>
          <cell r="DQ226">
            <v>-279188.89248999208</v>
          </cell>
          <cell r="DR226">
            <v>-5303576.6146200299</v>
          </cell>
          <cell r="DS226">
            <v>-299360.39349999279</v>
          </cell>
          <cell r="DT226">
            <v>-311752.03759999573</v>
          </cell>
          <cell r="DU226">
            <v>-1694446.1639299989</v>
          </cell>
          <cell r="DV226">
            <v>-1071831.2855400033</v>
          </cell>
          <cell r="DW226">
            <v>-39887.021950000897</v>
          </cell>
          <cell r="DX226">
            <v>-149128.23208000138</v>
          </cell>
          <cell r="DY226">
            <v>-213893.87007000297</v>
          </cell>
          <cell r="DZ226">
            <v>-476780.7173999995</v>
          </cell>
          <cell r="EA226">
            <v>-197438.06798999757</v>
          </cell>
          <cell r="EB226">
            <v>-150890.59389999509</v>
          </cell>
          <cell r="EC226">
            <v>-488596.0792599991</v>
          </cell>
          <cell r="ED226">
            <v>-209572.15139999986</v>
          </cell>
        </row>
        <row r="228">
          <cell r="A228" t="str">
            <v>Other Generation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0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  <cell r="AJ231">
            <v>0</v>
          </cell>
          <cell r="AK231">
            <v>0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-3.1621057670563459</v>
          </cell>
          <cell r="AS231">
            <v>0</v>
          </cell>
          <cell r="AT231">
            <v>0</v>
          </cell>
          <cell r="AU231">
            <v>0</v>
          </cell>
          <cell r="AV231">
            <v>0</v>
          </cell>
          <cell r="AW231">
            <v>0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-3.1621057668235153</v>
          </cell>
          <cell r="BE231">
            <v>0</v>
          </cell>
          <cell r="BF231">
            <v>0</v>
          </cell>
          <cell r="BG231">
            <v>0</v>
          </cell>
          <cell r="BH231">
            <v>0</v>
          </cell>
          <cell r="BI231">
            <v>0</v>
          </cell>
          <cell r="BJ231">
            <v>0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0</v>
          </cell>
          <cell r="BP231">
            <v>0</v>
          </cell>
          <cell r="BQ231">
            <v>0</v>
          </cell>
          <cell r="BR231">
            <v>0</v>
          </cell>
          <cell r="BS231">
            <v>0</v>
          </cell>
          <cell r="BT231">
            <v>0</v>
          </cell>
          <cell r="BU231">
            <v>0</v>
          </cell>
          <cell r="BV231">
            <v>0</v>
          </cell>
          <cell r="BW231">
            <v>0</v>
          </cell>
          <cell r="BX231">
            <v>0</v>
          </cell>
          <cell r="BY231">
            <v>0</v>
          </cell>
          <cell r="BZ231">
            <v>0</v>
          </cell>
          <cell r="CA231">
            <v>0</v>
          </cell>
          <cell r="CB231">
            <v>0</v>
          </cell>
          <cell r="CC231">
            <v>0</v>
          </cell>
          <cell r="CD231">
            <v>0</v>
          </cell>
          <cell r="CE231">
            <v>0</v>
          </cell>
          <cell r="CF231">
            <v>0</v>
          </cell>
          <cell r="CG231">
            <v>0</v>
          </cell>
          <cell r="CH231">
            <v>0</v>
          </cell>
          <cell r="CI231">
            <v>0</v>
          </cell>
          <cell r="CJ231">
            <v>0</v>
          </cell>
          <cell r="CK231">
            <v>0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0</v>
          </cell>
          <cell r="CQ231">
            <v>0</v>
          </cell>
          <cell r="CR231">
            <v>0</v>
          </cell>
          <cell r="CS231">
            <v>0</v>
          </cell>
          <cell r="CT231">
            <v>0</v>
          </cell>
          <cell r="CU231">
            <v>0</v>
          </cell>
          <cell r="CV231">
            <v>0</v>
          </cell>
          <cell r="CW231">
            <v>0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0</v>
          </cell>
          <cell r="DD231">
            <v>0</v>
          </cell>
          <cell r="DE231">
            <v>0</v>
          </cell>
          <cell r="DF231">
            <v>0</v>
          </cell>
          <cell r="DG231">
            <v>0</v>
          </cell>
          <cell r="DH231">
            <v>0</v>
          </cell>
          <cell r="DI231">
            <v>0</v>
          </cell>
          <cell r="DJ231">
            <v>0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0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3">
          <cell r="A233" t="str">
            <v>Total Other Generation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0</v>
          </cell>
          <cell r="AF233">
            <v>0</v>
          </cell>
          <cell r="AG233">
            <v>0</v>
          </cell>
          <cell r="AH233">
            <v>0</v>
          </cell>
          <cell r="AI233">
            <v>0</v>
          </cell>
          <cell r="AJ233">
            <v>0</v>
          </cell>
          <cell r="AK233">
            <v>0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-3.1621057670563459</v>
          </cell>
          <cell r="AS233">
            <v>0</v>
          </cell>
          <cell r="AT233">
            <v>0</v>
          </cell>
          <cell r="AU233">
            <v>0</v>
          </cell>
          <cell r="AV233">
            <v>0</v>
          </cell>
          <cell r="AW233">
            <v>0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-3.1621057668235153</v>
          </cell>
          <cell r="BE233">
            <v>0</v>
          </cell>
          <cell r="BF233">
            <v>0</v>
          </cell>
          <cell r="BG233">
            <v>0</v>
          </cell>
          <cell r="BH233">
            <v>0</v>
          </cell>
          <cell r="BI233">
            <v>0</v>
          </cell>
          <cell r="BJ233">
            <v>0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0</v>
          </cell>
          <cell r="BP233">
            <v>0</v>
          </cell>
          <cell r="BQ233">
            <v>0</v>
          </cell>
          <cell r="BR233">
            <v>0</v>
          </cell>
          <cell r="BS233">
            <v>0</v>
          </cell>
          <cell r="BT233">
            <v>0</v>
          </cell>
          <cell r="BU233">
            <v>0</v>
          </cell>
          <cell r="BV233">
            <v>0</v>
          </cell>
          <cell r="BW233">
            <v>0</v>
          </cell>
          <cell r="BX233">
            <v>0</v>
          </cell>
          <cell r="BY233">
            <v>0</v>
          </cell>
          <cell r="BZ233">
            <v>0</v>
          </cell>
          <cell r="CA233">
            <v>0</v>
          </cell>
          <cell r="CB233">
            <v>0</v>
          </cell>
          <cell r="CC233">
            <v>0</v>
          </cell>
          <cell r="CD233">
            <v>0</v>
          </cell>
          <cell r="CE233">
            <v>0</v>
          </cell>
          <cell r="CF233">
            <v>0</v>
          </cell>
          <cell r="CG233">
            <v>0</v>
          </cell>
          <cell r="CH233">
            <v>0</v>
          </cell>
          <cell r="CI233">
            <v>0</v>
          </cell>
          <cell r="CJ233">
            <v>0</v>
          </cell>
          <cell r="CK233">
            <v>0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0</v>
          </cell>
          <cell r="CQ233">
            <v>0</v>
          </cell>
          <cell r="CR233">
            <v>0</v>
          </cell>
          <cell r="CS233">
            <v>0</v>
          </cell>
          <cell r="CT233">
            <v>0</v>
          </cell>
          <cell r="CU233">
            <v>0</v>
          </cell>
          <cell r="CV233">
            <v>0</v>
          </cell>
          <cell r="CW233">
            <v>0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0</v>
          </cell>
          <cell r="DD233">
            <v>0</v>
          </cell>
          <cell r="DE233">
            <v>0</v>
          </cell>
          <cell r="DF233">
            <v>0</v>
          </cell>
          <cell r="DG233">
            <v>0</v>
          </cell>
          <cell r="DH233">
            <v>0</v>
          </cell>
          <cell r="DI233">
            <v>0</v>
          </cell>
          <cell r="DJ233">
            <v>0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0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5">
          <cell r="A235" t="str">
            <v>IRP Resources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-1166886.7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-1166886.7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0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0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0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0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0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0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  <cell r="AE251">
            <v>0</v>
          </cell>
          <cell r="AF251">
            <v>0</v>
          </cell>
          <cell r="AG251">
            <v>0</v>
          </cell>
          <cell r="AH251">
            <v>0</v>
          </cell>
          <cell r="AI251">
            <v>0</v>
          </cell>
          <cell r="AJ251">
            <v>0</v>
          </cell>
          <cell r="AK251">
            <v>0</v>
          </cell>
          <cell r="AL251">
            <v>0</v>
          </cell>
          <cell r="AM251">
            <v>0</v>
          </cell>
          <cell r="AN251">
            <v>0</v>
          </cell>
          <cell r="AO251">
            <v>0</v>
          </cell>
          <cell r="AP251">
            <v>0</v>
          </cell>
          <cell r="AQ251">
            <v>0</v>
          </cell>
          <cell r="AR251">
            <v>0</v>
          </cell>
          <cell r="AS251">
            <v>0</v>
          </cell>
          <cell r="AT251">
            <v>0</v>
          </cell>
          <cell r="AU251">
            <v>0</v>
          </cell>
          <cell r="AV251">
            <v>0</v>
          </cell>
          <cell r="AW251">
            <v>0</v>
          </cell>
          <cell r="AX251">
            <v>0</v>
          </cell>
          <cell r="AY251">
            <v>0</v>
          </cell>
          <cell r="AZ251">
            <v>0</v>
          </cell>
          <cell r="BA251">
            <v>0</v>
          </cell>
          <cell r="BB251">
            <v>0</v>
          </cell>
          <cell r="BC251">
            <v>0</v>
          </cell>
          <cell r="BD251">
            <v>0</v>
          </cell>
          <cell r="BE251">
            <v>0</v>
          </cell>
          <cell r="BF251">
            <v>0</v>
          </cell>
          <cell r="BG251">
            <v>0</v>
          </cell>
          <cell r="BH251">
            <v>0</v>
          </cell>
          <cell r="BI251">
            <v>0</v>
          </cell>
          <cell r="BJ251">
            <v>0</v>
          </cell>
          <cell r="BK251">
            <v>0</v>
          </cell>
          <cell r="BL251">
            <v>0</v>
          </cell>
          <cell r="BM251">
            <v>0</v>
          </cell>
          <cell r="BN251">
            <v>0</v>
          </cell>
          <cell r="BO251">
            <v>0</v>
          </cell>
          <cell r="BP251">
            <v>0</v>
          </cell>
          <cell r="BQ251">
            <v>0</v>
          </cell>
          <cell r="BR251">
            <v>0</v>
          </cell>
          <cell r="BS251">
            <v>0</v>
          </cell>
          <cell r="BT251">
            <v>0</v>
          </cell>
          <cell r="BU251">
            <v>0</v>
          </cell>
          <cell r="BV251">
            <v>0</v>
          </cell>
          <cell r="BW251">
            <v>0</v>
          </cell>
          <cell r="BX251">
            <v>0</v>
          </cell>
          <cell r="BY251">
            <v>0</v>
          </cell>
          <cell r="BZ251">
            <v>0</v>
          </cell>
          <cell r="CA251">
            <v>0</v>
          </cell>
          <cell r="CB251">
            <v>0</v>
          </cell>
          <cell r="CC251">
            <v>0</v>
          </cell>
          <cell r="CD251">
            <v>0</v>
          </cell>
          <cell r="CE251">
            <v>0</v>
          </cell>
          <cell r="CF251">
            <v>0</v>
          </cell>
          <cell r="CG251">
            <v>0</v>
          </cell>
          <cell r="CH251">
            <v>0</v>
          </cell>
          <cell r="CI251">
            <v>0</v>
          </cell>
          <cell r="CJ251">
            <v>0</v>
          </cell>
          <cell r="CK251">
            <v>0</v>
          </cell>
          <cell r="CL251">
            <v>0</v>
          </cell>
          <cell r="CM251">
            <v>0</v>
          </cell>
          <cell r="CN251">
            <v>0</v>
          </cell>
          <cell r="CO251">
            <v>0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A260" t="str">
            <v>Total IRP Resources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-1166886.7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-1166886.7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  <cell r="AE260">
            <v>0</v>
          </cell>
          <cell r="AF260">
            <v>0</v>
          </cell>
          <cell r="AG260">
            <v>0</v>
          </cell>
          <cell r="AH260">
            <v>0</v>
          </cell>
          <cell r="AI260">
            <v>0</v>
          </cell>
          <cell r="AJ260">
            <v>0</v>
          </cell>
          <cell r="AK260">
            <v>0</v>
          </cell>
          <cell r="AL260">
            <v>0</v>
          </cell>
          <cell r="AM260">
            <v>0</v>
          </cell>
          <cell r="AN260">
            <v>0</v>
          </cell>
          <cell r="AO260">
            <v>0</v>
          </cell>
          <cell r="AP260">
            <v>0</v>
          </cell>
          <cell r="AQ260">
            <v>0</v>
          </cell>
          <cell r="AR260">
            <v>0</v>
          </cell>
          <cell r="AS260">
            <v>0</v>
          </cell>
          <cell r="AT260">
            <v>0</v>
          </cell>
          <cell r="AU260">
            <v>0</v>
          </cell>
          <cell r="AV260">
            <v>0</v>
          </cell>
          <cell r="AW260">
            <v>0</v>
          </cell>
          <cell r="AX260">
            <v>0</v>
          </cell>
          <cell r="AY260">
            <v>0</v>
          </cell>
          <cell r="AZ260">
            <v>0</v>
          </cell>
          <cell r="BA260">
            <v>0</v>
          </cell>
          <cell r="BB260">
            <v>0</v>
          </cell>
          <cell r="BC260">
            <v>0</v>
          </cell>
          <cell r="BD260">
            <v>0</v>
          </cell>
          <cell r="BE260">
            <v>0</v>
          </cell>
          <cell r="BF260">
            <v>0</v>
          </cell>
          <cell r="BG260">
            <v>0</v>
          </cell>
          <cell r="BH260">
            <v>0</v>
          </cell>
          <cell r="BI260">
            <v>0</v>
          </cell>
          <cell r="BJ260">
            <v>0</v>
          </cell>
          <cell r="BK260">
            <v>0</v>
          </cell>
          <cell r="BL260">
            <v>0</v>
          </cell>
          <cell r="BM260">
            <v>0</v>
          </cell>
          <cell r="BN260">
            <v>0</v>
          </cell>
          <cell r="BO260">
            <v>0</v>
          </cell>
          <cell r="BP260">
            <v>0</v>
          </cell>
          <cell r="BQ260">
            <v>0</v>
          </cell>
          <cell r="BR260">
            <v>0</v>
          </cell>
          <cell r="BS260">
            <v>0</v>
          </cell>
          <cell r="BT260">
            <v>0</v>
          </cell>
          <cell r="BU260">
            <v>0</v>
          </cell>
          <cell r="BV260">
            <v>0</v>
          </cell>
          <cell r="BW260">
            <v>0</v>
          </cell>
          <cell r="BX260">
            <v>0</v>
          </cell>
          <cell r="BY260">
            <v>0</v>
          </cell>
          <cell r="BZ260">
            <v>0</v>
          </cell>
          <cell r="CA260">
            <v>0</v>
          </cell>
          <cell r="CB260">
            <v>0</v>
          </cell>
          <cell r="CC260">
            <v>0</v>
          </cell>
          <cell r="CD260">
            <v>0</v>
          </cell>
          <cell r="CE260">
            <v>0</v>
          </cell>
          <cell r="CF260">
            <v>0</v>
          </cell>
          <cell r="CG260">
            <v>0</v>
          </cell>
          <cell r="CH260">
            <v>0</v>
          </cell>
          <cell r="CI260">
            <v>0</v>
          </cell>
          <cell r="CJ260">
            <v>0</v>
          </cell>
          <cell r="CK260">
            <v>0</v>
          </cell>
          <cell r="CL260">
            <v>0</v>
          </cell>
          <cell r="CM260">
            <v>0</v>
          </cell>
          <cell r="CN260">
            <v>0</v>
          </cell>
          <cell r="CO260">
            <v>0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2">
          <cell r="A262" t="str">
            <v>Growth Station Resources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-3392.9187000000002</v>
          </cell>
          <cell r="H267">
            <v>-1791.7361000000001</v>
          </cell>
          <cell r="I267">
            <v>0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-2033.4562499999997</v>
          </cell>
          <cell r="P267">
            <v>0</v>
          </cell>
          <cell r="Q267">
            <v>0</v>
          </cell>
          <cell r="R267">
            <v>-3965.7775999999994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-1098.4301</v>
          </cell>
          <cell r="X267">
            <v>-2867.3474999999999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  <cell r="AE267">
            <v>0</v>
          </cell>
          <cell r="AF267">
            <v>0</v>
          </cell>
          <cell r="AG267">
            <v>0</v>
          </cell>
          <cell r="AH267">
            <v>0</v>
          </cell>
          <cell r="AI267">
            <v>0</v>
          </cell>
          <cell r="AJ267">
            <v>0</v>
          </cell>
          <cell r="AK267">
            <v>0</v>
          </cell>
          <cell r="AL267">
            <v>0</v>
          </cell>
          <cell r="AM267">
            <v>0</v>
          </cell>
          <cell r="AN267">
            <v>0</v>
          </cell>
          <cell r="AO267">
            <v>0</v>
          </cell>
          <cell r="AP267">
            <v>0</v>
          </cell>
          <cell r="AQ267">
            <v>0</v>
          </cell>
          <cell r="AR267">
            <v>0</v>
          </cell>
          <cell r="AS267">
            <v>0</v>
          </cell>
          <cell r="AT267">
            <v>0</v>
          </cell>
          <cell r="AU267">
            <v>0</v>
          </cell>
          <cell r="AV267">
            <v>0</v>
          </cell>
          <cell r="AW267">
            <v>0</v>
          </cell>
          <cell r="AX267">
            <v>0</v>
          </cell>
          <cell r="AY267">
            <v>0</v>
          </cell>
          <cell r="AZ267">
            <v>0</v>
          </cell>
          <cell r="BA267">
            <v>0</v>
          </cell>
          <cell r="BB267">
            <v>0</v>
          </cell>
          <cell r="BC267">
            <v>0</v>
          </cell>
          <cell r="BD267">
            <v>0</v>
          </cell>
          <cell r="BE267">
            <v>0</v>
          </cell>
          <cell r="BF267">
            <v>0</v>
          </cell>
          <cell r="BG267">
            <v>0</v>
          </cell>
          <cell r="BH267">
            <v>0</v>
          </cell>
          <cell r="BI267">
            <v>0</v>
          </cell>
          <cell r="BJ267">
            <v>0</v>
          </cell>
          <cell r="BK267">
            <v>0</v>
          </cell>
          <cell r="BL267">
            <v>0</v>
          </cell>
          <cell r="BM267">
            <v>0</v>
          </cell>
          <cell r="BN267">
            <v>0</v>
          </cell>
          <cell r="BO267">
            <v>0</v>
          </cell>
          <cell r="BP267">
            <v>0</v>
          </cell>
          <cell r="BQ267">
            <v>0</v>
          </cell>
          <cell r="BR267">
            <v>0</v>
          </cell>
          <cell r="BS267">
            <v>0</v>
          </cell>
          <cell r="BT267">
            <v>0</v>
          </cell>
          <cell r="BU267">
            <v>0</v>
          </cell>
          <cell r="BV267">
            <v>0</v>
          </cell>
          <cell r="BW267">
            <v>0</v>
          </cell>
          <cell r="BX267">
            <v>0</v>
          </cell>
          <cell r="BY267">
            <v>0</v>
          </cell>
          <cell r="BZ267">
            <v>0</v>
          </cell>
          <cell r="CA267">
            <v>0</v>
          </cell>
          <cell r="CB267">
            <v>0</v>
          </cell>
          <cell r="CC267">
            <v>0</v>
          </cell>
          <cell r="CD267">
            <v>0</v>
          </cell>
          <cell r="CE267">
            <v>0</v>
          </cell>
          <cell r="CF267">
            <v>0</v>
          </cell>
          <cell r="CG267">
            <v>0</v>
          </cell>
          <cell r="CH267">
            <v>0</v>
          </cell>
          <cell r="CI267">
            <v>0</v>
          </cell>
          <cell r="CJ267">
            <v>0</v>
          </cell>
          <cell r="CK267">
            <v>0</v>
          </cell>
          <cell r="CL267">
            <v>0</v>
          </cell>
          <cell r="CM267">
            <v>0</v>
          </cell>
          <cell r="CN267">
            <v>0</v>
          </cell>
          <cell r="CO267">
            <v>0</v>
          </cell>
          <cell r="CP267">
            <v>0</v>
          </cell>
          <cell r="CQ267">
            <v>0</v>
          </cell>
          <cell r="CR267">
            <v>0</v>
          </cell>
          <cell r="CS267">
            <v>0</v>
          </cell>
          <cell r="CT267">
            <v>0</v>
          </cell>
          <cell r="CU267">
            <v>0</v>
          </cell>
          <cell r="CV267">
            <v>0</v>
          </cell>
          <cell r="CW267">
            <v>0</v>
          </cell>
          <cell r="CX267">
            <v>0</v>
          </cell>
          <cell r="CY267">
            <v>0</v>
          </cell>
          <cell r="CZ267">
            <v>0</v>
          </cell>
          <cell r="DA267">
            <v>0</v>
          </cell>
          <cell r="DB267">
            <v>0</v>
          </cell>
          <cell r="DC267">
            <v>0</v>
          </cell>
          <cell r="DD267">
            <v>0</v>
          </cell>
          <cell r="DE267">
            <v>0</v>
          </cell>
          <cell r="DF267">
            <v>0</v>
          </cell>
          <cell r="DG267">
            <v>0</v>
          </cell>
          <cell r="DH267">
            <v>0</v>
          </cell>
          <cell r="DI267">
            <v>0</v>
          </cell>
          <cell r="DJ267">
            <v>0</v>
          </cell>
          <cell r="DK267">
            <v>0</v>
          </cell>
          <cell r="DL267">
            <v>0</v>
          </cell>
          <cell r="DM267">
            <v>0</v>
          </cell>
          <cell r="DN267">
            <v>0</v>
          </cell>
          <cell r="DO267">
            <v>0</v>
          </cell>
          <cell r="DP267">
            <v>0</v>
          </cell>
          <cell r="DQ267">
            <v>0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-4481.1773000000103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-1736.8600000000006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-1736.8600000000006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0</v>
          </cell>
          <cell r="AF268">
            <v>0</v>
          </cell>
          <cell r="AG268">
            <v>0</v>
          </cell>
          <cell r="AH268">
            <v>0</v>
          </cell>
          <cell r="AI268">
            <v>0</v>
          </cell>
          <cell r="AJ268">
            <v>0</v>
          </cell>
          <cell r="AK268">
            <v>0</v>
          </cell>
          <cell r="AL268">
            <v>0</v>
          </cell>
          <cell r="AM268">
            <v>0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0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0</v>
          </cell>
          <cell r="AY268">
            <v>0</v>
          </cell>
          <cell r="AZ268">
            <v>0</v>
          </cell>
          <cell r="BA268">
            <v>0</v>
          </cell>
          <cell r="BB268">
            <v>0</v>
          </cell>
          <cell r="BC268">
            <v>0</v>
          </cell>
          <cell r="BD268">
            <v>0</v>
          </cell>
          <cell r="BE268">
            <v>0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0</v>
          </cell>
          <cell r="BK268">
            <v>0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0</v>
          </cell>
          <cell r="BR268">
            <v>0</v>
          </cell>
          <cell r="BS268">
            <v>0</v>
          </cell>
          <cell r="BT268">
            <v>0</v>
          </cell>
          <cell r="BU268">
            <v>0</v>
          </cell>
          <cell r="BV268">
            <v>0</v>
          </cell>
          <cell r="BW268">
            <v>0</v>
          </cell>
          <cell r="BX268">
            <v>0</v>
          </cell>
          <cell r="BY268">
            <v>0</v>
          </cell>
          <cell r="BZ268">
            <v>0</v>
          </cell>
          <cell r="CA268">
            <v>0</v>
          </cell>
          <cell r="CB268">
            <v>0</v>
          </cell>
          <cell r="CC268">
            <v>0</v>
          </cell>
          <cell r="CD268">
            <v>0</v>
          </cell>
          <cell r="CE268">
            <v>-3373.1677000000054</v>
          </cell>
          <cell r="CF268">
            <v>0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-3373.1677000000054</v>
          </cell>
          <cell r="CL268">
            <v>0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0</v>
          </cell>
          <cell r="CS268">
            <v>0</v>
          </cell>
          <cell r="CT268">
            <v>0</v>
          </cell>
          <cell r="CU268">
            <v>0</v>
          </cell>
          <cell r="CV268">
            <v>0</v>
          </cell>
          <cell r="CW268">
            <v>0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0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0</v>
          </cell>
          <cell r="DM268">
            <v>0</v>
          </cell>
          <cell r="DN268">
            <v>0</v>
          </cell>
          <cell r="DO268">
            <v>0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-1599.3693000000003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-8789.3839999999982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-8789.3839999999982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0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0</v>
          </cell>
          <cell r="AL269">
            <v>0</v>
          </cell>
          <cell r="AM269">
            <v>0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0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0</v>
          </cell>
          <cell r="AY269">
            <v>0</v>
          </cell>
          <cell r="AZ269">
            <v>0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0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0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0</v>
          </cell>
          <cell r="BR269">
            <v>0</v>
          </cell>
          <cell r="BS269">
            <v>0</v>
          </cell>
          <cell r="BT269">
            <v>0</v>
          </cell>
          <cell r="BU269">
            <v>0</v>
          </cell>
          <cell r="BV269">
            <v>0</v>
          </cell>
          <cell r="BW269">
            <v>0</v>
          </cell>
          <cell r="BX269">
            <v>0</v>
          </cell>
          <cell r="BY269">
            <v>0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0</v>
          </cell>
          <cell r="CE269">
            <v>-7713.5532000000003</v>
          </cell>
          <cell r="CF269">
            <v>0</v>
          </cell>
          <cell r="CG269">
            <v>0</v>
          </cell>
          <cell r="CH269">
            <v>0</v>
          </cell>
          <cell r="CI269">
            <v>0</v>
          </cell>
          <cell r="CJ269">
            <v>0</v>
          </cell>
          <cell r="CK269">
            <v>-7713.5532000000003</v>
          </cell>
          <cell r="CL269">
            <v>0</v>
          </cell>
          <cell r="CM269">
            <v>0</v>
          </cell>
          <cell r="CN269">
            <v>0</v>
          </cell>
          <cell r="CO269">
            <v>0</v>
          </cell>
          <cell r="CP269">
            <v>0</v>
          </cell>
          <cell r="CQ269">
            <v>0</v>
          </cell>
          <cell r="CR269">
            <v>0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0</v>
          </cell>
          <cell r="CY269">
            <v>0</v>
          </cell>
          <cell r="CZ269">
            <v>0</v>
          </cell>
          <cell r="DA269">
            <v>0</v>
          </cell>
          <cell r="DB269">
            <v>0</v>
          </cell>
          <cell r="DC269">
            <v>0</v>
          </cell>
          <cell r="DD269">
            <v>0</v>
          </cell>
          <cell r="DE269">
            <v>0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0</v>
          </cell>
          <cell r="DL269">
            <v>0</v>
          </cell>
          <cell r="DM269">
            <v>0</v>
          </cell>
          <cell r="DN269">
            <v>0</v>
          </cell>
          <cell r="DO269">
            <v>0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A271" t="str">
            <v>Total Growth Station Resources</v>
          </cell>
          <cell r="F271">
            <v>0</v>
          </cell>
          <cell r="G271">
            <v>-3392.9187000000002</v>
          </cell>
          <cell r="H271">
            <v>-1791.7361000000019</v>
          </cell>
          <cell r="I271">
            <v>0</v>
          </cell>
          <cell r="J271">
            <v>0</v>
          </cell>
          <cell r="K271">
            <v>-6080.5466000000015</v>
          </cell>
          <cell r="L271">
            <v>0</v>
          </cell>
          <cell r="M271">
            <v>0</v>
          </cell>
          <cell r="N271">
            <v>0</v>
          </cell>
          <cell r="O271">
            <v>-2033.4562499999956</v>
          </cell>
          <cell r="P271">
            <v>0</v>
          </cell>
          <cell r="Q271">
            <v>0</v>
          </cell>
          <cell r="R271">
            <v>-14492.021600000095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-1098.4300999999978</v>
          </cell>
          <cell r="X271">
            <v>-13393.59150000001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  <cell r="AE271">
            <v>0</v>
          </cell>
          <cell r="AF271">
            <v>0</v>
          </cell>
          <cell r="AG271">
            <v>0</v>
          </cell>
          <cell r="AH271">
            <v>0</v>
          </cell>
          <cell r="AI271">
            <v>0</v>
          </cell>
          <cell r="AJ271">
            <v>0</v>
          </cell>
          <cell r="AK271">
            <v>0</v>
          </cell>
          <cell r="AL271">
            <v>0</v>
          </cell>
          <cell r="AM271">
            <v>0</v>
          </cell>
          <cell r="AN271">
            <v>0</v>
          </cell>
          <cell r="AO271">
            <v>0</v>
          </cell>
          <cell r="AP271">
            <v>0</v>
          </cell>
          <cell r="AQ271">
            <v>0</v>
          </cell>
          <cell r="AR271">
            <v>0</v>
          </cell>
          <cell r="AS271">
            <v>0</v>
          </cell>
          <cell r="AT271">
            <v>0</v>
          </cell>
          <cell r="AU271">
            <v>0</v>
          </cell>
          <cell r="AV271">
            <v>0</v>
          </cell>
          <cell r="AW271">
            <v>0</v>
          </cell>
          <cell r="AX271">
            <v>0</v>
          </cell>
          <cell r="AY271">
            <v>0</v>
          </cell>
          <cell r="AZ271">
            <v>0</v>
          </cell>
          <cell r="BA271">
            <v>0</v>
          </cell>
          <cell r="BB271">
            <v>0</v>
          </cell>
          <cell r="BC271">
            <v>0</v>
          </cell>
          <cell r="BD271">
            <v>0</v>
          </cell>
          <cell r="BE271">
            <v>0</v>
          </cell>
          <cell r="BF271">
            <v>0</v>
          </cell>
          <cell r="BG271">
            <v>0</v>
          </cell>
          <cell r="BH271">
            <v>0</v>
          </cell>
          <cell r="BI271">
            <v>0</v>
          </cell>
          <cell r="BJ271">
            <v>0</v>
          </cell>
          <cell r="BK271">
            <v>0</v>
          </cell>
          <cell r="BL271">
            <v>0</v>
          </cell>
          <cell r="BM271">
            <v>0</v>
          </cell>
          <cell r="BN271">
            <v>0</v>
          </cell>
          <cell r="BO271">
            <v>0</v>
          </cell>
          <cell r="BP271">
            <v>0</v>
          </cell>
          <cell r="BQ271">
            <v>0</v>
          </cell>
          <cell r="BR271">
            <v>0</v>
          </cell>
          <cell r="BS271">
            <v>0</v>
          </cell>
          <cell r="BT271">
            <v>0</v>
          </cell>
          <cell r="BU271">
            <v>0</v>
          </cell>
          <cell r="BV271">
            <v>0</v>
          </cell>
          <cell r="BW271">
            <v>0</v>
          </cell>
          <cell r="BX271">
            <v>0</v>
          </cell>
          <cell r="BY271">
            <v>0</v>
          </cell>
          <cell r="BZ271">
            <v>0</v>
          </cell>
          <cell r="CA271">
            <v>0</v>
          </cell>
          <cell r="CB271">
            <v>0</v>
          </cell>
          <cell r="CC271">
            <v>0</v>
          </cell>
          <cell r="CD271">
            <v>0</v>
          </cell>
          <cell r="CE271">
            <v>-11086.720900000015</v>
          </cell>
          <cell r="CF271">
            <v>0</v>
          </cell>
          <cell r="CG271">
            <v>0</v>
          </cell>
          <cell r="CH271">
            <v>0</v>
          </cell>
          <cell r="CI271">
            <v>0</v>
          </cell>
          <cell r="CJ271">
            <v>0</v>
          </cell>
          <cell r="CK271">
            <v>-11086.720900000015</v>
          </cell>
          <cell r="CL271">
            <v>0</v>
          </cell>
          <cell r="CM271">
            <v>0</v>
          </cell>
          <cell r="CN271">
            <v>0</v>
          </cell>
          <cell r="CO271">
            <v>0</v>
          </cell>
          <cell r="CP271">
            <v>0</v>
          </cell>
          <cell r="CQ271">
            <v>0</v>
          </cell>
          <cell r="CR271">
            <v>0</v>
          </cell>
          <cell r="CS271">
            <v>0</v>
          </cell>
          <cell r="CT271">
            <v>0</v>
          </cell>
          <cell r="CU271">
            <v>0</v>
          </cell>
          <cell r="CV271">
            <v>0</v>
          </cell>
          <cell r="CW271">
            <v>0</v>
          </cell>
          <cell r="CX271">
            <v>0</v>
          </cell>
          <cell r="CY271">
            <v>0</v>
          </cell>
          <cell r="CZ271">
            <v>0</v>
          </cell>
          <cell r="DA271">
            <v>0</v>
          </cell>
          <cell r="DB271">
            <v>0</v>
          </cell>
          <cell r="DC271">
            <v>0</v>
          </cell>
          <cell r="DD271">
            <v>0</v>
          </cell>
          <cell r="DE271">
            <v>0</v>
          </cell>
          <cell r="DF271">
            <v>0</v>
          </cell>
          <cell r="DG271">
            <v>0</v>
          </cell>
          <cell r="DH271">
            <v>0</v>
          </cell>
          <cell r="DI271">
            <v>0</v>
          </cell>
          <cell r="DJ271">
            <v>0</v>
          </cell>
          <cell r="DK271">
            <v>0</v>
          </cell>
          <cell r="DL271">
            <v>0</v>
          </cell>
          <cell r="DM271">
            <v>0</v>
          </cell>
          <cell r="DN271">
            <v>0</v>
          </cell>
          <cell r="DO271">
            <v>0</v>
          </cell>
          <cell r="DP271">
            <v>0</v>
          </cell>
          <cell r="DQ271">
            <v>0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A273" t="str">
            <v>Net Power Cost</v>
          </cell>
          <cell r="F273">
            <v>-1434391.3041390181</v>
          </cell>
          <cell r="G273">
            <v>-1357383.8813017905</v>
          </cell>
          <cell r="H273">
            <v>-1367514.8476350605</v>
          </cell>
          <cell r="I273">
            <v>-1089625.1302288622</v>
          </cell>
          <cell r="J273">
            <v>-1046888.3420765251</v>
          </cell>
          <cell r="K273">
            <v>-1018207.179116711</v>
          </cell>
          <cell r="L273">
            <v>-1327785.9419473708</v>
          </cell>
          <cell r="M273">
            <v>-1338356.2862093747</v>
          </cell>
          <cell r="N273">
            <v>-1122100.889298439</v>
          </cell>
          <cell r="O273">
            <v>-1168030.0773549229</v>
          </cell>
          <cell r="P273">
            <v>-1145931.6315975785</v>
          </cell>
          <cell r="Q273">
            <v>-1344148.833308965</v>
          </cell>
          <cell r="R273">
            <v>-13574919.459003925</v>
          </cell>
          <cell r="S273">
            <v>-1320479.6020154059</v>
          </cell>
          <cell r="T273">
            <v>-1051231.9956665188</v>
          </cell>
          <cell r="U273">
            <v>-1124420.146784395</v>
          </cell>
          <cell r="V273">
            <v>-952827.77656276524</v>
          </cell>
          <cell r="W273">
            <v>-922851.72907474637</v>
          </cell>
          <cell r="X273">
            <v>-972086.62434266508</v>
          </cell>
          <cell r="Y273">
            <v>-1345602.9130455554</v>
          </cell>
          <cell r="Z273">
            <v>-1288414.1641687751</v>
          </cell>
          <cell r="AA273">
            <v>-1090887.8876958936</v>
          </cell>
          <cell r="AB273">
            <v>-1163177.585784182</v>
          </cell>
          <cell r="AC273">
            <v>-1088728.2183698416</v>
          </cell>
          <cell r="AD273">
            <v>-1254210.8154934496</v>
          </cell>
          <cell r="AE273">
            <v>-12482910.742196321</v>
          </cell>
          <cell r="AF273">
            <v>-1095506.3696469367</v>
          </cell>
          <cell r="AG273">
            <v>-1056325.7409427911</v>
          </cell>
          <cell r="AH273">
            <v>-1073178.2763942629</v>
          </cell>
          <cell r="AI273">
            <v>-924715.9594656527</v>
          </cell>
          <cell r="AJ273">
            <v>-874733.7157676518</v>
          </cell>
          <cell r="AK273">
            <v>-831732.05969379842</v>
          </cell>
          <cell r="AL273">
            <v>-1077221.8435296416</v>
          </cell>
          <cell r="AM273">
            <v>-1136749.1399249434</v>
          </cell>
          <cell r="AN273">
            <v>-1104359.7080283016</v>
          </cell>
          <cell r="AO273">
            <v>-1078308.9876842201</v>
          </cell>
          <cell r="AP273">
            <v>-991886.36094544828</v>
          </cell>
          <cell r="AQ273">
            <v>-1238192.5801729262</v>
          </cell>
          <cell r="AR273">
            <v>-13256698.266722918</v>
          </cell>
          <cell r="AS273">
            <v>-1246158.3822264671</v>
          </cell>
          <cell r="AT273">
            <v>-1029084.9805377722</v>
          </cell>
          <cell r="AU273">
            <v>-1149038.2640818357</v>
          </cell>
          <cell r="AV273">
            <v>-923904.18801005185</v>
          </cell>
          <cell r="AW273">
            <v>-918796.15707632899</v>
          </cell>
          <cell r="AX273">
            <v>-881478.6760968864</v>
          </cell>
          <cell r="AY273">
            <v>-1076339.8249444067</v>
          </cell>
          <cell r="AZ273">
            <v>-1143046.5229453743</v>
          </cell>
          <cell r="BA273">
            <v>-1149378.689588964</v>
          </cell>
          <cell r="BB273">
            <v>-1137726.14174591</v>
          </cell>
          <cell r="BC273">
            <v>-1110527.1974578351</v>
          </cell>
          <cell r="BD273">
            <v>-1491219.2420111895</v>
          </cell>
          <cell r="BE273">
            <v>-13891673.036234856</v>
          </cell>
          <cell r="BF273">
            <v>-1168507.3285290897</v>
          </cell>
          <cell r="BG273">
            <v>-1118436.8340150565</v>
          </cell>
          <cell r="BH273">
            <v>-1212547.1823962331</v>
          </cell>
          <cell r="BI273">
            <v>-995372.84884868562</v>
          </cell>
          <cell r="BJ273">
            <v>-976026.02769245207</v>
          </cell>
          <cell r="BK273">
            <v>-939753.35599912703</v>
          </cell>
          <cell r="BL273">
            <v>-1173768.78699404</v>
          </cell>
          <cell r="BM273">
            <v>-1209316.2666820288</v>
          </cell>
          <cell r="BN273">
            <v>-1222975.6845553964</v>
          </cell>
          <cell r="BO273">
            <v>-1255367.9531324804</v>
          </cell>
          <cell r="BP273">
            <v>-1204724.4911226928</v>
          </cell>
          <cell r="BQ273">
            <v>-1414876.2762674987</v>
          </cell>
          <cell r="BR273">
            <v>-15761866.528738022</v>
          </cell>
          <cell r="BS273">
            <v>-1941200.992827177</v>
          </cell>
          <cell r="BT273">
            <v>-1081798.7066183239</v>
          </cell>
          <cell r="BU273">
            <v>-1253886.110683322</v>
          </cell>
          <cell r="BV273">
            <v>-1024837.1808864921</v>
          </cell>
          <cell r="BW273">
            <v>-1131455.0626434535</v>
          </cell>
          <cell r="BX273">
            <v>-1083910.1310111433</v>
          </cell>
          <cell r="BY273">
            <v>-1296217.7157579958</v>
          </cell>
          <cell r="BZ273">
            <v>-1355289.9096587598</v>
          </cell>
          <cell r="CA273">
            <v>-1335615.4436342418</v>
          </cell>
          <cell r="CB273">
            <v>-1505219.6953086257</v>
          </cell>
          <cell r="CC273">
            <v>-1233659.8101934046</v>
          </cell>
          <cell r="CD273">
            <v>-1518775.7695150077</v>
          </cell>
          <cell r="CE273">
            <v>-16798510.077415943</v>
          </cell>
          <cell r="CF273">
            <v>-1390513.6943105161</v>
          </cell>
          <cell r="CG273">
            <v>-1477922.0712225884</v>
          </cell>
          <cell r="CH273">
            <v>-1383070.0098365545</v>
          </cell>
          <cell r="CI273">
            <v>-1119333.9589373767</v>
          </cell>
          <cell r="CJ273">
            <v>-1232687.6108641326</v>
          </cell>
          <cell r="CK273">
            <v>-1234332.1145286262</v>
          </cell>
          <cell r="CL273">
            <v>-1413032.9495738149</v>
          </cell>
          <cell r="CM273">
            <v>-1526801.6072921157</v>
          </cell>
          <cell r="CN273">
            <v>-1354931.4578464329</v>
          </cell>
          <cell r="CO273">
            <v>-1646721.2010831535</v>
          </cell>
          <cell r="CP273">
            <v>-1369173.4966641068</v>
          </cell>
          <cell r="CQ273">
            <v>-1649989.9052565396</v>
          </cell>
          <cell r="CR273">
            <v>-17999234.627323151</v>
          </cell>
          <cell r="CS273">
            <v>-1649668.880728811</v>
          </cell>
          <cell r="CT273">
            <v>-1378443.0598092973</v>
          </cell>
          <cell r="CU273">
            <v>-1503408.1469868124</v>
          </cell>
          <cell r="CV273">
            <v>-1300964.665626362</v>
          </cell>
          <cell r="CW273">
            <v>-1313660.1218955815</v>
          </cell>
          <cell r="CX273">
            <v>-1302757.0548034608</v>
          </cell>
          <cell r="CY273">
            <v>-1564432.3407091796</v>
          </cell>
          <cell r="CZ273">
            <v>-1605865.9597609937</v>
          </cell>
          <cell r="DA273">
            <v>-1449928.3248143196</v>
          </cell>
          <cell r="DB273">
            <v>-1575419.1644198596</v>
          </cell>
          <cell r="DC273">
            <v>-1608741.9522095919</v>
          </cell>
          <cell r="DD273">
            <v>-1745944.9555587769</v>
          </cell>
          <cell r="DE273">
            <v>-18040022.592490435</v>
          </cell>
          <cell r="DF273">
            <v>-1744603.8408438265</v>
          </cell>
          <cell r="DG273">
            <v>-1442757.7628426254</v>
          </cell>
          <cell r="DH273">
            <v>-1500718.9790267646</v>
          </cell>
          <cell r="DI273">
            <v>-1291670.3886867464</v>
          </cell>
          <cell r="DJ273">
            <v>-1341500.6002766192</v>
          </cell>
          <cell r="DK273">
            <v>-1354339.4164929092</v>
          </cell>
          <cell r="DL273">
            <v>-1559268.6422820687</v>
          </cell>
          <cell r="DM273">
            <v>-1572429.5455928445</v>
          </cell>
          <cell r="DN273">
            <v>-1574560.7836484313</v>
          </cell>
          <cell r="DO273">
            <v>-1593583.0527999699</v>
          </cell>
          <cell r="DP273">
            <v>-1525692.546018064</v>
          </cell>
          <cell r="DQ273">
            <v>-1538897.0339791775</v>
          </cell>
          <cell r="DR273">
            <v>-19033210.967737198</v>
          </cell>
          <cell r="DS273">
            <v>-1580426.2774488926</v>
          </cell>
          <cell r="DT273">
            <v>-1431236.104611218</v>
          </cell>
          <cell r="DU273">
            <v>-1889256.7463237643</v>
          </cell>
          <cell r="DV273">
            <v>-1377457.2254695296</v>
          </cell>
          <cell r="DW273">
            <v>-1397604.3382290006</v>
          </cell>
          <cell r="DX273">
            <v>-1379168.3844305277</v>
          </cell>
          <cell r="DY273">
            <v>-1633967.923337996</v>
          </cell>
          <cell r="DZ273">
            <v>-1648025.041903615</v>
          </cell>
          <cell r="EA273">
            <v>-1638797.745428592</v>
          </cell>
          <cell r="EB273">
            <v>-1714883.6897832155</v>
          </cell>
          <cell r="EC273">
            <v>-1570983.2013550401</v>
          </cell>
          <cell r="ED273">
            <v>-1771404.2894156873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A275" t="str">
            <v>Net Power Cost/Net System Load</v>
          </cell>
          <cell r="F275">
            <v>-0.27302256921428381</v>
          </cell>
          <cell r="G275">
            <v>-0.29038951538442248</v>
          </cell>
          <cell r="H275">
            <v>-0.2874596154587401</v>
          </cell>
          <cell r="I275">
            <v>-0.24378326391540384</v>
          </cell>
          <cell r="J275">
            <v>-0.22426069550196104</v>
          </cell>
          <cell r="K275">
            <v>-0.20884402007591163</v>
          </cell>
          <cell r="L275">
            <v>-0.23845966920680084</v>
          </cell>
          <cell r="M275">
            <v>-0.25012335070778136</v>
          </cell>
          <cell r="N275">
            <v>-0.23803470502534907</v>
          </cell>
          <cell r="O275">
            <v>-0.25308403668551804</v>
          </cell>
          <cell r="P275">
            <v>-0.24368559645427723</v>
          </cell>
          <cell r="Q275">
            <v>-0.25792192173447148</v>
          </cell>
          <cell r="R275">
            <v>-0.230391900773391</v>
          </cell>
          <cell r="S275">
            <v>-0.25081057193161982</v>
          </cell>
          <cell r="T275">
            <v>-0.22459374644466124</v>
          </cell>
          <cell r="U275">
            <v>-0.23604370877064795</v>
          </cell>
          <cell r="V275">
            <v>-0.21305214613655465</v>
          </cell>
          <cell r="W275">
            <v>-0.19767149045281229</v>
          </cell>
          <cell r="X275">
            <v>-0.19929308680602631</v>
          </cell>
          <cell r="Y275">
            <v>-0.24159421224207378</v>
          </cell>
          <cell r="Z275">
            <v>-0.24068260292562371</v>
          </cell>
          <cell r="AA275">
            <v>-0.2313137734331363</v>
          </cell>
          <cell r="AB275">
            <v>-0.25182538978866376</v>
          </cell>
          <cell r="AC275">
            <v>-0.23104496853052225</v>
          </cell>
          <cell r="AD275">
            <v>-0.24011840191957035</v>
          </cell>
          <cell r="AE275">
            <v>-0.21173157101433659</v>
          </cell>
          <cell r="AF275">
            <v>-0.20853792151584116</v>
          </cell>
          <cell r="AG275">
            <v>-0.22082649867328641</v>
          </cell>
          <cell r="AH275">
            <v>-0.2259888408038897</v>
          </cell>
          <cell r="AI275">
            <v>-0.20745262464613035</v>
          </cell>
          <cell r="AJ275">
            <v>-0.18786285263509583</v>
          </cell>
          <cell r="AK275">
            <v>-0.17065931869782958</v>
          </cell>
          <cell r="AL275">
            <v>-0.19320144953507068</v>
          </cell>
          <cell r="AM275">
            <v>-0.21235122901100567</v>
          </cell>
          <cell r="AN275">
            <v>-0.23342318711356924</v>
          </cell>
          <cell r="AO275">
            <v>-0.23402217907956313</v>
          </cell>
          <cell r="AP275">
            <v>-0.2109131173589347</v>
          </cell>
          <cell r="AQ275">
            <v>-0.23752608937709496</v>
          </cell>
          <cell r="AR275">
            <v>-0.22523291035356507</v>
          </cell>
          <cell r="AS275">
            <v>-0.236801829849135</v>
          </cell>
          <cell r="AT275">
            <v>-0.22019452498549796</v>
          </cell>
          <cell r="AU275">
            <v>-0.24174050627789612</v>
          </cell>
          <cell r="AV275">
            <v>-0.20701453819060234</v>
          </cell>
          <cell r="AW275">
            <v>-0.19719335731223708</v>
          </cell>
          <cell r="AX275">
            <v>-0.18095653243250354</v>
          </cell>
          <cell r="AY275">
            <v>-0.19325541617540409</v>
          </cell>
          <cell r="AZ275">
            <v>-0.2136720138433823</v>
          </cell>
          <cell r="BA275">
            <v>-0.2440412952680866</v>
          </cell>
          <cell r="BB275">
            <v>-0.2465698321267773</v>
          </cell>
          <cell r="BC275">
            <v>-0.23577061853612946</v>
          </cell>
          <cell r="BD275">
            <v>-0.28557885276341821</v>
          </cell>
          <cell r="BE275">
            <v>-0.23516030892812267</v>
          </cell>
          <cell r="BF275">
            <v>-0.22124231985886667</v>
          </cell>
          <cell r="BG275">
            <v>-0.23846446778232533</v>
          </cell>
          <cell r="BH275">
            <v>-0.25418726014589055</v>
          </cell>
          <cell r="BI275">
            <v>-0.22218994306841822</v>
          </cell>
          <cell r="BJ275">
            <v>-0.20884741659052253</v>
          </cell>
          <cell r="BK275">
            <v>-0.19223105317072608</v>
          </cell>
          <cell r="BL275">
            <v>-0.20996689309213323</v>
          </cell>
          <cell r="BM275">
            <v>-0.22533880988317279</v>
          </cell>
          <cell r="BN275">
            <v>-0.25871907326580867</v>
          </cell>
          <cell r="BO275">
            <v>-0.27102726065153604</v>
          </cell>
          <cell r="BP275">
            <v>-0.2547051849207449</v>
          </cell>
          <cell r="BQ275">
            <v>-0.26983066081442075</v>
          </cell>
          <cell r="BR275">
            <v>-0.26544465105084925</v>
          </cell>
          <cell r="BS275">
            <v>-0.36603950850907907</v>
          </cell>
          <cell r="BT275">
            <v>-0.22968481650249117</v>
          </cell>
          <cell r="BU275">
            <v>-0.26170934887079156</v>
          </cell>
          <cell r="BV275">
            <v>-0.22779292779185667</v>
          </cell>
          <cell r="BW275">
            <v>-0.24122243746507976</v>
          </cell>
          <cell r="BX275">
            <v>-0.22046267156166266</v>
          </cell>
          <cell r="BY275">
            <v>-0.2304153114606855</v>
          </cell>
          <cell r="BZ275">
            <v>-0.25116379157120505</v>
          </cell>
          <cell r="CA275">
            <v>-0.27969475617973316</v>
          </cell>
          <cell r="CB275">
            <v>-0.32364393574108163</v>
          </cell>
          <cell r="CC275">
            <v>-0.2595764657757158</v>
          </cell>
          <cell r="CD275">
            <v>-0.28827701139618966</v>
          </cell>
          <cell r="CE275">
            <v>-0.28136450458229589</v>
          </cell>
          <cell r="CF275">
            <v>-0.26105100072890863</v>
          </cell>
          <cell r="CG275">
            <v>-0.30486010583840084</v>
          </cell>
          <cell r="CH275">
            <v>-0.28722637711303278</v>
          </cell>
          <cell r="CI275">
            <v>-0.24774770734225271</v>
          </cell>
          <cell r="CJ275">
            <v>-0.2616719068508857</v>
          </cell>
          <cell r="CK275">
            <v>-0.25028052650984378</v>
          </cell>
          <cell r="CL275">
            <v>-0.25091997499807661</v>
          </cell>
          <cell r="CM275">
            <v>-0.28214283109268123</v>
          </cell>
          <cell r="CN275">
            <v>-0.28410018180579044</v>
          </cell>
          <cell r="CO275">
            <v>-0.35258177609983576</v>
          </cell>
          <cell r="CP275">
            <v>-0.2866316047777957</v>
          </cell>
          <cell r="CQ275">
            <v>-0.31166848449644391</v>
          </cell>
          <cell r="CR275">
            <v>-0.30097103724844487</v>
          </cell>
          <cell r="CS275">
            <v>-0.30848728120064095</v>
          </cell>
          <cell r="CT275">
            <v>-0.29027941935514434</v>
          </cell>
          <cell r="CU275">
            <v>-0.31111736009936664</v>
          </cell>
          <cell r="CV275">
            <v>-0.28696384809922293</v>
          </cell>
          <cell r="CW275">
            <v>-0.27786130623554683</v>
          </cell>
          <cell r="CX275">
            <v>-0.26329972738318119</v>
          </cell>
          <cell r="CY275">
            <v>-0.27685566209229862</v>
          </cell>
          <cell r="CZ275">
            <v>-0.29563461806021962</v>
          </cell>
          <cell r="DA275">
            <v>-0.30307042085177471</v>
          </cell>
          <cell r="DB275">
            <v>-0.33606385599926014</v>
          </cell>
          <cell r="DC275">
            <v>-0.3353311800268024</v>
          </cell>
          <cell r="DD275">
            <v>-0.32855008927889884</v>
          </cell>
          <cell r="DE275">
            <v>-0.30392705658820063</v>
          </cell>
          <cell r="DF275">
            <v>-0.32824444718764312</v>
          </cell>
          <cell r="DG275">
            <v>-0.30714614484024239</v>
          </cell>
          <cell r="DH275">
            <v>-0.31349906120892612</v>
          </cell>
          <cell r="DI275">
            <v>-0.28863757004484114</v>
          </cell>
          <cell r="DJ275">
            <v>-0.28680275745089645</v>
          </cell>
          <cell r="DK275">
            <v>-0.27602858795583529</v>
          </cell>
          <cell r="DL275">
            <v>-0.27813289866483615</v>
          </cell>
          <cell r="DM275">
            <v>-0.2920080391943074</v>
          </cell>
          <cell r="DN275">
            <v>-0.33024817126840844</v>
          </cell>
          <cell r="DO275">
            <v>-0.34077053105358601</v>
          </cell>
          <cell r="DP275">
            <v>-0.31919582938293445</v>
          </cell>
          <cell r="DQ275">
            <v>-0.29128933231073617</v>
          </cell>
          <cell r="DR275">
            <v>-0.32035358283004456</v>
          </cell>
          <cell r="DS275">
            <v>-0.29598220531128305</v>
          </cell>
          <cell r="DT275">
            <v>-0.30339778006023366</v>
          </cell>
          <cell r="DU275">
            <v>-0.39316063883874008</v>
          </cell>
          <cell r="DV275">
            <v>-0.30647952879138174</v>
          </cell>
          <cell r="DW275">
            <v>-0.29773963109692403</v>
          </cell>
          <cell r="DX275">
            <v>-0.28044152444922332</v>
          </cell>
          <cell r="DY275">
            <v>-0.29220944052961784</v>
          </cell>
          <cell r="DZ275">
            <v>-0.30681038974049102</v>
          </cell>
          <cell r="EA275">
            <v>-0.34583343246652021</v>
          </cell>
          <cell r="EB275">
            <v>-0.36671087543841097</v>
          </cell>
          <cell r="EC275">
            <v>-0.32865925764814108</v>
          </cell>
          <cell r="ED275">
            <v>-0.33509834987494713</v>
          </cell>
        </row>
        <row r="276">
          <cell r="F276">
            <v>22.681709426613189</v>
          </cell>
          <cell r="G276">
            <v>23.763723412146192</v>
          </cell>
          <cell r="H276">
            <v>21.624206951851054</v>
          </cell>
          <cell r="I276">
            <v>17.804332193282061</v>
          </cell>
          <cell r="J276">
            <v>16.55421160778819</v>
          </cell>
          <cell r="K276">
            <v>16.637372207789397</v>
          </cell>
          <cell r="L276">
            <v>20.995982636738944</v>
          </cell>
          <cell r="M276">
            <v>21.163129130445519</v>
          </cell>
          <cell r="N276">
            <v>18.334981851281682</v>
          </cell>
          <cell r="O276">
            <v>18.469798819654063</v>
          </cell>
          <cell r="P276">
            <v>18.724373065319909</v>
          </cell>
          <cell r="Q276">
            <v>21.254725384392234</v>
          </cell>
          <cell r="R276">
            <v>18.231156941987543</v>
          </cell>
          <cell r="S276">
            <v>20.880449114728112</v>
          </cell>
          <cell r="T276">
            <v>18.403921492761185</v>
          </cell>
          <cell r="U276">
            <v>17.780204724610925</v>
          </cell>
          <cell r="V276">
            <v>15.569081316385052</v>
          </cell>
          <cell r="W276">
            <v>14.592848340840392</v>
          </cell>
          <cell r="X276">
            <v>15.883768371612174</v>
          </cell>
          <cell r="Y276">
            <v>21.27771842260524</v>
          </cell>
          <cell r="Z276">
            <v>20.373405505515102</v>
          </cell>
          <cell r="AA276">
            <v>17.824965485227022</v>
          </cell>
          <cell r="AB276">
            <v>18.393067453892819</v>
          </cell>
          <cell r="AC276">
            <v>17.789676770749047</v>
          </cell>
          <cell r="AD276">
            <v>19.832555589712992</v>
          </cell>
          <cell r="AE276">
            <v>16.718781129053255</v>
          </cell>
          <cell r="AF276">
            <v>17.32299762250058</v>
          </cell>
          <cell r="AG276">
            <v>17.855404681250693</v>
          </cell>
          <cell r="AH276">
            <v>16.969928469232492</v>
          </cell>
          <cell r="AI276">
            <v>15.109737899765568</v>
          </cell>
          <cell r="AJ276">
            <v>13.831968940032445</v>
          </cell>
          <cell r="AK276">
            <v>13.590393132251608</v>
          </cell>
          <cell r="AL276">
            <v>17.033868493511093</v>
          </cell>
          <cell r="AM276">
            <v>17.975160340369126</v>
          </cell>
          <cell r="AN276">
            <v>18.0450932684363</v>
          </cell>
          <cell r="AO276">
            <v>17.051059261293801</v>
          </cell>
          <cell r="AP276">
            <v>16.207293479500787</v>
          </cell>
          <cell r="AQ276">
            <v>19.579262811083588</v>
          </cell>
          <cell r="AR276">
            <v>17.803784940535749</v>
          </cell>
          <cell r="AS276">
            <v>19.705224260380568</v>
          </cell>
          <cell r="AT276">
            <v>18.016193636865758</v>
          </cell>
          <cell r="AU276">
            <v>18.169485516790573</v>
          </cell>
          <cell r="AV276">
            <v>15.096473660294965</v>
          </cell>
          <cell r="AW276">
            <v>14.528718486342964</v>
          </cell>
          <cell r="AX276">
            <v>14.403246341452393</v>
          </cell>
          <cell r="AY276">
            <v>17.019921330556716</v>
          </cell>
          <cell r="AZ276">
            <v>18.074739452014139</v>
          </cell>
          <cell r="BA276">
            <v>18.780697542303333</v>
          </cell>
          <cell r="BB276">
            <v>17.990609452022614</v>
          </cell>
          <cell r="BC276">
            <v>18.14586923950711</v>
          </cell>
          <cell r="BD276">
            <v>23.58031691984803</v>
          </cell>
          <cell r="BE276">
            <v>18.656557932090863</v>
          </cell>
          <cell r="BF276">
            <v>18.477345485912235</v>
          </cell>
          <cell r="BG276">
            <v>19.580476785977879</v>
          </cell>
          <cell r="BH276">
            <v>19.17373786205302</v>
          </cell>
          <cell r="BI276">
            <v>16.264262236089635</v>
          </cell>
          <cell r="BJ276">
            <v>15.433681652315814</v>
          </cell>
          <cell r="BK276">
            <v>15.355446993449789</v>
          </cell>
          <cell r="BL276">
            <v>18.560543753858951</v>
          </cell>
          <cell r="BM276">
            <v>19.122648113251561</v>
          </cell>
          <cell r="BN276">
            <v>19.983262819532623</v>
          </cell>
          <cell r="BO276">
            <v>19.850853148837452</v>
          </cell>
          <cell r="BP276">
            <v>19.685040704619166</v>
          </cell>
          <cell r="BQ276">
            <v>22.373122648126166</v>
          </cell>
          <cell r="BR276">
            <v>21.168233318208465</v>
          </cell>
          <cell r="BS276">
            <v>30.695777875192555</v>
          </cell>
          <cell r="BT276">
            <v>18.939052987015476</v>
          </cell>
          <cell r="BU276">
            <v>19.827421105049368</v>
          </cell>
          <cell r="BV276">
            <v>16.74570557004072</v>
          </cell>
          <cell r="BW276">
            <v>17.891446278359478</v>
          </cell>
          <cell r="BX276">
            <v>17.710949853123257</v>
          </cell>
          <cell r="BY276">
            <v>20.496801324446487</v>
          </cell>
          <cell r="BZ276">
            <v>21.430896737172041</v>
          </cell>
          <cell r="CA276">
            <v>21.823781758729442</v>
          </cell>
          <cell r="CB276">
            <v>23.801702961869477</v>
          </cell>
          <cell r="CC276">
            <v>20.157840035839943</v>
          </cell>
          <cell r="CD276">
            <v>24.01606213654345</v>
          </cell>
          <cell r="CE276">
            <v>22.49880809682838</v>
          </cell>
          <cell r="CF276">
            <v>21.987882579230174</v>
          </cell>
          <cell r="CG276">
            <v>24.9817794324305</v>
          </cell>
          <cell r="CH276">
            <v>21.870177258642546</v>
          </cell>
          <cell r="CI276">
            <v>18.289770570872168</v>
          </cell>
          <cell r="CJ276">
            <v>19.492213960533405</v>
          </cell>
          <cell r="CK276">
            <v>20.168825400794546</v>
          </cell>
          <cell r="CL276">
            <v>22.343974534690304</v>
          </cell>
          <cell r="CM276">
            <v>24.142972917332632</v>
          </cell>
          <cell r="CN276">
            <v>22.139402905987467</v>
          </cell>
          <cell r="CO276">
            <v>26.039234678734243</v>
          </cell>
          <cell r="CP276">
            <v>22.372115958563839</v>
          </cell>
          <cell r="CQ276">
            <v>26.090921968003471</v>
          </cell>
          <cell r="CR276">
            <v>24.173025285150619</v>
          </cell>
          <cell r="CS276">
            <v>26.085845678823702</v>
          </cell>
          <cell r="CT276">
            <v>24.13240650926641</v>
          </cell>
          <cell r="CU276">
            <v>23.773057352732643</v>
          </cell>
          <cell r="CV276">
            <v>21.257592575594149</v>
          </cell>
          <cell r="CW276">
            <v>20.77261419822235</v>
          </cell>
          <cell r="CX276">
            <v>21.286879980448706</v>
          </cell>
          <cell r="CY276">
            <v>24.738019302801703</v>
          </cell>
          <cell r="CZ276">
            <v>25.393199869718433</v>
          </cell>
          <cell r="DA276">
            <v>23.691639294351628</v>
          </cell>
          <cell r="DB276">
            <v>24.91175149304016</v>
          </cell>
          <cell r="DC276">
            <v>26.286633206039081</v>
          </cell>
          <cell r="DD276">
            <v>27.608237753933853</v>
          </cell>
          <cell r="DE276">
            <v>24.22780364288267</v>
          </cell>
          <cell r="DF276">
            <v>27.587031006385619</v>
          </cell>
          <cell r="DG276">
            <v>25.258364195424114</v>
          </cell>
          <cell r="DH276">
            <v>23.730534140208171</v>
          </cell>
          <cell r="DI276">
            <v>21.105725305338993</v>
          </cell>
          <cell r="DJ276">
            <v>21.212849466739709</v>
          </cell>
          <cell r="DK276">
            <v>22.129729027661917</v>
          </cell>
          <cell r="DL276">
            <v>24.656366892505829</v>
          </cell>
          <cell r="DM276">
            <v>24.864477318039921</v>
          </cell>
          <cell r="DN276">
            <v>25.728117379876327</v>
          </cell>
          <cell r="DO276">
            <v>25.198973004427103</v>
          </cell>
          <cell r="DP276">
            <v>24.929616765001047</v>
          </cell>
          <cell r="DQ276">
            <v>24.334235198911724</v>
          </cell>
          <cell r="DR276">
            <v>25.561658565319899</v>
          </cell>
          <cell r="DS276">
            <v>24.990927853398048</v>
          </cell>
          <cell r="DT276">
            <v>25.056654492493312</v>
          </cell>
          <cell r="DU276">
            <v>29.874395103158829</v>
          </cell>
          <cell r="DV276">
            <v>22.507471004404078</v>
          </cell>
          <cell r="DW276">
            <v>22.100005348339668</v>
          </cell>
          <cell r="DX276">
            <v>22.535431118145876</v>
          </cell>
          <cell r="DY276">
            <v>25.837569945256103</v>
          </cell>
          <cell r="DZ276">
            <v>26.059852022511308</v>
          </cell>
          <cell r="EA276">
            <v>26.777740938375686</v>
          </cell>
          <cell r="EB276">
            <v>27.117072893472731</v>
          </cell>
          <cell r="EC276">
            <v>25.669660152860132</v>
          </cell>
          <cell r="ED276">
            <v>28.01082051574458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8">
          <cell r="A278" t="str">
            <v>Adjustments to Load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A286" t="str">
            <v>Net System Load</v>
          </cell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88">
          <cell r="A288" t="str">
            <v>Special Sales For Resale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C303" t="str">
            <v>Four Corners</v>
          </cell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C304" t="str">
            <v>Mid Columbia</v>
          </cell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C305" t="str">
            <v>Mona</v>
          </cell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C306" t="str">
            <v>Palo Verde</v>
          </cell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C307" t="str">
            <v>SP15</v>
          </cell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C308" t="str">
            <v>STF Index Trades</v>
          </cell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C313" t="str">
            <v>COB</v>
          </cell>
          <cell r="F313">
            <v>0</v>
          </cell>
          <cell r="G313">
            <v>694.97500000000582</v>
          </cell>
          <cell r="H313">
            <v>633.05000000000291</v>
          </cell>
          <cell r="I313">
            <v>721.86499999999796</v>
          </cell>
          <cell r="J313">
            <v>204.16799999999785</v>
          </cell>
          <cell r="K313">
            <v>159.12600000000384</v>
          </cell>
          <cell r="L313">
            <v>1068.1900000000023</v>
          </cell>
          <cell r="M313">
            <v>0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R313">
            <v>2368.5679999998538</v>
          </cell>
          <cell r="S313">
            <v>0</v>
          </cell>
          <cell r="T313">
            <v>258.0399999999936</v>
          </cell>
          <cell r="U313">
            <v>67.889999999999418</v>
          </cell>
          <cell r="V313">
            <v>40.759999999994761</v>
          </cell>
          <cell r="W313">
            <v>696.58199999999488</v>
          </cell>
          <cell r="X313">
            <v>764.22600000000239</v>
          </cell>
          <cell r="Y313">
            <v>443.49000000000524</v>
          </cell>
          <cell r="Z313">
            <v>97.580000000001746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  <cell r="AE313">
            <v>1176.9390000001295</v>
          </cell>
          <cell r="AF313">
            <v>0</v>
          </cell>
          <cell r="AG313">
            <v>0</v>
          </cell>
          <cell r="AH313">
            <v>0</v>
          </cell>
          <cell r="AI313">
            <v>0</v>
          </cell>
          <cell r="AJ313">
            <v>279.51699999999983</v>
          </cell>
          <cell r="AK313">
            <v>370.62799999999697</v>
          </cell>
          <cell r="AL313">
            <v>445.55999999999767</v>
          </cell>
          <cell r="AM313">
            <v>81.23399999999674</v>
          </cell>
          <cell r="AN313">
            <v>0</v>
          </cell>
          <cell r="AO313">
            <v>0</v>
          </cell>
          <cell r="AP313">
            <v>0</v>
          </cell>
          <cell r="AQ313">
            <v>0</v>
          </cell>
          <cell r="AR313">
            <v>478.8509999999078</v>
          </cell>
          <cell r="AS313">
            <v>-6.4959999999991851</v>
          </cell>
          <cell r="AT313">
            <v>-19.573999999993248</v>
          </cell>
          <cell r="AU313">
            <v>0</v>
          </cell>
          <cell r="AV313">
            <v>0</v>
          </cell>
          <cell r="AW313">
            <v>125.45200000000477</v>
          </cell>
          <cell r="AX313">
            <v>166.82800000000134</v>
          </cell>
          <cell r="AY313">
            <v>87.375</v>
          </cell>
          <cell r="AZ313">
            <v>125.26600000000326</v>
          </cell>
          <cell r="BA313">
            <v>0</v>
          </cell>
          <cell r="BB313">
            <v>0</v>
          </cell>
          <cell r="BC313">
            <v>0</v>
          </cell>
          <cell r="BD313">
            <v>0</v>
          </cell>
          <cell r="BE313">
            <v>984.27399999997579</v>
          </cell>
          <cell r="BF313">
            <v>5.1129999999975553</v>
          </cell>
          <cell r="BG313">
            <v>-121.63000000000466</v>
          </cell>
          <cell r="BH313">
            <v>59.259999999994761</v>
          </cell>
          <cell r="BI313">
            <v>0</v>
          </cell>
          <cell r="BJ313">
            <v>192.48500000000058</v>
          </cell>
          <cell r="BK313">
            <v>638.84600000000501</v>
          </cell>
          <cell r="BL313">
            <v>210.19999999999709</v>
          </cell>
          <cell r="BM313">
            <v>0</v>
          </cell>
          <cell r="BN313">
            <v>0</v>
          </cell>
          <cell r="BO313">
            <v>0</v>
          </cell>
          <cell r="BP313">
            <v>0</v>
          </cell>
          <cell r="BQ313">
            <v>0</v>
          </cell>
          <cell r="BR313">
            <v>1778.9720000000671</v>
          </cell>
          <cell r="BS313">
            <v>0</v>
          </cell>
          <cell r="BT313">
            <v>0</v>
          </cell>
          <cell r="BU313">
            <v>0</v>
          </cell>
          <cell r="BV313">
            <v>365.39400000000023</v>
          </cell>
          <cell r="BW313">
            <v>342.92199999999866</v>
          </cell>
          <cell r="BX313">
            <v>728.99300000000221</v>
          </cell>
          <cell r="BY313">
            <v>145.69400000000314</v>
          </cell>
          <cell r="BZ313">
            <v>56.164000000004307</v>
          </cell>
          <cell r="CA313">
            <v>29.804999999993015</v>
          </cell>
          <cell r="CB313">
            <v>0</v>
          </cell>
          <cell r="CC313">
            <v>110</v>
          </cell>
          <cell r="CD313">
            <v>0</v>
          </cell>
          <cell r="CE313">
            <v>2576.4000000000233</v>
          </cell>
          <cell r="CF313">
            <v>0</v>
          </cell>
          <cell r="CG313">
            <v>0</v>
          </cell>
          <cell r="CH313">
            <v>0</v>
          </cell>
          <cell r="CI313">
            <v>80.929999999993015</v>
          </cell>
          <cell r="CJ313">
            <v>494.43000000000029</v>
          </cell>
          <cell r="CK313">
            <v>825.87900000000081</v>
          </cell>
          <cell r="CL313">
            <v>459.26999999998952</v>
          </cell>
          <cell r="CM313">
            <v>149.80999999999767</v>
          </cell>
          <cell r="CN313">
            <v>377.36600000000908</v>
          </cell>
          <cell r="CO313">
            <v>-66.324000000000524</v>
          </cell>
          <cell r="CP313">
            <v>66.173000000002503</v>
          </cell>
          <cell r="CQ313">
            <v>188.86600000000908</v>
          </cell>
          <cell r="CR313">
            <v>1304.8929999998072</v>
          </cell>
          <cell r="CS313">
            <v>0</v>
          </cell>
          <cell r="CT313">
            <v>78.640999999988708</v>
          </cell>
          <cell r="CU313">
            <v>0</v>
          </cell>
          <cell r="CV313">
            <v>0</v>
          </cell>
          <cell r="CW313">
            <v>71.234000000004016</v>
          </cell>
          <cell r="CX313">
            <v>628.5679999999993</v>
          </cell>
          <cell r="CY313">
            <v>-45.125</v>
          </cell>
          <cell r="CZ313">
            <v>180.58000000000175</v>
          </cell>
          <cell r="DA313">
            <v>0</v>
          </cell>
          <cell r="DB313">
            <v>381.40499999999884</v>
          </cell>
          <cell r="DC313">
            <v>0</v>
          </cell>
          <cell r="DD313">
            <v>9.5900000000110595</v>
          </cell>
          <cell r="DE313">
            <v>2469.2990000001155</v>
          </cell>
          <cell r="DF313">
            <v>0</v>
          </cell>
          <cell r="DG313">
            <v>155.92500000000291</v>
          </cell>
          <cell r="DH313">
            <v>0</v>
          </cell>
          <cell r="DI313">
            <v>86</v>
          </cell>
          <cell r="DJ313">
            <v>260.22299999999814</v>
          </cell>
          <cell r="DK313">
            <v>551.7300000000032</v>
          </cell>
          <cell r="DL313">
            <v>192.55000000000291</v>
          </cell>
          <cell r="DM313">
            <v>347.97999999999593</v>
          </cell>
          <cell r="DN313">
            <v>74.929999999993015</v>
          </cell>
          <cell r="DO313">
            <v>386.65299999999843</v>
          </cell>
          <cell r="DP313">
            <v>264.84799999999814</v>
          </cell>
          <cell r="DQ313">
            <v>148.45999999999185</v>
          </cell>
          <cell r="DR313">
            <v>2963.9719999998342</v>
          </cell>
          <cell r="DS313">
            <v>0</v>
          </cell>
          <cell r="DT313">
            <v>88.089999999996508</v>
          </cell>
          <cell r="DU313">
            <v>0</v>
          </cell>
          <cell r="DV313">
            <v>0</v>
          </cell>
          <cell r="DW313">
            <v>362.59300000000076</v>
          </cell>
          <cell r="DX313">
            <v>486.20200000000477</v>
          </cell>
          <cell r="DY313">
            <v>282.35499999999593</v>
          </cell>
          <cell r="DZ313">
            <v>344.05000000000291</v>
          </cell>
          <cell r="EA313">
            <v>82.524000000004889</v>
          </cell>
          <cell r="EB313">
            <v>500.9539999999979</v>
          </cell>
          <cell r="EC313">
            <v>195.00800000000163</v>
          </cell>
          <cell r="ED313">
            <v>622.19599999999627</v>
          </cell>
        </row>
        <row r="314">
          <cell r="C314" t="str">
            <v>Four Corners</v>
          </cell>
          <cell r="F314">
            <v>4472.9600000000064</v>
          </cell>
          <cell r="G314">
            <v>2605.3300000000017</v>
          </cell>
          <cell r="H314">
            <v>3108.8300000000017</v>
          </cell>
          <cell r="I314">
            <v>2407.7279999999992</v>
          </cell>
          <cell r="J314">
            <v>1318.523000000001</v>
          </cell>
          <cell r="K314">
            <v>679.49000000000524</v>
          </cell>
          <cell r="L314">
            <v>-5.9100000000034925</v>
          </cell>
          <cell r="M314">
            <v>73.059999999997672</v>
          </cell>
          <cell r="N314">
            <v>975.17000000001281</v>
          </cell>
          <cell r="O314">
            <v>1378.3699999999953</v>
          </cell>
          <cell r="P314">
            <v>3761.6000000000058</v>
          </cell>
          <cell r="Q314">
            <v>3254.0399999999936</v>
          </cell>
          <cell r="R314">
            <v>10551.302000000142</v>
          </cell>
          <cell r="S314">
            <v>2003.3699999999953</v>
          </cell>
          <cell r="T314">
            <v>215.17000000001281</v>
          </cell>
          <cell r="U314">
            <v>576.45999999999185</v>
          </cell>
          <cell r="V314">
            <v>3465.3870000000024</v>
          </cell>
          <cell r="W314">
            <v>1174.0599999999977</v>
          </cell>
          <cell r="X314">
            <v>379.05500000000029</v>
          </cell>
          <cell r="Y314">
            <v>93.964999999996508</v>
          </cell>
          <cell r="Z314">
            <v>64.040000000008149</v>
          </cell>
          <cell r="AA314">
            <v>101.94000000000233</v>
          </cell>
          <cell r="AB314">
            <v>290.82999999998719</v>
          </cell>
          <cell r="AC314">
            <v>698.39000000001397</v>
          </cell>
          <cell r="AD314">
            <v>1488.6350000000093</v>
          </cell>
          <cell r="AE314">
            <v>10208.541999999899</v>
          </cell>
          <cell r="AF314">
            <v>974.17999999999302</v>
          </cell>
          <cell r="AG314">
            <v>598.30999999999767</v>
          </cell>
          <cell r="AH314">
            <v>540.45000000001164</v>
          </cell>
          <cell r="AI314">
            <v>746.57600000000093</v>
          </cell>
          <cell r="AJ314">
            <v>1581.2019999999975</v>
          </cell>
          <cell r="AK314">
            <v>3884.351999999999</v>
          </cell>
          <cell r="AL314">
            <v>0</v>
          </cell>
          <cell r="AM314">
            <v>150.36000000001513</v>
          </cell>
          <cell r="AN314">
            <v>408.19599999999627</v>
          </cell>
          <cell r="AO314">
            <v>449.63999999998487</v>
          </cell>
          <cell r="AP314">
            <v>-367.54000000000815</v>
          </cell>
          <cell r="AQ314">
            <v>1242.8159999999916</v>
          </cell>
          <cell r="AR314">
            <v>12379.010000000009</v>
          </cell>
          <cell r="AS314">
            <v>435.75</v>
          </cell>
          <cell r="AT314">
            <v>35.829999999987194</v>
          </cell>
          <cell r="AU314">
            <v>476.64000000001397</v>
          </cell>
          <cell r="AV314">
            <v>352.60000000000582</v>
          </cell>
          <cell r="AW314">
            <v>1368.1600000000035</v>
          </cell>
          <cell r="AX314">
            <v>2452.6800000000076</v>
          </cell>
          <cell r="AY314">
            <v>101.17000000001281</v>
          </cell>
          <cell r="AZ314">
            <v>0</v>
          </cell>
          <cell r="BA314">
            <v>1540.5299999999988</v>
          </cell>
          <cell r="BB314">
            <v>869.52000000001863</v>
          </cell>
          <cell r="BC314">
            <v>1790.0499999999884</v>
          </cell>
          <cell r="BD314">
            <v>2956.0800000000017</v>
          </cell>
          <cell r="BE314">
            <v>7340.9599999999627</v>
          </cell>
          <cell r="BF314">
            <v>3040.4599999999919</v>
          </cell>
          <cell r="BG314">
            <v>42.320000000006985</v>
          </cell>
          <cell r="BH314">
            <v>0</v>
          </cell>
          <cell r="BI314">
            <v>79.19999999999709</v>
          </cell>
          <cell r="BJ314">
            <v>473.79999999998836</v>
          </cell>
          <cell r="BK314">
            <v>1219.3600000000006</v>
          </cell>
          <cell r="BL314">
            <v>231.88000000000466</v>
          </cell>
          <cell r="BM314">
            <v>317.08999999999651</v>
          </cell>
          <cell r="BN314">
            <v>745.33999999999651</v>
          </cell>
          <cell r="BO314">
            <v>1175.7999999999884</v>
          </cell>
          <cell r="BP314">
            <v>-232.35999999998603</v>
          </cell>
          <cell r="BQ314">
            <v>248.07000000000698</v>
          </cell>
          <cell r="BR314">
            <v>10349.530000000028</v>
          </cell>
          <cell r="BS314">
            <v>1016.5299999999988</v>
          </cell>
          <cell r="BT314">
            <v>437.63000000000466</v>
          </cell>
          <cell r="BU314">
            <v>0</v>
          </cell>
          <cell r="BV314">
            <v>0</v>
          </cell>
          <cell r="BW314">
            <v>175.36500000000524</v>
          </cell>
          <cell r="BX314">
            <v>0</v>
          </cell>
          <cell r="BY314">
            <v>291.11000000001513</v>
          </cell>
          <cell r="BZ314">
            <v>191.42999999999302</v>
          </cell>
          <cell r="CA314">
            <v>510.3300000000163</v>
          </cell>
          <cell r="CB314">
            <v>1401.3299999999872</v>
          </cell>
          <cell r="CC314">
            <v>4325.7200000000012</v>
          </cell>
          <cell r="CD314">
            <v>2000.0849999999919</v>
          </cell>
          <cell r="CE314">
            <v>6960.4199999996927</v>
          </cell>
          <cell r="CF314">
            <v>899.70999999999185</v>
          </cell>
          <cell r="CG314">
            <v>57.230000000010477</v>
          </cell>
          <cell r="CH314">
            <v>567.01000000000931</v>
          </cell>
          <cell r="CI314">
            <v>0</v>
          </cell>
          <cell r="CJ314">
            <v>309.19999999999709</v>
          </cell>
          <cell r="CK314">
            <v>261.95999999999185</v>
          </cell>
          <cell r="CL314">
            <v>461.61999999999534</v>
          </cell>
          <cell r="CM314">
            <v>82.529999999998836</v>
          </cell>
          <cell r="CN314">
            <v>2092.8400000000256</v>
          </cell>
          <cell r="CO314">
            <v>-276.08999999999651</v>
          </cell>
          <cell r="CP314">
            <v>419.22999999998137</v>
          </cell>
          <cell r="CQ314">
            <v>2085.179999999993</v>
          </cell>
          <cell r="CR314">
            <v>11328.132000000216</v>
          </cell>
          <cell r="CS314">
            <v>1022.3000000000175</v>
          </cell>
          <cell r="CT314">
            <v>47.820000000006985</v>
          </cell>
          <cell r="CU314">
            <v>268.27000000001863</v>
          </cell>
          <cell r="CV314">
            <v>302.63999999999942</v>
          </cell>
          <cell r="CW314">
            <v>321.30000000000291</v>
          </cell>
          <cell r="CX314">
            <v>180.48600000000442</v>
          </cell>
          <cell r="CY314">
            <v>1021.4700000000012</v>
          </cell>
          <cell r="CZ314">
            <v>474.30999999999767</v>
          </cell>
          <cell r="DA314">
            <v>515.0800000000163</v>
          </cell>
          <cell r="DB314">
            <v>1518.5799999999872</v>
          </cell>
          <cell r="DC314">
            <v>2633.1900000000023</v>
          </cell>
          <cell r="DD314">
            <v>3022.6860000000015</v>
          </cell>
          <cell r="DE314">
            <v>6899.5409999999683</v>
          </cell>
          <cell r="DF314">
            <v>1240.3299999999872</v>
          </cell>
          <cell r="DG314">
            <v>-173.36000000001513</v>
          </cell>
          <cell r="DH314">
            <v>204.04000000000815</v>
          </cell>
          <cell r="DI314">
            <v>576.57099999999627</v>
          </cell>
          <cell r="DJ314">
            <v>331.1649999999936</v>
          </cell>
          <cell r="DK314">
            <v>127.92999999999302</v>
          </cell>
          <cell r="DL314">
            <v>509.52999999999884</v>
          </cell>
          <cell r="DM314">
            <v>283.58999999999651</v>
          </cell>
          <cell r="DN314">
            <v>817.67000000001281</v>
          </cell>
          <cell r="DO314">
            <v>1445.8899999999849</v>
          </cell>
          <cell r="DP314">
            <v>693.6699999999837</v>
          </cell>
          <cell r="DQ314">
            <v>842.51499999999942</v>
          </cell>
          <cell r="DR314">
            <v>6174.1099999998696</v>
          </cell>
          <cell r="DS314">
            <v>183.35999999998603</v>
          </cell>
          <cell r="DT314">
            <v>243.86000000001513</v>
          </cell>
          <cell r="DU314">
            <v>-281.89000000001397</v>
          </cell>
          <cell r="DV314">
            <v>-557.85000000000582</v>
          </cell>
          <cell r="DW314">
            <v>1131.9599999999919</v>
          </cell>
          <cell r="DX314">
            <v>61.419999999998254</v>
          </cell>
          <cell r="DY314">
            <v>497.86999999999534</v>
          </cell>
          <cell r="DZ314">
            <v>74</v>
          </cell>
          <cell r="EA314">
            <v>1835.9100000000035</v>
          </cell>
          <cell r="EB314">
            <v>575.80999999999767</v>
          </cell>
          <cell r="EC314">
            <v>712.57999999998719</v>
          </cell>
          <cell r="ED314">
            <v>1697.0800000000017</v>
          </cell>
        </row>
        <row r="315">
          <cell r="C315" t="str">
            <v>Mid Columbia</v>
          </cell>
          <cell r="F315">
            <v>395.72799999999916</v>
          </cell>
          <cell r="G315">
            <v>794.21399999999994</v>
          </cell>
          <cell r="H315">
            <v>2622.2340000000004</v>
          </cell>
          <cell r="I315">
            <v>245.80799999999908</v>
          </cell>
          <cell r="J315">
            <v>430.83800000000002</v>
          </cell>
          <cell r="K315">
            <v>314.95369999999997</v>
          </cell>
          <cell r="L315">
            <v>9094.86</v>
          </cell>
          <cell r="M315">
            <v>1958.4759999999951</v>
          </cell>
          <cell r="N315">
            <v>1123.7139999999927</v>
          </cell>
          <cell r="O315">
            <v>2023.75</v>
          </cell>
          <cell r="P315">
            <v>701.51900000000023</v>
          </cell>
          <cell r="Q315">
            <v>3041.7799999999988</v>
          </cell>
          <cell r="R315">
            <v>-4627.2053000000305</v>
          </cell>
          <cell r="S315">
            <v>447.58599999999569</v>
          </cell>
          <cell r="T315">
            <v>524.7899999999936</v>
          </cell>
          <cell r="U315">
            <v>2388.5199999999895</v>
          </cell>
          <cell r="V315">
            <v>3458.846000000005</v>
          </cell>
          <cell r="W315">
            <v>713.06900000000041</v>
          </cell>
          <cell r="X315">
            <v>108.61869999999999</v>
          </cell>
          <cell r="Y315">
            <v>-19268.402999999991</v>
          </cell>
          <cell r="Z315">
            <v>2181.7900000000009</v>
          </cell>
          <cell r="AA315">
            <v>2005.0840000000026</v>
          </cell>
          <cell r="AB315">
            <v>2275.3499999999913</v>
          </cell>
          <cell r="AC315">
            <v>338.40999999998894</v>
          </cell>
          <cell r="AD315">
            <v>199.13400000000547</v>
          </cell>
          <cell r="AE315">
            <v>9064.9669999998296</v>
          </cell>
          <cell r="AF315">
            <v>242.20300000000134</v>
          </cell>
          <cell r="AG315">
            <v>395.86499999999069</v>
          </cell>
          <cell r="AH315">
            <v>-55.179999999993015</v>
          </cell>
          <cell r="AI315">
            <v>2144.4499999999971</v>
          </cell>
          <cell r="AJ315">
            <v>455.98699999999735</v>
          </cell>
          <cell r="AK315">
            <v>438.2699999999968</v>
          </cell>
          <cell r="AL315">
            <v>1388.5899999999965</v>
          </cell>
          <cell r="AM315">
            <v>1010.6100000000006</v>
          </cell>
          <cell r="AN315">
            <v>442.16000000000349</v>
          </cell>
          <cell r="AO315">
            <v>1539.0899999999965</v>
          </cell>
          <cell r="AP315">
            <v>80.480000000010477</v>
          </cell>
          <cell r="AQ315">
            <v>982.44199999999546</v>
          </cell>
          <cell r="AR315">
            <v>11732.577000000165</v>
          </cell>
          <cell r="AS315">
            <v>233.49399999999878</v>
          </cell>
          <cell r="AT315">
            <v>212.74000000000524</v>
          </cell>
          <cell r="AU315">
            <v>1357.9899999999907</v>
          </cell>
          <cell r="AV315">
            <v>2725.179999999993</v>
          </cell>
          <cell r="AW315">
            <v>739.5940000000046</v>
          </cell>
          <cell r="AX315">
            <v>932.98799999999756</v>
          </cell>
          <cell r="AY315">
            <v>2261.9459999999963</v>
          </cell>
          <cell r="AZ315">
            <v>921.36599999999453</v>
          </cell>
          <cell r="BA315">
            <v>410.13499999999476</v>
          </cell>
          <cell r="BB315">
            <v>1212.5709999999963</v>
          </cell>
          <cell r="BC315">
            <v>457.36000000000058</v>
          </cell>
          <cell r="BD315">
            <v>267.21299999999974</v>
          </cell>
          <cell r="BE315">
            <v>10754.759000000311</v>
          </cell>
          <cell r="BF315">
            <v>555.58399999999529</v>
          </cell>
          <cell r="BG315">
            <v>856.15400000000227</v>
          </cell>
          <cell r="BH315">
            <v>1253.6000000000058</v>
          </cell>
          <cell r="BI315">
            <v>3125.2000000000116</v>
          </cell>
          <cell r="BJ315">
            <v>1116.3470000000016</v>
          </cell>
          <cell r="BK315">
            <v>1062.3100000000049</v>
          </cell>
          <cell r="BL315">
            <v>1084.2300000000105</v>
          </cell>
          <cell r="BM315">
            <v>307.83000000000175</v>
          </cell>
          <cell r="BN315">
            <v>373.85000000000582</v>
          </cell>
          <cell r="BO315">
            <v>1111.148000000001</v>
          </cell>
          <cell r="BP315">
            <v>-158.98399999999674</v>
          </cell>
          <cell r="BQ315">
            <v>67.489999999990687</v>
          </cell>
          <cell r="BR315">
            <v>10191.597000000067</v>
          </cell>
          <cell r="BS315">
            <v>10.005000000004657</v>
          </cell>
          <cell r="BT315">
            <v>-2465.8800000000047</v>
          </cell>
          <cell r="BU315">
            <v>510.04000000000815</v>
          </cell>
          <cell r="BV315">
            <v>3364.7900000000081</v>
          </cell>
          <cell r="BW315">
            <v>895.87700000000041</v>
          </cell>
          <cell r="BX315">
            <v>975.4600000000064</v>
          </cell>
          <cell r="BY315">
            <v>787.86999999999534</v>
          </cell>
          <cell r="BZ315">
            <v>679.2549999999901</v>
          </cell>
          <cell r="CA315">
            <v>392.36999999999534</v>
          </cell>
          <cell r="CB315">
            <v>3737.8909999999887</v>
          </cell>
          <cell r="CC315">
            <v>720.78900000000431</v>
          </cell>
          <cell r="CD315">
            <v>583.13000000000466</v>
          </cell>
          <cell r="CE315">
            <v>5551.8059999998659</v>
          </cell>
          <cell r="CF315">
            <v>277.88999999999942</v>
          </cell>
          <cell r="CG315">
            <v>62.889999999999418</v>
          </cell>
          <cell r="CH315">
            <v>778.29000000000815</v>
          </cell>
          <cell r="CI315">
            <v>2441.3300000000163</v>
          </cell>
          <cell r="CJ315">
            <v>280.80500000000029</v>
          </cell>
          <cell r="CK315">
            <v>1232.0049999999974</v>
          </cell>
          <cell r="CL315">
            <v>1168.1649999999936</v>
          </cell>
          <cell r="CM315">
            <v>586.41999999999825</v>
          </cell>
          <cell r="CN315">
            <v>-2324.6999999999825</v>
          </cell>
          <cell r="CO315">
            <v>474.69999999999709</v>
          </cell>
          <cell r="CP315">
            <v>253.01600000000326</v>
          </cell>
          <cell r="CQ315">
            <v>320.99499999999534</v>
          </cell>
          <cell r="CR315">
            <v>9729.5670000000391</v>
          </cell>
          <cell r="CS315">
            <v>698.19000000000233</v>
          </cell>
          <cell r="CT315">
            <v>-661.48599999998987</v>
          </cell>
          <cell r="CU315">
            <v>1407.3099999999977</v>
          </cell>
          <cell r="CV315">
            <v>1076.890000000014</v>
          </cell>
          <cell r="CW315">
            <v>871.35299999999916</v>
          </cell>
          <cell r="CX315">
            <v>1257.2949999999983</v>
          </cell>
          <cell r="CY315">
            <v>1337.9349999999977</v>
          </cell>
          <cell r="CZ315">
            <v>999.58999999999651</v>
          </cell>
          <cell r="DA315">
            <v>-110.6699999999837</v>
          </cell>
          <cell r="DB315">
            <v>1231.9600000000064</v>
          </cell>
          <cell r="DC315">
            <v>893.72999999999593</v>
          </cell>
          <cell r="DD315">
            <v>727.47000000000116</v>
          </cell>
          <cell r="DE315">
            <v>9583.6589999999851</v>
          </cell>
          <cell r="DF315">
            <v>790.77000000000407</v>
          </cell>
          <cell r="DG315">
            <v>1.3250000000116415</v>
          </cell>
          <cell r="DH315">
            <v>1265.6700000000128</v>
          </cell>
          <cell r="DI315">
            <v>2289.8000000000175</v>
          </cell>
          <cell r="DJ315">
            <v>927.12199999999939</v>
          </cell>
          <cell r="DK315">
            <v>1489.4220000000059</v>
          </cell>
          <cell r="DL315">
            <v>1673.5299999999988</v>
          </cell>
          <cell r="DM315">
            <v>-326.70999999999185</v>
          </cell>
          <cell r="DN315">
            <v>1287.2300000000105</v>
          </cell>
          <cell r="DO315">
            <v>1075.0299999999988</v>
          </cell>
          <cell r="DP315">
            <v>299.54499999999825</v>
          </cell>
          <cell r="DQ315">
            <v>-1189.0749999999971</v>
          </cell>
          <cell r="DR315">
            <v>7228.4760000000242</v>
          </cell>
          <cell r="DS315">
            <v>378.61999999999534</v>
          </cell>
          <cell r="DT315">
            <v>208.80999999999767</v>
          </cell>
          <cell r="DU315">
            <v>-483.57999999998719</v>
          </cell>
          <cell r="DV315">
            <v>-670.94599999999627</v>
          </cell>
          <cell r="DW315">
            <v>739.14500000000044</v>
          </cell>
          <cell r="DX315">
            <v>1148.3169999999955</v>
          </cell>
          <cell r="DY315">
            <v>2604.2900000000081</v>
          </cell>
          <cell r="DZ315">
            <v>462.32000000000698</v>
          </cell>
          <cell r="EA315">
            <v>534.87000000002445</v>
          </cell>
          <cell r="EB315">
            <v>1325.320000000007</v>
          </cell>
          <cell r="EC315">
            <v>264.52999999999884</v>
          </cell>
          <cell r="ED315">
            <v>716.77999999999884</v>
          </cell>
        </row>
        <row r="316">
          <cell r="C316" t="str">
            <v>Mona</v>
          </cell>
          <cell r="F316">
            <v>3861.0390000000043</v>
          </cell>
          <cell r="G316">
            <v>1323.7979999999952</v>
          </cell>
          <cell r="H316">
            <v>1493.0910000000003</v>
          </cell>
          <cell r="I316">
            <v>1077.0699999999924</v>
          </cell>
          <cell r="J316">
            <v>878.93399999999383</v>
          </cell>
          <cell r="K316">
            <v>679.32599999998638</v>
          </cell>
          <cell r="L316">
            <v>66.027000000001863</v>
          </cell>
          <cell r="M316">
            <v>0</v>
          </cell>
          <cell r="N316">
            <v>1378.320000000007</v>
          </cell>
          <cell r="O316">
            <v>641.27000000001863</v>
          </cell>
          <cell r="P316">
            <v>4121.5780000000086</v>
          </cell>
          <cell r="Q316">
            <v>4340.4610000000102</v>
          </cell>
          <cell r="R316">
            <v>10579.592600000091</v>
          </cell>
          <cell r="S316">
            <v>3430.8480000000127</v>
          </cell>
          <cell r="T316">
            <v>466.23099999999977</v>
          </cell>
          <cell r="U316">
            <v>500.31399999998393</v>
          </cell>
          <cell r="V316">
            <v>1153.9409999999989</v>
          </cell>
          <cell r="W316">
            <v>379.87999999999738</v>
          </cell>
          <cell r="X316">
            <v>591.54759999999806</v>
          </cell>
          <cell r="Y316">
            <v>87.502000000007683</v>
          </cell>
          <cell r="Z316">
            <v>0</v>
          </cell>
          <cell r="AA316">
            <v>177.80400000000373</v>
          </cell>
          <cell r="AB316">
            <v>408.68599999998696</v>
          </cell>
          <cell r="AC316">
            <v>835.87000000002445</v>
          </cell>
          <cell r="AD316">
            <v>2546.9689999999828</v>
          </cell>
          <cell r="AE316">
            <v>7958.8209999999963</v>
          </cell>
          <cell r="AF316">
            <v>917.94999999999709</v>
          </cell>
          <cell r="AG316">
            <v>636.32800000000861</v>
          </cell>
          <cell r="AH316">
            <v>441.64400000000023</v>
          </cell>
          <cell r="AI316">
            <v>1682.7119999999995</v>
          </cell>
          <cell r="AJ316">
            <v>641.18799999999464</v>
          </cell>
          <cell r="AK316">
            <v>297.31600000000617</v>
          </cell>
          <cell r="AL316">
            <v>0</v>
          </cell>
          <cell r="AM316">
            <v>0</v>
          </cell>
          <cell r="AN316">
            <v>392.88000000000466</v>
          </cell>
          <cell r="AO316">
            <v>307.31700000001001</v>
          </cell>
          <cell r="AP316">
            <v>360.63399999999092</v>
          </cell>
          <cell r="AQ316">
            <v>2280.8519999999844</v>
          </cell>
          <cell r="AR316">
            <v>10052.884000000078</v>
          </cell>
          <cell r="AS316">
            <v>936.02000000000407</v>
          </cell>
          <cell r="AT316">
            <v>239.75800000000163</v>
          </cell>
          <cell r="AU316">
            <v>276.86000000000058</v>
          </cell>
          <cell r="AV316">
            <v>312.94899999999325</v>
          </cell>
          <cell r="AW316">
            <v>1154.7060000000056</v>
          </cell>
          <cell r="AX316">
            <v>507.17900000000373</v>
          </cell>
          <cell r="AY316">
            <v>69.80000000000291</v>
          </cell>
          <cell r="AZ316">
            <v>0</v>
          </cell>
          <cell r="BA316">
            <v>1253.3800000000047</v>
          </cell>
          <cell r="BB316">
            <v>581.13699999998789</v>
          </cell>
          <cell r="BC316">
            <v>1888.8979999999865</v>
          </cell>
          <cell r="BD316">
            <v>2832.1970000000001</v>
          </cell>
          <cell r="BE316">
            <v>7443.6030000001192</v>
          </cell>
          <cell r="BF316">
            <v>3627.3320000000094</v>
          </cell>
          <cell r="BG316">
            <v>951.30499999999302</v>
          </cell>
          <cell r="BH316">
            <v>143.76999999998952</v>
          </cell>
          <cell r="BI316">
            <v>133.85499999999593</v>
          </cell>
          <cell r="BJ316">
            <v>818.09300000000803</v>
          </cell>
          <cell r="BK316">
            <v>623.30200000001059</v>
          </cell>
          <cell r="BL316">
            <v>0</v>
          </cell>
          <cell r="BM316">
            <v>58.562000000005355</v>
          </cell>
          <cell r="BN316">
            <v>679.17999999999302</v>
          </cell>
          <cell r="BO316">
            <v>412.02700000000186</v>
          </cell>
          <cell r="BP316">
            <v>385.11999999999534</v>
          </cell>
          <cell r="BQ316">
            <v>-388.9429999999993</v>
          </cell>
          <cell r="BR316">
            <v>8326.9770000001881</v>
          </cell>
          <cell r="BS316">
            <v>501.6140000000014</v>
          </cell>
          <cell r="BT316">
            <v>839.22800000000279</v>
          </cell>
          <cell r="BU316">
            <v>72.229999999981374</v>
          </cell>
          <cell r="BV316">
            <v>0</v>
          </cell>
          <cell r="BW316">
            <v>150.88699999998789</v>
          </cell>
          <cell r="BX316">
            <v>474.45000000001164</v>
          </cell>
          <cell r="BY316">
            <v>39</v>
          </cell>
          <cell r="BZ316">
            <v>0</v>
          </cell>
          <cell r="CA316">
            <v>279.59400000001187</v>
          </cell>
          <cell r="CB316">
            <v>536.17999999999302</v>
          </cell>
          <cell r="CC316">
            <v>3229.8040000000037</v>
          </cell>
          <cell r="CD316">
            <v>2203.9899999999907</v>
          </cell>
          <cell r="CE316">
            <v>6185.0819999999367</v>
          </cell>
          <cell r="CF316">
            <v>1757.5800000000017</v>
          </cell>
          <cell r="CG316">
            <v>-892.73799999999756</v>
          </cell>
          <cell r="CH316">
            <v>375.61000000000058</v>
          </cell>
          <cell r="CI316">
            <v>114.72699999999895</v>
          </cell>
          <cell r="CJ316">
            <v>570.17900000000373</v>
          </cell>
          <cell r="CK316">
            <v>47.476999999998952</v>
          </cell>
          <cell r="CL316">
            <v>104.97999999999593</v>
          </cell>
          <cell r="CM316">
            <v>0</v>
          </cell>
          <cell r="CN316">
            <v>-49.869999999995343</v>
          </cell>
          <cell r="CO316">
            <v>532.2839999999851</v>
          </cell>
          <cell r="CP316">
            <v>1536.9700000000303</v>
          </cell>
          <cell r="CQ316">
            <v>2087.8829999999725</v>
          </cell>
          <cell r="CR316">
            <v>7858.7499999997672</v>
          </cell>
          <cell r="CS316">
            <v>1157.8249999999971</v>
          </cell>
          <cell r="CT316">
            <v>704.28699999998207</v>
          </cell>
          <cell r="CU316">
            <v>255.72299999999814</v>
          </cell>
          <cell r="CV316">
            <v>310</v>
          </cell>
          <cell r="CW316">
            <v>296.92300000000978</v>
          </cell>
          <cell r="CX316">
            <v>128.4320000000007</v>
          </cell>
          <cell r="CY316">
            <v>49.354999999995925</v>
          </cell>
          <cell r="CZ316">
            <v>47.220000000001164</v>
          </cell>
          <cell r="DA316">
            <v>1191</v>
          </cell>
          <cell r="DB316">
            <v>287.3300000000163</v>
          </cell>
          <cell r="DC316">
            <v>2454.5900000000256</v>
          </cell>
          <cell r="DD316">
            <v>976.06500000000233</v>
          </cell>
          <cell r="DE316">
            <v>7377.7569999997504</v>
          </cell>
          <cell r="DF316">
            <v>1360.2379999999976</v>
          </cell>
          <cell r="DG316">
            <v>466.72200000000885</v>
          </cell>
          <cell r="DH316">
            <v>168.48499999998603</v>
          </cell>
          <cell r="DI316">
            <v>358.03299999999581</v>
          </cell>
          <cell r="DJ316">
            <v>538.9539999999979</v>
          </cell>
          <cell r="DK316">
            <v>40</v>
          </cell>
          <cell r="DL316">
            <v>57.120999999999185</v>
          </cell>
          <cell r="DM316">
            <v>0</v>
          </cell>
          <cell r="DN316">
            <v>867.96999999997206</v>
          </cell>
          <cell r="DO316">
            <v>427.3979999999865</v>
          </cell>
          <cell r="DP316">
            <v>941.9199999999837</v>
          </cell>
          <cell r="DQ316">
            <v>2150.9159999999974</v>
          </cell>
          <cell r="DR316">
            <v>7114.7879999997094</v>
          </cell>
          <cell r="DS316">
            <v>1362.6300000000047</v>
          </cell>
          <cell r="DT316">
            <v>553.48099999999977</v>
          </cell>
          <cell r="DU316">
            <v>176.43700000000536</v>
          </cell>
          <cell r="DV316">
            <v>-556.95599999999104</v>
          </cell>
          <cell r="DW316">
            <v>927.06600000000617</v>
          </cell>
          <cell r="DX316">
            <v>41.554000000003725</v>
          </cell>
          <cell r="DY316">
            <v>96.544999999998254</v>
          </cell>
          <cell r="DZ316">
            <v>0</v>
          </cell>
          <cell r="EA316">
            <v>733.58500000002095</v>
          </cell>
          <cell r="EB316">
            <v>1054.8119999999763</v>
          </cell>
          <cell r="EC316">
            <v>748.50500000000466</v>
          </cell>
          <cell r="ED316">
            <v>1977.1289999999863</v>
          </cell>
        </row>
        <row r="317">
          <cell r="C317" t="str">
            <v>Palo Verde</v>
          </cell>
          <cell r="F317">
            <v>5919.0299999999988</v>
          </cell>
          <cell r="G317">
            <v>3009.5</v>
          </cell>
          <cell r="H317">
            <v>3466.8399999999965</v>
          </cell>
          <cell r="I317">
            <v>2214.5</v>
          </cell>
          <cell r="J317">
            <v>2721.3699999999953</v>
          </cell>
          <cell r="K317">
            <v>2129.4000000000233</v>
          </cell>
          <cell r="L317">
            <v>622.20000000001164</v>
          </cell>
          <cell r="M317">
            <v>-494.72000000003027</v>
          </cell>
          <cell r="N317">
            <v>649.61999999999534</v>
          </cell>
          <cell r="O317">
            <v>2597.5600000000559</v>
          </cell>
          <cell r="P317">
            <v>3503.9000000000233</v>
          </cell>
          <cell r="Q317">
            <v>6072.7400000000489</v>
          </cell>
          <cell r="R317">
            <v>7948.0099999997765</v>
          </cell>
          <cell r="S317">
            <v>1556.3700000000536</v>
          </cell>
          <cell r="T317">
            <v>-4.9400000000023283</v>
          </cell>
          <cell r="U317">
            <v>0</v>
          </cell>
          <cell r="V317">
            <v>2683.6899999999441</v>
          </cell>
          <cell r="W317">
            <v>1841.0899999999965</v>
          </cell>
          <cell r="X317">
            <v>417.26000000000931</v>
          </cell>
          <cell r="Y317">
            <v>112.96000000002095</v>
          </cell>
          <cell r="Z317">
            <v>454.19999999995343</v>
          </cell>
          <cell r="AA317">
            <v>0</v>
          </cell>
          <cell r="AB317">
            <v>84.899999999965075</v>
          </cell>
          <cell r="AC317">
            <v>488.23000000003958</v>
          </cell>
          <cell r="AD317">
            <v>314.25</v>
          </cell>
          <cell r="AE317">
            <v>4463.8199999984354</v>
          </cell>
          <cell r="AF317">
            <v>236.5899999999674</v>
          </cell>
          <cell r="AG317">
            <v>32.460000000020955</v>
          </cell>
          <cell r="AH317">
            <v>-2.4699999999720603</v>
          </cell>
          <cell r="AI317">
            <v>479.34000000002561</v>
          </cell>
          <cell r="AJ317">
            <v>2468.640000000014</v>
          </cell>
          <cell r="AK317">
            <v>1415.9700000000303</v>
          </cell>
          <cell r="AL317">
            <v>161.15999999997439</v>
          </cell>
          <cell r="AM317">
            <v>48.970000000001164</v>
          </cell>
          <cell r="AN317">
            <v>60.690000000002328</v>
          </cell>
          <cell r="AO317">
            <v>-72.029999999969732</v>
          </cell>
          <cell r="AP317">
            <v>-22</v>
          </cell>
          <cell r="AQ317">
            <v>-343.5</v>
          </cell>
          <cell r="AR317">
            <v>658.70500000007451</v>
          </cell>
          <cell r="AS317">
            <v>19.69999999999709</v>
          </cell>
          <cell r="AT317">
            <v>0</v>
          </cell>
          <cell r="AU317">
            <v>0</v>
          </cell>
          <cell r="AV317">
            <v>2.3899999999994179</v>
          </cell>
          <cell r="AW317">
            <v>150.36999999999534</v>
          </cell>
          <cell r="AX317">
            <v>114.91999999999825</v>
          </cell>
          <cell r="AY317">
            <v>0</v>
          </cell>
          <cell r="AZ317">
            <v>31</v>
          </cell>
          <cell r="BA317">
            <v>33.839999999996508</v>
          </cell>
          <cell r="BB317">
            <v>4.180000000007567</v>
          </cell>
          <cell r="BC317">
            <v>22.270000000004075</v>
          </cell>
          <cell r="BD317">
            <v>280.03500000000349</v>
          </cell>
          <cell r="BE317">
            <v>537.71599999978207</v>
          </cell>
          <cell r="BF317">
            <v>109.2960000000021</v>
          </cell>
          <cell r="BG317">
            <v>0</v>
          </cell>
          <cell r="BH317">
            <v>0</v>
          </cell>
          <cell r="BI317">
            <v>19.69999999999709</v>
          </cell>
          <cell r="BJ317">
            <v>92.960000000006403</v>
          </cell>
          <cell r="BK317">
            <v>212.56000000001222</v>
          </cell>
          <cell r="BL317">
            <v>19.704999999987194</v>
          </cell>
          <cell r="BM317">
            <v>18</v>
          </cell>
          <cell r="BN317">
            <v>18</v>
          </cell>
          <cell r="BO317">
            <v>34.794999999998254</v>
          </cell>
          <cell r="BP317">
            <v>12.699999999998909</v>
          </cell>
          <cell r="BQ317">
            <v>0</v>
          </cell>
          <cell r="BR317">
            <v>168.42149999999674</v>
          </cell>
          <cell r="BS317">
            <v>12.700500000000829</v>
          </cell>
          <cell r="BT317">
            <v>0</v>
          </cell>
          <cell r="BU317">
            <v>0</v>
          </cell>
          <cell r="BV317">
            <v>0</v>
          </cell>
          <cell r="BW317">
            <v>12.699999999998909</v>
          </cell>
          <cell r="BX317">
            <v>25.399999999999636</v>
          </cell>
          <cell r="BY317">
            <v>0</v>
          </cell>
          <cell r="BZ317">
            <v>36.40099999999984</v>
          </cell>
          <cell r="CA317">
            <v>22</v>
          </cell>
          <cell r="CB317">
            <v>21.119999999998981</v>
          </cell>
          <cell r="CC317">
            <v>38.100000000000364</v>
          </cell>
          <cell r="CD317">
            <v>0</v>
          </cell>
          <cell r="CE317">
            <v>250.04700000000594</v>
          </cell>
          <cell r="CF317">
            <v>0</v>
          </cell>
          <cell r="CG317">
            <v>4.7900000000008731</v>
          </cell>
          <cell r="CH317">
            <v>0</v>
          </cell>
          <cell r="CI317">
            <v>0</v>
          </cell>
          <cell r="CJ317">
            <v>63.500500000000102</v>
          </cell>
          <cell r="CK317">
            <v>0</v>
          </cell>
          <cell r="CL317">
            <v>12.700000000000728</v>
          </cell>
          <cell r="CM317">
            <v>18.924999999999272</v>
          </cell>
          <cell r="CN317">
            <v>77</v>
          </cell>
          <cell r="CO317">
            <v>35.031000000000859</v>
          </cell>
          <cell r="CP317">
            <v>12.699999999998909</v>
          </cell>
          <cell r="CQ317">
            <v>25.400499999999738</v>
          </cell>
          <cell r="CR317">
            <v>91.531899999987218</v>
          </cell>
          <cell r="CS317">
            <v>12.699999999998909</v>
          </cell>
          <cell r="CT317">
            <v>0</v>
          </cell>
          <cell r="CU317">
            <v>0</v>
          </cell>
          <cell r="CV317">
            <v>0</v>
          </cell>
          <cell r="CW317">
            <v>5.5650000000005093</v>
          </cell>
          <cell r="CX317">
            <v>8.5879999999997381</v>
          </cell>
          <cell r="CY317">
            <v>4.8069999999988795</v>
          </cell>
          <cell r="CZ317">
            <v>16.270000000000437</v>
          </cell>
          <cell r="DA317">
            <v>-7.7890999999999622</v>
          </cell>
          <cell r="DB317">
            <v>37.280000000000655</v>
          </cell>
          <cell r="DC317">
            <v>0</v>
          </cell>
          <cell r="DD317">
            <v>14.111000000000786</v>
          </cell>
          <cell r="DE317">
            <v>187.60400000000664</v>
          </cell>
          <cell r="DF317">
            <v>38.100500000000466</v>
          </cell>
          <cell r="DG317">
            <v>0</v>
          </cell>
          <cell r="DH317">
            <v>0</v>
          </cell>
          <cell r="DI317">
            <v>12.700000000000728</v>
          </cell>
          <cell r="DJ317">
            <v>0</v>
          </cell>
          <cell r="DK317">
            <v>0</v>
          </cell>
          <cell r="DL317">
            <v>50.800500000001193</v>
          </cell>
          <cell r="DM317">
            <v>35.131999999999607</v>
          </cell>
          <cell r="DN317">
            <v>25.896999999999935</v>
          </cell>
          <cell r="DO317">
            <v>24.97400000000016</v>
          </cell>
          <cell r="DP317">
            <v>0</v>
          </cell>
          <cell r="DQ317">
            <v>0</v>
          </cell>
          <cell r="DR317">
            <v>99.724999999991269</v>
          </cell>
          <cell r="DS317">
            <v>0</v>
          </cell>
          <cell r="DT317">
            <v>0</v>
          </cell>
          <cell r="DU317">
            <v>0</v>
          </cell>
          <cell r="DV317">
            <v>-9.7600000000002183</v>
          </cell>
          <cell r="DW317">
            <v>60.88799999999901</v>
          </cell>
          <cell r="DX317">
            <v>0</v>
          </cell>
          <cell r="DY317">
            <v>12.699999999998909</v>
          </cell>
          <cell r="DZ317">
            <v>12.700000000000728</v>
          </cell>
          <cell r="EA317">
            <v>11</v>
          </cell>
          <cell r="EB317">
            <v>0</v>
          </cell>
          <cell r="EC317">
            <v>0</v>
          </cell>
          <cell r="ED317">
            <v>12.197000000000116</v>
          </cell>
        </row>
        <row r="318">
          <cell r="C318" t="str">
            <v>SP15</v>
          </cell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C319" t="str">
            <v>Trapped Energy - Curtailment</v>
          </cell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C320" t="str">
            <v>Trapped Energy</v>
          </cell>
          <cell r="F320">
            <v>0</v>
          </cell>
          <cell r="G320">
            <v>0</v>
          </cell>
          <cell r="H320">
            <v>0</v>
          </cell>
          <cell r="I320">
            <v>0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  <cell r="AE320">
            <v>105080.23549753998</v>
          </cell>
          <cell r="AF320">
            <v>907.17174000001978</v>
          </cell>
          <cell r="AG320">
            <v>331.9275749999797</v>
          </cell>
          <cell r="AH320">
            <v>8983.4789999999921</v>
          </cell>
          <cell r="AI320">
            <v>24045.873398999975</v>
          </cell>
          <cell r="AJ320">
            <v>17425.442760000034</v>
          </cell>
          <cell r="AK320">
            <v>18126.879359999992</v>
          </cell>
          <cell r="AL320">
            <v>5174.1689770000085</v>
          </cell>
          <cell r="AM320">
            <v>7434.5467800000042</v>
          </cell>
          <cell r="AN320">
            <v>15110.110824839998</v>
          </cell>
          <cell r="AO320">
            <v>7129.8615066999919</v>
          </cell>
          <cell r="AP320">
            <v>410.77357499999925</v>
          </cell>
          <cell r="AQ320">
            <v>0</v>
          </cell>
          <cell r="AR320">
            <v>190950.28102809936</v>
          </cell>
          <cell r="AS320">
            <v>3459.4738945999998</v>
          </cell>
          <cell r="AT320">
            <v>12076.366199999989</v>
          </cell>
          <cell r="AU320">
            <v>21955.87639999995</v>
          </cell>
          <cell r="AV320">
            <v>26606.351599999878</v>
          </cell>
          <cell r="AW320">
            <v>28946.458399999945</v>
          </cell>
          <cell r="AX320">
            <v>27694.731769999955</v>
          </cell>
          <cell r="AY320">
            <v>9928.7413360000064</v>
          </cell>
          <cell r="AZ320">
            <v>13470.109488999995</v>
          </cell>
          <cell r="BA320">
            <v>20548.319418500003</v>
          </cell>
          <cell r="BB320">
            <v>18558.078169999993</v>
          </cell>
          <cell r="BC320">
            <v>7238.6576000000059</v>
          </cell>
          <cell r="BD320">
            <v>467.1167500000156</v>
          </cell>
          <cell r="BE320">
            <v>190006.63957099966</v>
          </cell>
          <cell r="BF320">
            <v>5453.7427420000022</v>
          </cell>
          <cell r="BG320">
            <v>12801.014035</v>
          </cell>
          <cell r="BH320">
            <v>22493.636399999959</v>
          </cell>
          <cell r="BI320">
            <v>26377.417239999981</v>
          </cell>
          <cell r="BJ320">
            <v>28310.420500000007</v>
          </cell>
          <cell r="BK320">
            <v>27019.73482500005</v>
          </cell>
          <cell r="BL320">
            <v>10722.670319999997</v>
          </cell>
          <cell r="BM320">
            <v>12017.185660000003</v>
          </cell>
          <cell r="BN320">
            <v>19451.502298999985</v>
          </cell>
          <cell r="BO320">
            <v>12923.888079999975</v>
          </cell>
          <cell r="BP320">
            <v>10405.594400000002</v>
          </cell>
          <cell r="BQ320">
            <v>2029.8330699999933</v>
          </cell>
          <cell r="BR320">
            <v>176331.38351120008</v>
          </cell>
          <cell r="BS320">
            <v>-3856.7494390000065</v>
          </cell>
          <cell r="BT320">
            <v>17625.516172999982</v>
          </cell>
          <cell r="BU320">
            <v>21358.170110000006</v>
          </cell>
          <cell r="BV320">
            <v>26329.469069999992</v>
          </cell>
          <cell r="BW320">
            <v>22052.835276299971</v>
          </cell>
          <cell r="BX320">
            <v>24713.469902000012</v>
          </cell>
          <cell r="BY320">
            <v>10357.833469899997</v>
          </cell>
          <cell r="BZ320">
            <v>11859.830979999984</v>
          </cell>
          <cell r="CA320">
            <v>15816.354548999981</v>
          </cell>
          <cell r="CB320">
            <v>16235.447169999999</v>
          </cell>
          <cell r="CC320">
            <v>11401.48642999999</v>
          </cell>
          <cell r="CD320">
            <v>2437.7198199999984</v>
          </cell>
          <cell r="CE320">
            <v>155850.21047700034</v>
          </cell>
          <cell r="CF320">
            <v>2660.5786200000148</v>
          </cell>
          <cell r="CG320">
            <v>9435.9255340000382</v>
          </cell>
          <cell r="CH320">
            <v>23671.712000000029</v>
          </cell>
          <cell r="CI320">
            <v>28161.973639999982</v>
          </cell>
          <cell r="CJ320">
            <v>18466.587070000009</v>
          </cell>
          <cell r="CK320">
            <v>19555.09862600005</v>
          </cell>
          <cell r="CL320">
            <v>12163.342227000001</v>
          </cell>
          <cell r="CM320">
            <v>11513.899050000007</v>
          </cell>
          <cell r="CN320">
            <v>16259.127150000015</v>
          </cell>
          <cell r="CO320">
            <v>4979.4457500000135</v>
          </cell>
          <cell r="CP320">
            <v>7279.7967999999819</v>
          </cell>
          <cell r="CQ320">
            <v>1702.7240099999763</v>
          </cell>
          <cell r="CR320">
            <v>147254.94154799962</v>
          </cell>
          <cell r="CS320">
            <v>2357.5665700000245</v>
          </cell>
          <cell r="CT320">
            <v>9689.8447030000098</v>
          </cell>
          <cell r="CU320">
            <v>19472.511200000008</v>
          </cell>
          <cell r="CV320">
            <v>24110.260290000093</v>
          </cell>
          <cell r="CW320">
            <v>21345.098750000005</v>
          </cell>
          <cell r="CX320">
            <v>22008.830269999977</v>
          </cell>
          <cell r="CY320">
            <v>7161.6124229999987</v>
          </cell>
          <cell r="CZ320">
            <v>7800.5267550000135</v>
          </cell>
          <cell r="DA320">
            <v>15927.651299999969</v>
          </cell>
          <cell r="DB320">
            <v>11773.752099999983</v>
          </cell>
          <cell r="DC320">
            <v>5526.885409999988</v>
          </cell>
          <cell r="DD320">
            <v>80.401776999991853</v>
          </cell>
          <cell r="DE320">
            <v>153395.12797600008</v>
          </cell>
          <cell r="DF320">
            <v>2158.1463400000066</v>
          </cell>
          <cell r="DG320">
            <v>8802.9141999999993</v>
          </cell>
          <cell r="DH320">
            <v>21070.388350000023</v>
          </cell>
          <cell r="DI320">
            <v>24489.020819999976</v>
          </cell>
          <cell r="DJ320">
            <v>22258.202640000003</v>
          </cell>
          <cell r="DK320">
            <v>21760.830750000023</v>
          </cell>
          <cell r="DL320">
            <v>9248.8716899999999</v>
          </cell>
          <cell r="DM320">
            <v>12411.176791999998</v>
          </cell>
          <cell r="DN320">
            <v>11576.691199999972</v>
          </cell>
          <cell r="DO320">
            <v>12463.765559999971</v>
          </cell>
          <cell r="DP320">
            <v>5905.577099999995</v>
          </cell>
          <cell r="DQ320">
            <v>1249.5425340000074</v>
          </cell>
          <cell r="DR320">
            <v>141092.39298669994</v>
          </cell>
          <cell r="DS320">
            <v>3918.2318199999863</v>
          </cell>
          <cell r="DT320">
            <v>9426.0326999999816</v>
          </cell>
          <cell r="DU320">
            <v>9073.5273600000073</v>
          </cell>
          <cell r="DV320">
            <v>21927.180840000045</v>
          </cell>
          <cell r="DW320">
            <v>21825.354450000013</v>
          </cell>
          <cell r="DX320">
            <v>21228.84110000002</v>
          </cell>
          <cell r="DY320">
            <v>9105.5442190000031</v>
          </cell>
          <cell r="DZ320">
            <v>8684.9946759999948</v>
          </cell>
          <cell r="EA320">
            <v>17416.837999999989</v>
          </cell>
          <cell r="EB320">
            <v>11899.341810000013</v>
          </cell>
          <cell r="EC320">
            <v>6147.6837400000077</v>
          </cell>
          <cell r="ED320">
            <v>438.82227170001715</v>
          </cell>
        </row>
        <row r="321">
          <cell r="F321">
            <v>14648.756999999983</v>
          </cell>
          <cell r="G321">
            <v>8427.8169999999809</v>
          </cell>
          <cell r="H321">
            <v>11324.044999999984</v>
          </cell>
          <cell r="I321">
            <v>6666.9710000000196</v>
          </cell>
          <cell r="J321">
            <v>5553.8329999999842</v>
          </cell>
          <cell r="K321">
            <v>3962.295700000017</v>
          </cell>
          <cell r="L321">
            <v>10845.366999999969</v>
          </cell>
          <cell r="M321">
            <v>1536.8159999998752</v>
          </cell>
          <cell r="N321">
            <v>4126.8240000000224</v>
          </cell>
          <cell r="O321">
            <v>6640.9500000001863</v>
          </cell>
          <cell r="P321">
            <v>12088.597000000067</v>
          </cell>
          <cell r="Q321">
            <v>16709.021000000183</v>
          </cell>
          <cell r="R321">
            <v>26820.267299998552</v>
          </cell>
          <cell r="S321">
            <v>7438.1739999999991</v>
          </cell>
          <cell r="T321">
            <v>1459.2909999999683</v>
          </cell>
          <cell r="U321">
            <v>3533.183999999892</v>
          </cell>
          <cell r="V321">
            <v>10802.624000000069</v>
          </cell>
          <cell r="W321">
            <v>4804.6810000000405</v>
          </cell>
          <cell r="X321">
            <v>2260.7073000000091</v>
          </cell>
          <cell r="Y321">
            <v>-18530.486000000034</v>
          </cell>
          <cell r="Z321">
            <v>2797.6100000001024</v>
          </cell>
          <cell r="AA321">
            <v>2284.8279999999795</v>
          </cell>
          <cell r="AB321">
            <v>3059.7659999999451</v>
          </cell>
          <cell r="AC321">
            <v>2360.9000000001397</v>
          </cell>
          <cell r="AD321">
            <v>4548.9879999998957</v>
          </cell>
          <cell r="AE321">
            <v>137953.32449753955</v>
          </cell>
          <cell r="AF321">
            <v>3278.0947399999714</v>
          </cell>
          <cell r="AG321">
            <v>1994.8905749998521</v>
          </cell>
          <cell r="AH321">
            <v>9907.923000000068</v>
          </cell>
          <cell r="AI321">
            <v>29098.951398999896</v>
          </cell>
          <cell r="AJ321">
            <v>22851.97675999999</v>
          </cell>
          <cell r="AK321">
            <v>24533.415360000101</v>
          </cell>
          <cell r="AL321">
            <v>7169.4789769999916</v>
          </cell>
          <cell r="AM321">
            <v>8725.7207799999742</v>
          </cell>
          <cell r="AN321">
            <v>16414.036824839888</v>
          </cell>
          <cell r="AO321">
            <v>9353.8785066999262</v>
          </cell>
          <cell r="AP321">
            <v>462.34757500002161</v>
          </cell>
          <cell r="AQ321">
            <v>4162.609999999986</v>
          </cell>
          <cell r="AR321">
            <v>226252.30802810192</v>
          </cell>
          <cell r="AS321">
            <v>5077.9418946000515</v>
          </cell>
          <cell r="AT321">
            <v>12545.120200000121</v>
          </cell>
          <cell r="AU321">
            <v>24067.366399999941</v>
          </cell>
          <cell r="AV321">
            <v>29999.470599999884</v>
          </cell>
          <cell r="AW321">
            <v>32484.74040000001</v>
          </cell>
          <cell r="AX321">
            <v>31869.326770000043</v>
          </cell>
          <cell r="AY321">
            <v>12449.032336000004</v>
          </cell>
          <cell r="AZ321">
            <v>14547.741489000036</v>
          </cell>
          <cell r="BA321">
            <v>23786.204418499954</v>
          </cell>
          <cell r="BB321">
            <v>21225.486169999931</v>
          </cell>
          <cell r="BC321">
            <v>11397.235599999898</v>
          </cell>
          <cell r="BD321">
            <v>6802.641750000068</v>
          </cell>
          <cell r="BE321">
            <v>217067.95157100074</v>
          </cell>
          <cell r="BF321">
            <v>12791.527741999947</v>
          </cell>
          <cell r="BG321">
            <v>14529.163034999976</v>
          </cell>
          <cell r="BH321">
            <v>23950.26640000008</v>
          </cell>
          <cell r="BI321">
            <v>29735.372239999706</v>
          </cell>
          <cell r="BJ321">
            <v>31004.105500000063</v>
          </cell>
          <cell r="BK321">
            <v>30776.112825000077</v>
          </cell>
          <cell r="BL321">
            <v>12268.685319999931</v>
          </cell>
          <cell r="BM321">
            <v>12718.667660000036</v>
          </cell>
          <cell r="BN321">
            <v>21267.872299000039</v>
          </cell>
          <cell r="BO321">
            <v>15657.658080000081</v>
          </cell>
          <cell r="BP321">
            <v>10412.070400000201</v>
          </cell>
          <cell r="BQ321">
            <v>1956.4500700000208</v>
          </cell>
          <cell r="BR321">
            <v>207146.88101120014</v>
          </cell>
          <cell r="BS321">
            <v>-2315.8999390000245</v>
          </cell>
          <cell r="BT321">
            <v>16436.494172999985</v>
          </cell>
          <cell r="BU321">
            <v>21940.440110000083</v>
          </cell>
          <cell r="BV321">
            <v>30059.65307</v>
          </cell>
          <cell r="BW321">
            <v>23630.586276299902</v>
          </cell>
          <cell r="BX321">
            <v>26917.772901999997</v>
          </cell>
          <cell r="BY321">
            <v>11621.507469899952</v>
          </cell>
          <cell r="BZ321">
            <v>12823.08097999997</v>
          </cell>
          <cell r="CA321">
            <v>17050.453548999853</v>
          </cell>
          <cell r="CB321">
            <v>21931.968170000007</v>
          </cell>
          <cell r="CC321">
            <v>19825.899429999874</v>
          </cell>
          <cell r="CD321">
            <v>7224.9248199999565</v>
          </cell>
          <cell r="CE321">
            <v>177373.96547699999</v>
          </cell>
          <cell r="CF321">
            <v>5595.7586200000951</v>
          </cell>
          <cell r="CG321">
            <v>8668.0975340001751</v>
          </cell>
          <cell r="CH321">
            <v>25392.62200000009</v>
          </cell>
          <cell r="CI321">
            <v>30798.960639999947</v>
          </cell>
          <cell r="CJ321">
            <v>20184.701570000034</v>
          </cell>
          <cell r="CK321">
            <v>21922.419626000104</v>
          </cell>
          <cell r="CL321">
            <v>14370.077226999914</v>
          </cell>
          <cell r="CM321">
            <v>12351.584050000063</v>
          </cell>
          <cell r="CN321">
            <v>16431.76315000013</v>
          </cell>
          <cell r="CO321">
            <v>5679.0467500000959</v>
          </cell>
          <cell r="CP321">
            <v>9567.8858000001637</v>
          </cell>
          <cell r="CQ321">
            <v>6411.0485099999933</v>
          </cell>
          <cell r="CR321">
            <v>177567.8154480001</v>
          </cell>
          <cell r="CS321">
            <v>5248.5815700001549</v>
          </cell>
          <cell r="CT321">
            <v>9859.1067030000268</v>
          </cell>
          <cell r="CU321">
            <v>21403.81419999979</v>
          </cell>
          <cell r="CV321">
            <v>25799.79029000015</v>
          </cell>
          <cell r="CW321">
            <v>22911.473750000005</v>
          </cell>
          <cell r="CX321">
            <v>24212.199269999983</v>
          </cell>
          <cell r="CY321">
            <v>9530.0544230000232</v>
          </cell>
          <cell r="CZ321">
            <v>9518.496754999971</v>
          </cell>
          <cell r="DA321">
            <v>17515.272200000123</v>
          </cell>
          <cell r="DB321">
            <v>15230.307100000093</v>
          </cell>
          <cell r="DC321">
            <v>11508.395410000114</v>
          </cell>
          <cell r="DD321">
            <v>4830.3237769999541</v>
          </cell>
          <cell r="DE321">
            <v>179912.98797599971</v>
          </cell>
          <cell r="DF321">
            <v>5587.5848399999086</v>
          </cell>
          <cell r="DG321">
            <v>9253.5261999999639</v>
          </cell>
          <cell r="DH321">
            <v>22708.583349999972</v>
          </cell>
          <cell r="DI321">
            <v>27812.124820000026</v>
          </cell>
          <cell r="DJ321">
            <v>24315.66664000001</v>
          </cell>
          <cell r="DK321">
            <v>23969.912750000018</v>
          </cell>
          <cell r="DL321">
            <v>11732.403189999983</v>
          </cell>
          <cell r="DM321">
            <v>12751.168791999924</v>
          </cell>
          <cell r="DN321">
            <v>14650.388199999812</v>
          </cell>
          <cell r="DO321">
            <v>15823.710559999919</v>
          </cell>
          <cell r="DP321">
            <v>8105.560099999886</v>
          </cell>
          <cell r="DQ321">
            <v>3202.3585339998826</v>
          </cell>
          <cell r="DR321">
            <v>164673.46398669854</v>
          </cell>
          <cell r="DS321">
            <v>5842.8418199999724</v>
          </cell>
          <cell r="DT321">
            <v>10520.273699999903</v>
          </cell>
          <cell r="DU321">
            <v>8484.4943600001279</v>
          </cell>
          <cell r="DV321">
            <v>20131.668840000057</v>
          </cell>
          <cell r="DW321">
            <v>25047.006450000044</v>
          </cell>
          <cell r="DX321">
            <v>22966.334099999978</v>
          </cell>
          <cell r="DY321">
            <v>12599.304218999983</v>
          </cell>
          <cell r="DZ321">
            <v>9578.0646760000382</v>
          </cell>
          <cell r="EA321">
            <v>20614.727000000072</v>
          </cell>
          <cell r="EB321">
            <v>15356.237810000079</v>
          </cell>
          <cell r="EC321">
            <v>8068.3067400001455</v>
          </cell>
          <cell r="ED321">
            <v>5464.2042717000004</v>
          </cell>
        </row>
        <row r="323">
          <cell r="A323" t="str">
            <v>Total Special Sales For Resale</v>
          </cell>
          <cell r="F323">
            <v>14648.756999999983</v>
          </cell>
          <cell r="G323">
            <v>8427.8169999999227</v>
          </cell>
          <cell r="H323">
            <v>11324.045000000042</v>
          </cell>
          <cell r="I323">
            <v>6666.9710000000196</v>
          </cell>
          <cell r="J323">
            <v>5553.8329999999842</v>
          </cell>
          <cell r="K323">
            <v>3962.295700000017</v>
          </cell>
          <cell r="L323">
            <v>10845.366999999969</v>
          </cell>
          <cell r="M323">
            <v>1536.8159999998752</v>
          </cell>
          <cell r="N323">
            <v>4126.8240000000224</v>
          </cell>
          <cell r="O323">
            <v>6640.9500000001863</v>
          </cell>
          <cell r="P323">
            <v>12088.597000000067</v>
          </cell>
          <cell r="Q323">
            <v>16709.021000000183</v>
          </cell>
          <cell r="R323">
            <v>26820.267300000414</v>
          </cell>
          <cell r="S323">
            <v>7438.1739999999991</v>
          </cell>
          <cell r="T323">
            <v>1459.2909999999683</v>
          </cell>
          <cell r="U323">
            <v>3533.183999999892</v>
          </cell>
          <cell r="V323">
            <v>10802.624000000069</v>
          </cell>
          <cell r="W323">
            <v>4804.6810000000405</v>
          </cell>
          <cell r="X323">
            <v>2260.7073000000091</v>
          </cell>
          <cell r="Y323">
            <v>-18530.486000000034</v>
          </cell>
          <cell r="Z323">
            <v>2797.6100000001024</v>
          </cell>
          <cell r="AA323">
            <v>2284.8279999999795</v>
          </cell>
          <cell r="AB323">
            <v>3059.7659999999451</v>
          </cell>
          <cell r="AC323">
            <v>2360.9000000001397</v>
          </cell>
          <cell r="AD323">
            <v>4548.9879999998957</v>
          </cell>
          <cell r="AE323">
            <v>137953.32449754141</v>
          </cell>
          <cell r="AF323">
            <v>3278.0947400000878</v>
          </cell>
          <cell r="AG323">
            <v>1994.8905749998521</v>
          </cell>
          <cell r="AH323">
            <v>9907.923000000068</v>
          </cell>
          <cell r="AI323">
            <v>29098.951398999779</v>
          </cell>
          <cell r="AJ323">
            <v>22851.97675999999</v>
          </cell>
          <cell r="AK323">
            <v>24533.415360000101</v>
          </cell>
          <cell r="AL323">
            <v>7169.4789769999916</v>
          </cell>
          <cell r="AM323">
            <v>8725.7207799999742</v>
          </cell>
          <cell r="AN323">
            <v>16414.036824839888</v>
          </cell>
          <cell r="AO323">
            <v>9353.8785066999262</v>
          </cell>
          <cell r="AP323">
            <v>462.34757500002161</v>
          </cell>
          <cell r="AQ323">
            <v>4162.609999999986</v>
          </cell>
          <cell r="AR323">
            <v>226252.30802810006</v>
          </cell>
          <cell r="AS323">
            <v>5077.9418946000515</v>
          </cell>
          <cell r="AT323">
            <v>12545.120200000121</v>
          </cell>
          <cell r="AU323">
            <v>24067.366399999941</v>
          </cell>
          <cell r="AV323">
            <v>29999.470599999884</v>
          </cell>
          <cell r="AW323">
            <v>32484.74040000001</v>
          </cell>
          <cell r="AX323">
            <v>31869.326770000043</v>
          </cell>
          <cell r="AY323">
            <v>12449.032336000004</v>
          </cell>
          <cell r="AZ323">
            <v>14547.741489000036</v>
          </cell>
          <cell r="BA323">
            <v>23786.204418499954</v>
          </cell>
          <cell r="BB323">
            <v>21225.486169999931</v>
          </cell>
          <cell r="BC323">
            <v>11397.235599999898</v>
          </cell>
          <cell r="BD323">
            <v>6802.641750000068</v>
          </cell>
          <cell r="BE323">
            <v>217067.95157099888</v>
          </cell>
          <cell r="BF323">
            <v>12791.527741999947</v>
          </cell>
          <cell r="BG323">
            <v>14529.163034999976</v>
          </cell>
          <cell r="BH323">
            <v>23950.26640000008</v>
          </cell>
          <cell r="BI323">
            <v>29735.372239999706</v>
          </cell>
          <cell r="BJ323">
            <v>31004.105500000063</v>
          </cell>
          <cell r="BK323">
            <v>30776.112825000077</v>
          </cell>
          <cell r="BL323">
            <v>12268.685319999931</v>
          </cell>
          <cell r="BM323">
            <v>12718.667660000036</v>
          </cell>
          <cell r="BN323">
            <v>21267.872299000039</v>
          </cell>
          <cell r="BO323">
            <v>15657.658080000081</v>
          </cell>
          <cell r="BP323">
            <v>10412.070400000201</v>
          </cell>
          <cell r="BQ323">
            <v>1956.4500700000208</v>
          </cell>
          <cell r="BR323">
            <v>207146.88101119921</v>
          </cell>
          <cell r="BS323">
            <v>-2315.8999390000245</v>
          </cell>
          <cell r="BT323">
            <v>16436.494172999985</v>
          </cell>
          <cell r="BU323">
            <v>21940.440110000083</v>
          </cell>
          <cell r="BV323">
            <v>30059.65307</v>
          </cell>
          <cell r="BW323">
            <v>23630.586276299902</v>
          </cell>
          <cell r="BX323">
            <v>26917.772901999997</v>
          </cell>
          <cell r="BY323">
            <v>11621.507469899952</v>
          </cell>
          <cell r="BZ323">
            <v>12823.08097999997</v>
          </cell>
          <cell r="CA323">
            <v>17050.453548999853</v>
          </cell>
          <cell r="CB323">
            <v>21931.968170000007</v>
          </cell>
          <cell r="CC323">
            <v>19825.899429999874</v>
          </cell>
          <cell r="CD323">
            <v>7224.9248199999565</v>
          </cell>
          <cell r="CE323">
            <v>177373.96547700092</v>
          </cell>
          <cell r="CF323">
            <v>5595.7586200000951</v>
          </cell>
          <cell r="CG323">
            <v>8668.0975340001751</v>
          </cell>
          <cell r="CH323">
            <v>25392.62200000009</v>
          </cell>
          <cell r="CI323">
            <v>30798.960639999947</v>
          </cell>
          <cell r="CJ323">
            <v>20184.701570000034</v>
          </cell>
          <cell r="CK323">
            <v>21922.419626000104</v>
          </cell>
          <cell r="CL323">
            <v>14370.077226999914</v>
          </cell>
          <cell r="CM323">
            <v>12351.584050000063</v>
          </cell>
          <cell r="CN323">
            <v>16431.76315000013</v>
          </cell>
          <cell r="CO323">
            <v>5679.0467500000959</v>
          </cell>
          <cell r="CP323">
            <v>9567.8858000001637</v>
          </cell>
          <cell r="CQ323">
            <v>6411.0485099999933</v>
          </cell>
          <cell r="CR323">
            <v>177567.8154480001</v>
          </cell>
          <cell r="CS323">
            <v>5248.5815700001549</v>
          </cell>
          <cell r="CT323">
            <v>9859.1067030000268</v>
          </cell>
          <cell r="CU323">
            <v>21403.81419999979</v>
          </cell>
          <cell r="CV323">
            <v>25799.79029000015</v>
          </cell>
          <cell r="CW323">
            <v>22911.473750000005</v>
          </cell>
          <cell r="CX323">
            <v>24212.199269999983</v>
          </cell>
          <cell r="CY323">
            <v>9530.0544230000232</v>
          </cell>
          <cell r="CZ323">
            <v>9518.496754999971</v>
          </cell>
          <cell r="DA323">
            <v>17515.272200000123</v>
          </cell>
          <cell r="DB323">
            <v>15230.307100000093</v>
          </cell>
          <cell r="DC323">
            <v>11508.395410000114</v>
          </cell>
          <cell r="DD323">
            <v>4830.3237769999541</v>
          </cell>
          <cell r="DE323">
            <v>179912.98797599785</v>
          </cell>
          <cell r="DF323">
            <v>5587.5848399999086</v>
          </cell>
          <cell r="DG323">
            <v>9253.5261999999639</v>
          </cell>
          <cell r="DH323">
            <v>22708.583349999972</v>
          </cell>
          <cell r="DI323">
            <v>27812.124820000026</v>
          </cell>
          <cell r="DJ323">
            <v>24315.66664000001</v>
          </cell>
          <cell r="DK323">
            <v>23969.912750000018</v>
          </cell>
          <cell r="DL323">
            <v>11732.403189999983</v>
          </cell>
          <cell r="DM323">
            <v>12751.168791999924</v>
          </cell>
          <cell r="DN323">
            <v>14650.388199999812</v>
          </cell>
          <cell r="DO323">
            <v>15823.710559999919</v>
          </cell>
          <cell r="DP323">
            <v>8105.560099999886</v>
          </cell>
          <cell r="DQ323">
            <v>3202.3585339998826</v>
          </cell>
          <cell r="DR323">
            <v>164673.4639867004</v>
          </cell>
          <cell r="DS323">
            <v>5842.8418199999724</v>
          </cell>
          <cell r="DT323">
            <v>10520.273699999903</v>
          </cell>
          <cell r="DU323">
            <v>8484.4943600001279</v>
          </cell>
          <cell r="DV323">
            <v>20131.668840000057</v>
          </cell>
          <cell r="DW323">
            <v>25047.006450000044</v>
          </cell>
          <cell r="DX323">
            <v>22966.334099999978</v>
          </cell>
          <cell r="DY323">
            <v>12599.304218999983</v>
          </cell>
          <cell r="DZ323">
            <v>9578.0646760000382</v>
          </cell>
          <cell r="EA323">
            <v>20614.727000000072</v>
          </cell>
          <cell r="EB323">
            <v>15356.237810000079</v>
          </cell>
          <cell r="EC323">
            <v>8068.3067400001455</v>
          </cell>
          <cell r="ED323">
            <v>5464.2042717000004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A325" t="str">
            <v>Total Requirements</v>
          </cell>
          <cell r="F325">
            <v>14648.757000000216</v>
          </cell>
          <cell r="G325">
            <v>8427.8169999998063</v>
          </cell>
          <cell r="H325">
            <v>11324.045000000857</v>
          </cell>
          <cell r="I325">
            <v>6666.9709999999031</v>
          </cell>
          <cell r="J325">
            <v>5553.8329999996349</v>
          </cell>
          <cell r="K325">
            <v>3962.2956999996677</v>
          </cell>
          <cell r="L325">
            <v>10845.367000000551</v>
          </cell>
          <cell r="M325">
            <v>1536.8159999996424</v>
          </cell>
          <cell r="N325">
            <v>4126.8240000000224</v>
          </cell>
          <cell r="O325">
            <v>6640.9500000001863</v>
          </cell>
          <cell r="P325">
            <v>12088.597000000067</v>
          </cell>
          <cell r="Q325">
            <v>16709.020999999717</v>
          </cell>
          <cell r="R325">
            <v>26820.267299994826</v>
          </cell>
          <cell r="S325">
            <v>7438.1739999996498</v>
          </cell>
          <cell r="T325">
            <v>1459.2910000002012</v>
          </cell>
          <cell r="U325">
            <v>3533.1840000003576</v>
          </cell>
          <cell r="V325">
            <v>10802.623999999836</v>
          </cell>
          <cell r="W325">
            <v>4804.6809999998659</v>
          </cell>
          <cell r="X325">
            <v>2260.7072999998927</v>
          </cell>
          <cell r="Y325">
            <v>-18530.486000000499</v>
          </cell>
          <cell r="Z325">
            <v>2797.6100000003353</v>
          </cell>
          <cell r="AA325">
            <v>2284.8279999997467</v>
          </cell>
          <cell r="AB325">
            <v>3059.7659999998286</v>
          </cell>
          <cell r="AC325">
            <v>2360.9000000003725</v>
          </cell>
          <cell r="AD325">
            <v>4548.9879999998957</v>
          </cell>
          <cell r="AE325">
            <v>137953.32449755073</v>
          </cell>
          <cell r="AF325">
            <v>3278.0947400005534</v>
          </cell>
          <cell r="AG325">
            <v>1994.8905750000849</v>
          </cell>
          <cell r="AH325">
            <v>9907.9230000004172</v>
          </cell>
          <cell r="AI325">
            <v>29098.951399000362</v>
          </cell>
          <cell r="AJ325">
            <v>22851.97675999999</v>
          </cell>
          <cell r="AK325">
            <v>24533.415359999985</v>
          </cell>
          <cell r="AL325">
            <v>7169.4789770003408</v>
          </cell>
          <cell r="AM325">
            <v>8725.7207800000906</v>
          </cell>
          <cell r="AN325">
            <v>16414.036824840121</v>
          </cell>
          <cell r="AO325">
            <v>9353.8785067005083</v>
          </cell>
          <cell r="AP325">
            <v>462.34757499955595</v>
          </cell>
          <cell r="AQ325">
            <v>4162.6100000003353</v>
          </cell>
          <cell r="AR325">
            <v>226252.30802810192</v>
          </cell>
          <cell r="AS325">
            <v>5077.9418946001679</v>
          </cell>
          <cell r="AT325">
            <v>12545.120200000703</v>
          </cell>
          <cell r="AU325">
            <v>24067.366399999708</v>
          </cell>
          <cell r="AV325">
            <v>29999.470599999651</v>
          </cell>
          <cell r="AW325">
            <v>32484.740400000475</v>
          </cell>
          <cell r="AX325">
            <v>31869.32677000016</v>
          </cell>
          <cell r="AY325">
            <v>12449.032336000353</v>
          </cell>
          <cell r="AZ325">
            <v>14547.741489000618</v>
          </cell>
          <cell r="BA325">
            <v>23786.204418499954</v>
          </cell>
          <cell r="BB325">
            <v>21225.486169999465</v>
          </cell>
          <cell r="BC325">
            <v>11397.235599999316</v>
          </cell>
          <cell r="BD325">
            <v>6802.6417499994859</v>
          </cell>
          <cell r="BE325">
            <v>217067.9515710026</v>
          </cell>
          <cell r="BF325">
            <v>12791.527742000297</v>
          </cell>
          <cell r="BG325">
            <v>14529.163034999743</v>
          </cell>
          <cell r="BH325">
            <v>23950.26640000008</v>
          </cell>
          <cell r="BI325">
            <v>29735.372239999473</v>
          </cell>
          <cell r="BJ325">
            <v>31004.105500000529</v>
          </cell>
          <cell r="BK325">
            <v>30776.112825000659</v>
          </cell>
          <cell r="BL325">
            <v>12268.685320000164</v>
          </cell>
          <cell r="BM325">
            <v>12718.667659999803</v>
          </cell>
          <cell r="BN325">
            <v>21267.87229899969</v>
          </cell>
          <cell r="BO325">
            <v>15657.65808000043</v>
          </cell>
          <cell r="BP325">
            <v>10412.07040000055</v>
          </cell>
          <cell r="BQ325">
            <v>1956.4500700002536</v>
          </cell>
          <cell r="BR325">
            <v>207146.88101120293</v>
          </cell>
          <cell r="BS325">
            <v>-2315.8999389996752</v>
          </cell>
          <cell r="BT325">
            <v>16436.494172999635</v>
          </cell>
          <cell r="BU325">
            <v>21940.44010999985</v>
          </cell>
          <cell r="BV325">
            <v>30059.65307</v>
          </cell>
          <cell r="BW325">
            <v>23630.58627629932</v>
          </cell>
          <cell r="BX325">
            <v>26917.772901999764</v>
          </cell>
          <cell r="BY325">
            <v>11621.507469899952</v>
          </cell>
          <cell r="BZ325">
            <v>12823.080980000086</v>
          </cell>
          <cell r="CA325">
            <v>17050.453549000435</v>
          </cell>
          <cell r="CB325">
            <v>21931.96817000024</v>
          </cell>
          <cell r="CC325">
            <v>19825.899430000223</v>
          </cell>
          <cell r="CD325">
            <v>7224.9248200003058</v>
          </cell>
          <cell r="CE325">
            <v>177373.96547698975</v>
          </cell>
          <cell r="CF325">
            <v>5595.7586200004444</v>
          </cell>
          <cell r="CG325">
            <v>8668.0975339999422</v>
          </cell>
          <cell r="CH325">
            <v>25392.621999999508</v>
          </cell>
          <cell r="CI325">
            <v>30798.960640000179</v>
          </cell>
          <cell r="CJ325">
            <v>20184.701569999568</v>
          </cell>
          <cell r="CK325">
            <v>21922.419626000337</v>
          </cell>
          <cell r="CL325">
            <v>14370.077227000147</v>
          </cell>
          <cell r="CM325">
            <v>12351.584050000645</v>
          </cell>
          <cell r="CN325">
            <v>16431.763150000013</v>
          </cell>
          <cell r="CO325">
            <v>5679.0467499997467</v>
          </cell>
          <cell r="CP325">
            <v>9567.8857999993488</v>
          </cell>
          <cell r="CQ325">
            <v>6411.0485100001097</v>
          </cell>
          <cell r="CR325">
            <v>177567.81544800103</v>
          </cell>
          <cell r="CS325">
            <v>5248.5815700003877</v>
          </cell>
          <cell r="CT325">
            <v>9859.1067030001432</v>
          </cell>
          <cell r="CU325">
            <v>21403.814199999906</v>
          </cell>
          <cell r="CV325">
            <v>25799.790289999917</v>
          </cell>
          <cell r="CW325">
            <v>22911.473749999888</v>
          </cell>
          <cell r="CX325">
            <v>24212.19926999975</v>
          </cell>
          <cell r="CY325">
            <v>9530.0544229997322</v>
          </cell>
          <cell r="CZ325">
            <v>9518.4967550002038</v>
          </cell>
          <cell r="DA325">
            <v>17515.272200000472</v>
          </cell>
          <cell r="DB325">
            <v>15230.30709999986</v>
          </cell>
          <cell r="DC325">
            <v>11508.395410000347</v>
          </cell>
          <cell r="DD325">
            <v>4830.3237769994885</v>
          </cell>
          <cell r="DE325">
            <v>179912.98797599971</v>
          </cell>
          <cell r="DF325">
            <v>5587.5848399996758</v>
          </cell>
          <cell r="DG325">
            <v>9253.5261999992654</v>
          </cell>
          <cell r="DH325">
            <v>22708.583349999972</v>
          </cell>
          <cell r="DI325">
            <v>27812.124819999561</v>
          </cell>
          <cell r="DJ325">
            <v>24315.666640000418</v>
          </cell>
          <cell r="DK325">
            <v>23969.912750000134</v>
          </cell>
          <cell r="DL325">
            <v>11732.403189999983</v>
          </cell>
          <cell r="DM325">
            <v>12751.168791999109</v>
          </cell>
          <cell r="DN325">
            <v>14650.388199998997</v>
          </cell>
          <cell r="DO325">
            <v>15823.710560000502</v>
          </cell>
          <cell r="DP325">
            <v>8105.5600999994203</v>
          </cell>
          <cell r="DQ325">
            <v>3202.3585339998826</v>
          </cell>
          <cell r="DR325">
            <v>164673.46398669481</v>
          </cell>
          <cell r="DS325">
            <v>5842.8418199997395</v>
          </cell>
          <cell r="DT325">
            <v>10520.273699999787</v>
          </cell>
          <cell r="DU325">
            <v>8484.4943599998951</v>
          </cell>
          <cell r="DV325">
            <v>20131.668840000406</v>
          </cell>
          <cell r="DW325">
            <v>25047.006449999288</v>
          </cell>
          <cell r="DX325">
            <v>22966.334099999629</v>
          </cell>
          <cell r="DY325">
            <v>12599.304219000041</v>
          </cell>
          <cell r="DZ325">
            <v>9578.0646759998053</v>
          </cell>
          <cell r="EA325">
            <v>20614.726999999955</v>
          </cell>
          <cell r="EB325">
            <v>15356.237809999846</v>
          </cell>
          <cell r="EC325">
            <v>8068.306740000844</v>
          </cell>
          <cell r="ED325">
            <v>5464.2042717002332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28">
          <cell r="A328" t="str">
            <v>Purchased Power &amp; Net Interchange</v>
          </cell>
        </row>
        <row r="330">
          <cell r="C330" t="str">
            <v>APS Supplemental</v>
          </cell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C331" t="str">
            <v xml:space="preserve">Combine Hills Wind </v>
          </cell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C332" t="str">
            <v>Constellation Seasonal 2013-2016</v>
          </cell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C333" t="str">
            <v>Deseret Purchase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C334" t="str">
            <v>Douglas PUD Settlement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C335" t="str">
            <v>Georgia-Pacific Camas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C336" t="str">
            <v>Gemstate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C337" t="str">
            <v>Hermiston Purchase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C338" t="str">
            <v>Hurricane Purchase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C339" t="str">
            <v>IPP Purchase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C340" t="str">
            <v>MagCorp Reserves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C341" t="str">
            <v>Nucor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C342" t="str">
            <v>Old Mill Solar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C343" t="str">
            <v>P4 Production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C344" t="str">
            <v>Pavant III Solar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C345" t="str">
            <v>PGE Cove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C346" t="str">
            <v>Rock River Wind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C347" t="str">
            <v>Small Purchases east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C348" t="str">
            <v>Small Purchases west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C349" t="str">
            <v>Three Buttes Wind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C350" t="str">
            <v xml:space="preserve">Top of the World Wind 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C351" t="str">
            <v>Tri-State Purchase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C352" t="str">
            <v>UAMPS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C353" t="str">
            <v>UMPA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C354" t="str">
            <v>Wolverine Creek Wind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C359" t="str">
            <v>Avoided Cost Resource</v>
          </cell>
          <cell r="F359">
            <v>63240</v>
          </cell>
          <cell r="G359">
            <v>57120</v>
          </cell>
          <cell r="H359">
            <v>63240</v>
          </cell>
          <cell r="I359">
            <v>61200</v>
          </cell>
          <cell r="J359">
            <v>63240</v>
          </cell>
          <cell r="K359">
            <v>61200</v>
          </cell>
          <cell r="L359">
            <v>63240</v>
          </cell>
          <cell r="M359">
            <v>63240</v>
          </cell>
          <cell r="N359">
            <v>61200</v>
          </cell>
          <cell r="O359">
            <v>63240</v>
          </cell>
          <cell r="P359">
            <v>61200</v>
          </cell>
          <cell r="Q359">
            <v>63240</v>
          </cell>
          <cell r="R359">
            <v>744600</v>
          </cell>
          <cell r="S359">
            <v>63240</v>
          </cell>
          <cell r="T359">
            <v>57120</v>
          </cell>
          <cell r="U359">
            <v>63240</v>
          </cell>
          <cell r="V359">
            <v>61200</v>
          </cell>
          <cell r="W359">
            <v>63240</v>
          </cell>
          <cell r="X359">
            <v>61200</v>
          </cell>
          <cell r="Y359">
            <v>63240</v>
          </cell>
          <cell r="Z359">
            <v>63240</v>
          </cell>
          <cell r="AA359">
            <v>61200</v>
          </cell>
          <cell r="AB359">
            <v>63240</v>
          </cell>
          <cell r="AC359">
            <v>61200</v>
          </cell>
          <cell r="AD359">
            <v>63240</v>
          </cell>
          <cell r="AE359">
            <v>746640</v>
          </cell>
          <cell r="AF359">
            <v>63240</v>
          </cell>
          <cell r="AG359">
            <v>59160</v>
          </cell>
          <cell r="AH359">
            <v>63240</v>
          </cell>
          <cell r="AI359">
            <v>61200</v>
          </cell>
          <cell r="AJ359">
            <v>63240</v>
          </cell>
          <cell r="AK359">
            <v>61200</v>
          </cell>
          <cell r="AL359">
            <v>63240</v>
          </cell>
          <cell r="AM359">
            <v>63240</v>
          </cell>
          <cell r="AN359">
            <v>61200</v>
          </cell>
          <cell r="AO359">
            <v>63240</v>
          </cell>
          <cell r="AP359">
            <v>61200</v>
          </cell>
          <cell r="AQ359">
            <v>63240</v>
          </cell>
          <cell r="AR359">
            <v>744600</v>
          </cell>
          <cell r="AS359">
            <v>63240</v>
          </cell>
          <cell r="AT359">
            <v>57120</v>
          </cell>
          <cell r="AU359">
            <v>63240</v>
          </cell>
          <cell r="AV359">
            <v>61200</v>
          </cell>
          <cell r="AW359">
            <v>63240</v>
          </cell>
          <cell r="AX359">
            <v>61200</v>
          </cell>
          <cell r="AY359">
            <v>63240</v>
          </cell>
          <cell r="AZ359">
            <v>63240</v>
          </cell>
          <cell r="BA359">
            <v>61200</v>
          </cell>
          <cell r="BB359">
            <v>63240</v>
          </cell>
          <cell r="BC359">
            <v>61200</v>
          </cell>
          <cell r="BD359">
            <v>63240</v>
          </cell>
          <cell r="BE359">
            <v>744600</v>
          </cell>
          <cell r="BF359">
            <v>63240</v>
          </cell>
          <cell r="BG359">
            <v>57120</v>
          </cell>
          <cell r="BH359">
            <v>63240</v>
          </cell>
          <cell r="BI359">
            <v>61200</v>
          </cell>
          <cell r="BJ359">
            <v>63240</v>
          </cell>
          <cell r="BK359">
            <v>61200</v>
          </cell>
          <cell r="BL359">
            <v>63240</v>
          </cell>
          <cell r="BM359">
            <v>63240</v>
          </cell>
          <cell r="BN359">
            <v>61200</v>
          </cell>
          <cell r="BO359">
            <v>63240</v>
          </cell>
          <cell r="BP359">
            <v>61200</v>
          </cell>
          <cell r="BQ359">
            <v>63240</v>
          </cell>
          <cell r="BR359">
            <v>744600</v>
          </cell>
          <cell r="BS359">
            <v>63240</v>
          </cell>
          <cell r="BT359">
            <v>57120</v>
          </cell>
          <cell r="BU359">
            <v>63240</v>
          </cell>
          <cell r="BV359">
            <v>61200</v>
          </cell>
          <cell r="BW359">
            <v>63240</v>
          </cell>
          <cell r="BX359">
            <v>61200</v>
          </cell>
          <cell r="BY359">
            <v>63240</v>
          </cell>
          <cell r="BZ359">
            <v>63240</v>
          </cell>
          <cell r="CA359">
            <v>61200</v>
          </cell>
          <cell r="CB359">
            <v>63240</v>
          </cell>
          <cell r="CC359">
            <v>61200</v>
          </cell>
          <cell r="CD359">
            <v>63240</v>
          </cell>
          <cell r="CE359">
            <v>746640</v>
          </cell>
          <cell r="CF359">
            <v>63240</v>
          </cell>
          <cell r="CG359">
            <v>59160</v>
          </cell>
          <cell r="CH359">
            <v>63240</v>
          </cell>
          <cell r="CI359">
            <v>61200</v>
          </cell>
          <cell r="CJ359">
            <v>63240</v>
          </cell>
          <cell r="CK359">
            <v>61200</v>
          </cell>
          <cell r="CL359">
            <v>63240</v>
          </cell>
          <cell r="CM359">
            <v>63240</v>
          </cell>
          <cell r="CN359">
            <v>61200</v>
          </cell>
          <cell r="CO359">
            <v>63240</v>
          </cell>
          <cell r="CP359">
            <v>61200</v>
          </cell>
          <cell r="CQ359">
            <v>63240</v>
          </cell>
          <cell r="CR359">
            <v>744600</v>
          </cell>
          <cell r="CS359">
            <v>63240</v>
          </cell>
          <cell r="CT359">
            <v>57120</v>
          </cell>
          <cell r="CU359">
            <v>63240</v>
          </cell>
          <cell r="CV359">
            <v>61200</v>
          </cell>
          <cell r="CW359">
            <v>63240</v>
          </cell>
          <cell r="CX359">
            <v>61200</v>
          </cell>
          <cell r="CY359">
            <v>63240</v>
          </cell>
          <cell r="CZ359">
            <v>63240</v>
          </cell>
          <cell r="DA359">
            <v>61200</v>
          </cell>
          <cell r="DB359">
            <v>63240</v>
          </cell>
          <cell r="DC359">
            <v>61200</v>
          </cell>
          <cell r="DD359">
            <v>63240</v>
          </cell>
          <cell r="DE359">
            <v>744600</v>
          </cell>
          <cell r="DF359">
            <v>63240</v>
          </cell>
          <cell r="DG359">
            <v>57120</v>
          </cell>
          <cell r="DH359">
            <v>63240</v>
          </cell>
          <cell r="DI359">
            <v>61200</v>
          </cell>
          <cell r="DJ359">
            <v>63240</v>
          </cell>
          <cell r="DK359">
            <v>61200</v>
          </cell>
          <cell r="DL359">
            <v>63240</v>
          </cell>
          <cell r="DM359">
            <v>63240</v>
          </cell>
          <cell r="DN359">
            <v>61200</v>
          </cell>
          <cell r="DO359">
            <v>63240</v>
          </cell>
          <cell r="DP359">
            <v>61200</v>
          </cell>
          <cell r="DQ359">
            <v>63240</v>
          </cell>
          <cell r="DR359">
            <v>744600</v>
          </cell>
          <cell r="DS359">
            <v>63240</v>
          </cell>
          <cell r="DT359">
            <v>57120</v>
          </cell>
          <cell r="DU359">
            <v>63240</v>
          </cell>
          <cell r="DV359">
            <v>61200</v>
          </cell>
          <cell r="DW359">
            <v>63240</v>
          </cell>
          <cell r="DX359">
            <v>61200</v>
          </cell>
          <cell r="DY359">
            <v>63240</v>
          </cell>
          <cell r="DZ359">
            <v>63240</v>
          </cell>
          <cell r="EA359">
            <v>61200</v>
          </cell>
          <cell r="EB359">
            <v>63240</v>
          </cell>
          <cell r="EC359">
            <v>61200</v>
          </cell>
          <cell r="ED359">
            <v>63240</v>
          </cell>
        </row>
        <row r="360">
          <cell r="C360" t="str">
            <v>Curtailment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C361" t="str">
            <v>Net Generation</v>
          </cell>
          <cell r="F361">
            <v>63240</v>
          </cell>
          <cell r="G361">
            <v>57120</v>
          </cell>
          <cell r="H361">
            <v>63240</v>
          </cell>
          <cell r="I361">
            <v>61200</v>
          </cell>
          <cell r="J361">
            <v>63240</v>
          </cell>
          <cell r="K361">
            <v>61200</v>
          </cell>
          <cell r="L361">
            <v>63240</v>
          </cell>
          <cell r="M361">
            <v>63240</v>
          </cell>
          <cell r="N361">
            <v>61200</v>
          </cell>
          <cell r="O361">
            <v>63240</v>
          </cell>
          <cell r="P361">
            <v>61200</v>
          </cell>
          <cell r="Q361">
            <v>63240</v>
          </cell>
          <cell r="R361">
            <v>744600</v>
          </cell>
          <cell r="S361">
            <v>63240</v>
          </cell>
          <cell r="T361">
            <v>57120</v>
          </cell>
          <cell r="U361">
            <v>63240</v>
          </cell>
          <cell r="V361">
            <v>61200</v>
          </cell>
          <cell r="W361">
            <v>63240</v>
          </cell>
          <cell r="X361">
            <v>61200</v>
          </cell>
          <cell r="Y361">
            <v>63240</v>
          </cell>
          <cell r="Z361">
            <v>63240</v>
          </cell>
          <cell r="AA361">
            <v>61200</v>
          </cell>
          <cell r="AB361">
            <v>63240</v>
          </cell>
          <cell r="AC361">
            <v>61200</v>
          </cell>
          <cell r="AD361">
            <v>63240</v>
          </cell>
          <cell r="AE361">
            <v>746640</v>
          </cell>
          <cell r="AF361">
            <v>63240</v>
          </cell>
          <cell r="AG361">
            <v>59160</v>
          </cell>
          <cell r="AH361">
            <v>63240</v>
          </cell>
          <cell r="AI361">
            <v>61200</v>
          </cell>
          <cell r="AJ361">
            <v>63240</v>
          </cell>
          <cell r="AK361">
            <v>61200</v>
          </cell>
          <cell r="AL361">
            <v>63240</v>
          </cell>
          <cell r="AM361">
            <v>63240</v>
          </cell>
          <cell r="AN361">
            <v>61200</v>
          </cell>
          <cell r="AO361">
            <v>63240</v>
          </cell>
          <cell r="AP361">
            <v>61200</v>
          </cell>
          <cell r="AQ361">
            <v>63240</v>
          </cell>
          <cell r="AR361">
            <v>744600</v>
          </cell>
          <cell r="AS361">
            <v>63240</v>
          </cell>
          <cell r="AT361">
            <v>57120</v>
          </cell>
          <cell r="AU361">
            <v>63240</v>
          </cell>
          <cell r="AV361">
            <v>61200</v>
          </cell>
          <cell r="AW361">
            <v>63240</v>
          </cell>
          <cell r="AX361">
            <v>61200</v>
          </cell>
          <cell r="AY361">
            <v>63240</v>
          </cell>
          <cell r="AZ361">
            <v>63240</v>
          </cell>
          <cell r="BA361">
            <v>61200</v>
          </cell>
          <cell r="BB361">
            <v>63240</v>
          </cell>
          <cell r="BC361">
            <v>61200</v>
          </cell>
          <cell r="BD361">
            <v>63240</v>
          </cell>
          <cell r="BE361">
            <v>744600</v>
          </cell>
          <cell r="BF361">
            <v>63240</v>
          </cell>
          <cell r="BG361">
            <v>57120</v>
          </cell>
          <cell r="BH361">
            <v>63240</v>
          </cell>
          <cell r="BI361">
            <v>61200</v>
          </cell>
          <cell r="BJ361">
            <v>63240</v>
          </cell>
          <cell r="BK361">
            <v>61200</v>
          </cell>
          <cell r="BL361">
            <v>63240</v>
          </cell>
          <cell r="BM361">
            <v>63240</v>
          </cell>
          <cell r="BN361">
            <v>61200</v>
          </cell>
          <cell r="BO361">
            <v>63240</v>
          </cell>
          <cell r="BP361">
            <v>61200</v>
          </cell>
          <cell r="BQ361">
            <v>63240</v>
          </cell>
          <cell r="BR361">
            <v>744600</v>
          </cell>
          <cell r="BS361">
            <v>63240</v>
          </cell>
          <cell r="BT361">
            <v>57120</v>
          </cell>
          <cell r="BU361">
            <v>63240</v>
          </cell>
          <cell r="BV361">
            <v>61200</v>
          </cell>
          <cell r="BW361">
            <v>63240</v>
          </cell>
          <cell r="BX361">
            <v>61200</v>
          </cell>
          <cell r="BY361">
            <v>63240</v>
          </cell>
          <cell r="BZ361">
            <v>63240</v>
          </cell>
          <cell r="CA361">
            <v>61200</v>
          </cell>
          <cell r="CB361">
            <v>63240</v>
          </cell>
          <cell r="CC361">
            <v>61200</v>
          </cell>
          <cell r="CD361">
            <v>63240</v>
          </cell>
          <cell r="CE361">
            <v>746640</v>
          </cell>
          <cell r="CF361">
            <v>63240</v>
          </cell>
          <cell r="CG361">
            <v>59160</v>
          </cell>
          <cell r="CH361">
            <v>63240</v>
          </cell>
          <cell r="CI361">
            <v>61200</v>
          </cell>
          <cell r="CJ361">
            <v>63240</v>
          </cell>
          <cell r="CK361">
            <v>61200</v>
          </cell>
          <cell r="CL361">
            <v>63240</v>
          </cell>
          <cell r="CM361">
            <v>63240</v>
          </cell>
          <cell r="CN361">
            <v>61200</v>
          </cell>
          <cell r="CO361">
            <v>63240</v>
          </cell>
          <cell r="CP361">
            <v>61200</v>
          </cell>
          <cell r="CQ361">
            <v>63240</v>
          </cell>
          <cell r="CR361">
            <v>744600</v>
          </cell>
          <cell r="CS361">
            <v>63240</v>
          </cell>
          <cell r="CT361">
            <v>57120</v>
          </cell>
          <cell r="CU361">
            <v>63240</v>
          </cell>
          <cell r="CV361">
            <v>61200</v>
          </cell>
          <cell r="CW361">
            <v>63240</v>
          </cell>
          <cell r="CX361">
            <v>61200</v>
          </cell>
          <cell r="CY361">
            <v>63240</v>
          </cell>
          <cell r="CZ361">
            <v>63240</v>
          </cell>
          <cell r="DA361">
            <v>61200</v>
          </cell>
          <cell r="DB361">
            <v>63240</v>
          </cell>
          <cell r="DC361">
            <v>61200</v>
          </cell>
          <cell r="DD361">
            <v>63240</v>
          </cell>
          <cell r="DE361">
            <v>744600</v>
          </cell>
          <cell r="DF361">
            <v>63240</v>
          </cell>
          <cell r="DG361">
            <v>57120</v>
          </cell>
          <cell r="DH361">
            <v>63240</v>
          </cell>
          <cell r="DI361">
            <v>61200</v>
          </cell>
          <cell r="DJ361">
            <v>63240</v>
          </cell>
          <cell r="DK361">
            <v>61200</v>
          </cell>
          <cell r="DL361">
            <v>63240</v>
          </cell>
          <cell r="DM361">
            <v>63240</v>
          </cell>
          <cell r="DN361">
            <v>61200</v>
          </cell>
          <cell r="DO361">
            <v>63240</v>
          </cell>
          <cell r="DP361">
            <v>61200</v>
          </cell>
          <cell r="DQ361">
            <v>63240</v>
          </cell>
          <cell r="DR361">
            <v>744600</v>
          </cell>
          <cell r="DS361">
            <v>63240</v>
          </cell>
          <cell r="DT361">
            <v>57120</v>
          </cell>
          <cell r="DU361">
            <v>63240</v>
          </cell>
          <cell r="DV361">
            <v>61200</v>
          </cell>
          <cell r="DW361">
            <v>63240</v>
          </cell>
          <cell r="DX361">
            <v>61200</v>
          </cell>
          <cell r="DY361">
            <v>63240</v>
          </cell>
          <cell r="DZ361">
            <v>63240</v>
          </cell>
          <cell r="EA361">
            <v>61200</v>
          </cell>
          <cell r="EB361">
            <v>63240</v>
          </cell>
          <cell r="EC361">
            <v>61200</v>
          </cell>
          <cell r="ED361">
            <v>63240</v>
          </cell>
        </row>
        <row r="363">
          <cell r="C363" t="str">
            <v>Potential QFs  -  Central Oregon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C364" t="str">
            <v>Potential QFs  -  West Main</v>
          </cell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C365" t="str">
            <v>Potential QFs  -  Walla Walla</v>
          </cell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C366" t="str">
            <v>Potential QFs  -  Clover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C367" t="str">
            <v>Potential QFs  -  PP-GC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C368" t="str">
            <v>Potential QFs  -  Utah North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C369" t="str">
            <v>Potential QFs  -  Utah South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C370" t="str">
            <v>Potential QFs  -  Trona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C371" t="str">
            <v>Potential QFs  -  Wyoming Northeast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C373" t="str">
            <v>QF California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C374" t="str">
            <v>QF Idaho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C375" t="str">
            <v>QF Oregon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C376" t="str">
            <v>QF Utah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C377" t="str">
            <v>QF Washington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C378" t="str">
            <v>QF Wyoming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C380" t="str">
            <v>Biomass QF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C381" t="str">
            <v>Black Cap II Solar QF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C382" t="str">
            <v>Champlin Blue Mtn Wind QF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C383" t="str">
            <v>Chevron Wind QF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C384" t="str">
            <v xml:space="preserve">Douglas County Forest Products QF   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C385" t="str">
            <v>Evergreen BioPower QF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C386" t="str">
            <v>ExxonMobil QF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C387" t="str">
            <v>First Wind QF Projects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C388" t="str">
            <v>Five Pine Wind QF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C389" t="str">
            <v>Foote Creek II &amp; III Wind QF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C390" t="str">
            <v>Kennecott</v>
          </cell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C391" t="str">
            <v>Latigo Wind Park QF</v>
          </cell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C392" t="str">
            <v>Long Ridge Wind I QF</v>
          </cell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C393" t="str">
            <v>Long Ridge Wind II QF</v>
          </cell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C394" t="str">
            <v>Mountain Wind 1 QF</v>
          </cell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C395" t="str">
            <v>Mountain Wind 2 QF</v>
          </cell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C396" t="str">
            <v>North Point Wind QF</v>
          </cell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C397" t="str">
            <v>OM Power I Geothermal QF</v>
          </cell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C398" t="str">
            <v>Orchard Wind Farm</v>
          </cell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C399" t="str">
            <v>Oregon Sch 37 QFs</v>
          </cell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C400" t="str">
            <v>Oregon Wind Farm QF</v>
          </cell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C401" t="str">
            <v>Pavant Solar QF</v>
          </cell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C402" t="str">
            <v>Pioneer Wind Park I QF</v>
          </cell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C403" t="str">
            <v>Power County North Wind QF</v>
          </cell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C404" t="str">
            <v>Power County South Wind QF</v>
          </cell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C405" t="str">
            <v>Roseburg Dillard QF</v>
          </cell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C406" t="str">
            <v>Sigurd Solar QF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C407" t="str">
            <v>Spanish Fork Wind 2 QF</v>
          </cell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C408" t="str">
            <v>Sunnyside QF</v>
          </cell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C409" t="str">
            <v>Glen Canyon A &amp; B Solar QFs</v>
          </cell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C410" t="str">
            <v>Sweetwater Solar QF</v>
          </cell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C411" t="str">
            <v>Tesoro QF</v>
          </cell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C412" t="str">
            <v>Three Peaks Solar QF</v>
          </cell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C413" t="str">
            <v>Threemile Canyon Wind QF</v>
          </cell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C414" t="str">
            <v>US Magnesium QF</v>
          </cell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C415" t="str">
            <v>Utah Pavant Solar I &amp; II QF</v>
          </cell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C416" t="str">
            <v>Utah Red Hills Solar QF</v>
          </cell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C417" t="str">
            <v>Utah SunEdison Wind QF Projects</v>
          </cell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C418" t="str">
            <v>Utah Sch 37 Solar</v>
          </cell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63240</v>
          </cell>
          <cell r="G420">
            <v>57120</v>
          </cell>
          <cell r="H420">
            <v>63239.999999999942</v>
          </cell>
          <cell r="I420">
            <v>61199.999999999884</v>
          </cell>
          <cell r="J420">
            <v>63240.000000000116</v>
          </cell>
          <cell r="K420">
            <v>61200</v>
          </cell>
          <cell r="L420">
            <v>63239.999999999767</v>
          </cell>
          <cell r="M420">
            <v>63240</v>
          </cell>
          <cell r="N420">
            <v>61199.999999999942</v>
          </cell>
          <cell r="O420">
            <v>63240.000000000058</v>
          </cell>
          <cell r="P420">
            <v>61199.999999999942</v>
          </cell>
          <cell r="Q420">
            <v>63240.000000000116</v>
          </cell>
          <cell r="R420">
            <v>744599.99999999814</v>
          </cell>
          <cell r="S420">
            <v>63240.000000000116</v>
          </cell>
          <cell r="T420">
            <v>57120</v>
          </cell>
          <cell r="U420">
            <v>63239.999999999767</v>
          </cell>
          <cell r="V420">
            <v>61200.000000000116</v>
          </cell>
          <cell r="W420">
            <v>63240</v>
          </cell>
          <cell r="X420">
            <v>61200</v>
          </cell>
          <cell r="Y420">
            <v>63240</v>
          </cell>
          <cell r="Z420">
            <v>63240</v>
          </cell>
          <cell r="AA420">
            <v>61199.999999999884</v>
          </cell>
          <cell r="AB420">
            <v>63240</v>
          </cell>
          <cell r="AC420">
            <v>61200</v>
          </cell>
          <cell r="AD420">
            <v>63240</v>
          </cell>
          <cell r="AE420">
            <v>746640.00000000186</v>
          </cell>
          <cell r="AF420">
            <v>63240</v>
          </cell>
          <cell r="AG420">
            <v>59160.000000000233</v>
          </cell>
          <cell r="AH420">
            <v>63240</v>
          </cell>
          <cell r="AI420">
            <v>61200</v>
          </cell>
          <cell r="AJ420">
            <v>63240</v>
          </cell>
          <cell r="AK420">
            <v>61200</v>
          </cell>
          <cell r="AL420">
            <v>63240</v>
          </cell>
          <cell r="AM420">
            <v>63240</v>
          </cell>
          <cell r="AN420">
            <v>61200</v>
          </cell>
          <cell r="AO420">
            <v>63240</v>
          </cell>
          <cell r="AP420">
            <v>61200</v>
          </cell>
          <cell r="AQ420">
            <v>63240</v>
          </cell>
          <cell r="AR420">
            <v>744600.00000000373</v>
          </cell>
          <cell r="AS420">
            <v>63239.999999999534</v>
          </cell>
          <cell r="AT420">
            <v>57120.000000000233</v>
          </cell>
          <cell r="AU420">
            <v>63240.000000000233</v>
          </cell>
          <cell r="AV420">
            <v>61200</v>
          </cell>
          <cell r="AW420">
            <v>63240</v>
          </cell>
          <cell r="AX420">
            <v>61200</v>
          </cell>
          <cell r="AY420">
            <v>63240</v>
          </cell>
          <cell r="AZ420">
            <v>63240</v>
          </cell>
          <cell r="BA420">
            <v>61200</v>
          </cell>
          <cell r="BB420">
            <v>63240</v>
          </cell>
          <cell r="BC420">
            <v>61200</v>
          </cell>
          <cell r="BD420">
            <v>63240</v>
          </cell>
          <cell r="BE420">
            <v>744599.99999999627</v>
          </cell>
          <cell r="BF420">
            <v>63239.999999999767</v>
          </cell>
          <cell r="BG420">
            <v>57120</v>
          </cell>
          <cell r="BH420">
            <v>63240.000000000466</v>
          </cell>
          <cell r="BI420">
            <v>61200</v>
          </cell>
          <cell r="BJ420">
            <v>63240</v>
          </cell>
          <cell r="BK420">
            <v>61200</v>
          </cell>
          <cell r="BL420">
            <v>63240</v>
          </cell>
          <cell r="BM420">
            <v>63240</v>
          </cell>
          <cell r="BN420">
            <v>61199.999999999767</v>
          </cell>
          <cell r="BO420">
            <v>63240</v>
          </cell>
          <cell r="BP420">
            <v>61200</v>
          </cell>
          <cell r="BQ420">
            <v>63240</v>
          </cell>
          <cell r="BR420">
            <v>744599.99999999814</v>
          </cell>
          <cell r="BS420">
            <v>63240.000000000116</v>
          </cell>
          <cell r="BT420">
            <v>57120</v>
          </cell>
          <cell r="BU420">
            <v>63240</v>
          </cell>
          <cell r="BV420">
            <v>61199.999999999767</v>
          </cell>
          <cell r="BW420">
            <v>63240</v>
          </cell>
          <cell r="BX420">
            <v>61200</v>
          </cell>
          <cell r="BY420">
            <v>63240</v>
          </cell>
          <cell r="BZ420">
            <v>63240</v>
          </cell>
          <cell r="CA420">
            <v>61200</v>
          </cell>
          <cell r="CB420">
            <v>63239.999999999767</v>
          </cell>
          <cell r="CC420">
            <v>61200</v>
          </cell>
          <cell r="CD420">
            <v>63240</v>
          </cell>
          <cell r="CE420">
            <v>746640</v>
          </cell>
          <cell r="CF420">
            <v>63239.999999999884</v>
          </cell>
          <cell r="CG420">
            <v>59159.999999999767</v>
          </cell>
          <cell r="CH420">
            <v>63240</v>
          </cell>
          <cell r="CI420">
            <v>61200</v>
          </cell>
          <cell r="CJ420">
            <v>63240</v>
          </cell>
          <cell r="CK420">
            <v>61200</v>
          </cell>
          <cell r="CL420">
            <v>63240</v>
          </cell>
          <cell r="CM420">
            <v>63240</v>
          </cell>
          <cell r="CN420">
            <v>61200</v>
          </cell>
          <cell r="CO420">
            <v>63240</v>
          </cell>
          <cell r="CP420">
            <v>61200</v>
          </cell>
          <cell r="CQ420">
            <v>63240</v>
          </cell>
          <cell r="CR420">
            <v>744600.00000000186</v>
          </cell>
          <cell r="CS420">
            <v>63240</v>
          </cell>
          <cell r="CT420">
            <v>57119.999999999884</v>
          </cell>
          <cell r="CU420">
            <v>63240.000000000233</v>
          </cell>
          <cell r="CV420">
            <v>61200</v>
          </cell>
          <cell r="CW420">
            <v>63240</v>
          </cell>
          <cell r="CX420">
            <v>61200</v>
          </cell>
          <cell r="CY420">
            <v>63240</v>
          </cell>
          <cell r="CZ420">
            <v>63240</v>
          </cell>
          <cell r="DA420">
            <v>61200</v>
          </cell>
          <cell r="DB420">
            <v>63240</v>
          </cell>
          <cell r="DC420">
            <v>61200</v>
          </cell>
          <cell r="DD420">
            <v>63240</v>
          </cell>
          <cell r="DE420">
            <v>744600</v>
          </cell>
          <cell r="DF420">
            <v>63240</v>
          </cell>
          <cell r="DG420">
            <v>57119.999999999884</v>
          </cell>
          <cell r="DH420">
            <v>63240</v>
          </cell>
          <cell r="DI420">
            <v>61199.999999999767</v>
          </cell>
          <cell r="DJ420">
            <v>63240</v>
          </cell>
          <cell r="DK420">
            <v>61200</v>
          </cell>
          <cell r="DL420">
            <v>63240</v>
          </cell>
          <cell r="DM420">
            <v>63240</v>
          </cell>
          <cell r="DN420">
            <v>61200</v>
          </cell>
          <cell r="DO420">
            <v>63239.999999999767</v>
          </cell>
          <cell r="DP420">
            <v>61200.000000000233</v>
          </cell>
          <cell r="DQ420">
            <v>63240.000000000116</v>
          </cell>
          <cell r="DR420">
            <v>744600</v>
          </cell>
          <cell r="DS420">
            <v>63240</v>
          </cell>
          <cell r="DT420">
            <v>57120</v>
          </cell>
          <cell r="DU420">
            <v>63240.000000000233</v>
          </cell>
          <cell r="DV420">
            <v>61200.000000000466</v>
          </cell>
          <cell r="DW420">
            <v>63240</v>
          </cell>
          <cell r="DX420">
            <v>61200</v>
          </cell>
          <cell r="DY420">
            <v>63240</v>
          </cell>
          <cell r="DZ420">
            <v>63240</v>
          </cell>
          <cell r="EA420">
            <v>61200</v>
          </cell>
          <cell r="EB420">
            <v>63240</v>
          </cell>
          <cell r="EC420">
            <v>61200</v>
          </cell>
          <cell r="ED420">
            <v>63240</v>
          </cell>
        </row>
        <row r="423">
          <cell r="C423" t="str">
            <v xml:space="preserve">Douglas - Wells </v>
          </cell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C424" t="str">
            <v>Grant Reasonable</v>
          </cell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C425" t="str">
            <v xml:space="preserve">Grant Surplus </v>
          </cell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C426" t="str">
            <v>Grant - Wanapum</v>
          </cell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63240</v>
          </cell>
          <cell r="G430">
            <v>57120</v>
          </cell>
          <cell r="H430">
            <v>63239.999999999942</v>
          </cell>
          <cell r="I430">
            <v>61199.999999999884</v>
          </cell>
          <cell r="J430">
            <v>63240.000000000116</v>
          </cell>
          <cell r="K430">
            <v>61200</v>
          </cell>
          <cell r="L430">
            <v>63239.999999999767</v>
          </cell>
          <cell r="M430">
            <v>63240</v>
          </cell>
          <cell r="N430">
            <v>61199.999999999942</v>
          </cell>
          <cell r="O430">
            <v>63240.000000000058</v>
          </cell>
          <cell r="P430">
            <v>61199.999999999942</v>
          </cell>
          <cell r="Q430">
            <v>63240.000000000116</v>
          </cell>
          <cell r="R430">
            <v>744599.99999999814</v>
          </cell>
          <cell r="S430">
            <v>63240.000000000116</v>
          </cell>
          <cell r="T430">
            <v>57120</v>
          </cell>
          <cell r="U430">
            <v>63239.999999999767</v>
          </cell>
          <cell r="V430">
            <v>61200.000000000116</v>
          </cell>
          <cell r="W430">
            <v>63240</v>
          </cell>
          <cell r="X430">
            <v>61200</v>
          </cell>
          <cell r="Y430">
            <v>63240</v>
          </cell>
          <cell r="Z430">
            <v>63240</v>
          </cell>
          <cell r="AA430">
            <v>61199.999999999884</v>
          </cell>
          <cell r="AB430">
            <v>63240</v>
          </cell>
          <cell r="AC430">
            <v>61200</v>
          </cell>
          <cell r="AD430">
            <v>63240</v>
          </cell>
          <cell r="AE430">
            <v>746640.00000000186</v>
          </cell>
          <cell r="AF430">
            <v>63240</v>
          </cell>
          <cell r="AG430">
            <v>59160.000000000233</v>
          </cell>
          <cell r="AH430">
            <v>63240</v>
          </cell>
          <cell r="AI430">
            <v>61200</v>
          </cell>
          <cell r="AJ430">
            <v>63240</v>
          </cell>
          <cell r="AK430">
            <v>61200</v>
          </cell>
          <cell r="AL430">
            <v>63240</v>
          </cell>
          <cell r="AM430">
            <v>63240</v>
          </cell>
          <cell r="AN430">
            <v>61200</v>
          </cell>
          <cell r="AO430">
            <v>63240</v>
          </cell>
          <cell r="AP430">
            <v>61200</v>
          </cell>
          <cell r="AQ430">
            <v>63240</v>
          </cell>
          <cell r="AR430">
            <v>744600.00000000373</v>
          </cell>
          <cell r="AS430">
            <v>63239.999999999534</v>
          </cell>
          <cell r="AT430">
            <v>57120.000000000233</v>
          </cell>
          <cell r="AU430">
            <v>63240.000000000233</v>
          </cell>
          <cell r="AV430">
            <v>61200</v>
          </cell>
          <cell r="AW430">
            <v>63240</v>
          </cell>
          <cell r="AX430">
            <v>61200</v>
          </cell>
          <cell r="AY430">
            <v>63240</v>
          </cell>
          <cell r="AZ430">
            <v>63240</v>
          </cell>
          <cell r="BA430">
            <v>61200</v>
          </cell>
          <cell r="BB430">
            <v>63240</v>
          </cell>
          <cell r="BC430">
            <v>61200</v>
          </cell>
          <cell r="BD430">
            <v>63240</v>
          </cell>
          <cell r="BE430">
            <v>744599.99999999627</v>
          </cell>
          <cell r="BF430">
            <v>63239.999999999767</v>
          </cell>
          <cell r="BG430">
            <v>57120</v>
          </cell>
          <cell r="BH430">
            <v>63240.000000000466</v>
          </cell>
          <cell r="BI430">
            <v>61200</v>
          </cell>
          <cell r="BJ430">
            <v>63240</v>
          </cell>
          <cell r="BK430">
            <v>61200</v>
          </cell>
          <cell r="BL430">
            <v>63240</v>
          </cell>
          <cell r="BM430">
            <v>63240</v>
          </cell>
          <cell r="BN430">
            <v>61199.999999999767</v>
          </cell>
          <cell r="BO430">
            <v>63240</v>
          </cell>
          <cell r="BP430">
            <v>61200</v>
          </cell>
          <cell r="BQ430">
            <v>63240</v>
          </cell>
          <cell r="BR430">
            <v>744599.99999999814</v>
          </cell>
          <cell r="BS430">
            <v>63240.000000000116</v>
          </cell>
          <cell r="BT430">
            <v>57120</v>
          </cell>
          <cell r="BU430">
            <v>63240</v>
          </cell>
          <cell r="BV430">
            <v>61199.999999999767</v>
          </cell>
          <cell r="BW430">
            <v>63240</v>
          </cell>
          <cell r="BX430">
            <v>61200</v>
          </cell>
          <cell r="BY430">
            <v>63240</v>
          </cell>
          <cell r="BZ430">
            <v>63240</v>
          </cell>
          <cell r="CA430">
            <v>61200</v>
          </cell>
          <cell r="CB430">
            <v>63239.999999999767</v>
          </cell>
          <cell r="CC430">
            <v>61200</v>
          </cell>
          <cell r="CD430">
            <v>63240</v>
          </cell>
          <cell r="CE430">
            <v>746640</v>
          </cell>
          <cell r="CF430">
            <v>63239.999999999884</v>
          </cell>
          <cell r="CG430">
            <v>59159.999999999767</v>
          </cell>
          <cell r="CH430">
            <v>63240</v>
          </cell>
          <cell r="CI430">
            <v>61200</v>
          </cell>
          <cell r="CJ430">
            <v>63240</v>
          </cell>
          <cell r="CK430">
            <v>61200</v>
          </cell>
          <cell r="CL430">
            <v>63240</v>
          </cell>
          <cell r="CM430">
            <v>63240</v>
          </cell>
          <cell r="CN430">
            <v>61200</v>
          </cell>
          <cell r="CO430">
            <v>63240</v>
          </cell>
          <cell r="CP430">
            <v>61200</v>
          </cell>
          <cell r="CQ430">
            <v>63240</v>
          </cell>
          <cell r="CR430">
            <v>744600.00000000186</v>
          </cell>
          <cell r="CS430">
            <v>63240</v>
          </cell>
          <cell r="CT430">
            <v>57119.999999999884</v>
          </cell>
          <cell r="CU430">
            <v>63240.000000000233</v>
          </cell>
          <cell r="CV430">
            <v>61200</v>
          </cell>
          <cell r="CW430">
            <v>63240</v>
          </cell>
          <cell r="CX430">
            <v>61200</v>
          </cell>
          <cell r="CY430">
            <v>63240</v>
          </cell>
          <cell r="CZ430">
            <v>63240</v>
          </cell>
          <cell r="DA430">
            <v>61200</v>
          </cell>
          <cell r="DB430">
            <v>63240</v>
          </cell>
          <cell r="DC430">
            <v>61200</v>
          </cell>
          <cell r="DD430">
            <v>63240</v>
          </cell>
          <cell r="DE430">
            <v>744600</v>
          </cell>
          <cell r="DF430">
            <v>63240</v>
          </cell>
          <cell r="DG430">
            <v>57119.999999999884</v>
          </cell>
          <cell r="DH430">
            <v>63240</v>
          </cell>
          <cell r="DI430">
            <v>61199.999999999767</v>
          </cell>
          <cell r="DJ430">
            <v>63240</v>
          </cell>
          <cell r="DK430">
            <v>61200</v>
          </cell>
          <cell r="DL430">
            <v>63240</v>
          </cell>
          <cell r="DM430">
            <v>63240</v>
          </cell>
          <cell r="DN430">
            <v>61200</v>
          </cell>
          <cell r="DO430">
            <v>63239.999999999767</v>
          </cell>
          <cell r="DP430">
            <v>61200.000000000233</v>
          </cell>
          <cell r="DQ430">
            <v>63240.000000000116</v>
          </cell>
          <cell r="DR430">
            <v>744600</v>
          </cell>
          <cell r="DS430">
            <v>63240</v>
          </cell>
          <cell r="DT430">
            <v>57120</v>
          </cell>
          <cell r="DU430">
            <v>63240.000000000233</v>
          </cell>
          <cell r="DV430">
            <v>61200.000000000466</v>
          </cell>
          <cell r="DW430">
            <v>63240</v>
          </cell>
          <cell r="DX430">
            <v>61200</v>
          </cell>
          <cell r="DY430">
            <v>63240</v>
          </cell>
          <cell r="DZ430">
            <v>63240</v>
          </cell>
          <cell r="EA430">
            <v>61200</v>
          </cell>
          <cell r="EB430">
            <v>63240</v>
          </cell>
          <cell r="EC430">
            <v>61200</v>
          </cell>
          <cell r="ED430">
            <v>63240</v>
          </cell>
        </row>
        <row r="433">
          <cell r="C433" t="str">
            <v>APS Exchange</v>
          </cell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C434" t="str">
            <v>BPA FC II Wind</v>
          </cell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C435" t="str">
            <v>BPA FC IV Wind</v>
          </cell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C436" t="str">
            <v>BPA Exchange</v>
          </cell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C437" t="str">
            <v>BPA So. Idaho</v>
          </cell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C438" t="str">
            <v>Cowlitz Swift</v>
          </cell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C439" t="str">
            <v>EWEB FC I</v>
          </cell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C440" t="str">
            <v>PSCo Exchange</v>
          </cell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C441" t="str">
            <v>PSCO FC III</v>
          </cell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C442" t="str">
            <v>Redding Exchange</v>
          </cell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C443" t="str">
            <v>SCL State Line</v>
          </cell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C448" t="str">
            <v>COB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C449" t="str">
            <v>Four Corners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C450" t="str">
            <v>Mid Columbia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C451" t="str">
            <v>Mona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C452" t="str">
            <v>Palo Verde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C453" t="str">
            <v>SP15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C454" t="str">
            <v>STF Index Trades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C459" t="str">
            <v>COB</v>
          </cell>
          <cell r="F459">
            <v>0</v>
          </cell>
          <cell r="G459">
            <v>-1484.5422200000003</v>
          </cell>
          <cell r="H459">
            <v>-767.60350000000108</v>
          </cell>
          <cell r="I459">
            <v>-2345.2979999999989</v>
          </cell>
          <cell r="J459">
            <v>-149.60229999999865</v>
          </cell>
          <cell r="K459">
            <v>-609.16569999999774</v>
          </cell>
          <cell r="L459">
            <v>-678.26610400000027</v>
          </cell>
          <cell r="M459">
            <v>-473.77560999999969</v>
          </cell>
          <cell r="N459">
            <v>-54.080860000000001</v>
          </cell>
          <cell r="O459">
            <v>0</v>
          </cell>
          <cell r="P459">
            <v>-82.526549999999986</v>
          </cell>
          <cell r="Q459">
            <v>0</v>
          </cell>
          <cell r="R459">
            <v>-3178.9285220000093</v>
          </cell>
          <cell r="S459">
            <v>0</v>
          </cell>
          <cell r="T459">
            <v>0</v>
          </cell>
          <cell r="U459">
            <v>-14.638301999999999</v>
          </cell>
          <cell r="V459">
            <v>-620.8431999999998</v>
          </cell>
          <cell r="W459">
            <v>-365.94459999999981</v>
          </cell>
          <cell r="X459">
            <v>-1042.089600000003</v>
          </cell>
          <cell r="Y459">
            <v>-851.53627000000051</v>
          </cell>
          <cell r="Z459">
            <v>-283.8765499999995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  <cell r="AE459">
            <v>-890.4852499999979</v>
          </cell>
          <cell r="AF459">
            <v>0</v>
          </cell>
          <cell r="AG459">
            <v>0</v>
          </cell>
          <cell r="AH459">
            <v>0</v>
          </cell>
          <cell r="AI459">
            <v>0</v>
          </cell>
          <cell r="AJ459">
            <v>-312.82275000000027</v>
          </cell>
          <cell r="AK459">
            <v>-76.705200000000332</v>
          </cell>
          <cell r="AL459">
            <v>-284.84299999999894</v>
          </cell>
          <cell r="AM459">
            <v>-175.54394000000002</v>
          </cell>
          <cell r="AN459">
            <v>-40.570360000000001</v>
          </cell>
          <cell r="AO459">
            <v>0</v>
          </cell>
          <cell r="AP459">
            <v>0</v>
          </cell>
          <cell r="AQ459">
            <v>0</v>
          </cell>
          <cell r="AR459">
            <v>-285.17143999999462</v>
          </cell>
          <cell r="AS459">
            <v>-6.4961000000002969</v>
          </cell>
          <cell r="AT459">
            <v>171.88610000000017</v>
          </cell>
          <cell r="AU459">
            <v>0</v>
          </cell>
          <cell r="AV459">
            <v>0</v>
          </cell>
          <cell r="AW459">
            <v>-104.59428000000003</v>
          </cell>
          <cell r="AX459">
            <v>-195.44360000000052</v>
          </cell>
          <cell r="AY459">
            <v>-141.73797999999988</v>
          </cell>
          <cell r="AZ459">
            <v>-8.7855799999999817</v>
          </cell>
          <cell r="BA459">
            <v>0</v>
          </cell>
          <cell r="BB459">
            <v>0</v>
          </cell>
          <cell r="BC459">
            <v>0</v>
          </cell>
          <cell r="BD459">
            <v>0</v>
          </cell>
          <cell r="BE459">
            <v>-1233.4215499999991</v>
          </cell>
          <cell r="BF459">
            <v>-77.408800000000156</v>
          </cell>
          <cell r="BG459">
            <v>49.458300000000008</v>
          </cell>
          <cell r="BH459">
            <v>0</v>
          </cell>
          <cell r="BI459">
            <v>0</v>
          </cell>
          <cell r="BJ459">
            <v>-91.134000000000015</v>
          </cell>
          <cell r="BK459">
            <v>-281.64649999999983</v>
          </cell>
          <cell r="BL459">
            <v>-832.94093999999996</v>
          </cell>
          <cell r="BM459">
            <v>0.25038999999992484</v>
          </cell>
          <cell r="BN459">
            <v>0</v>
          </cell>
          <cell r="BO459">
            <v>0</v>
          </cell>
          <cell r="BP459">
            <v>0</v>
          </cell>
          <cell r="BQ459">
            <v>0</v>
          </cell>
          <cell r="BR459">
            <v>-1944.1216540000023</v>
          </cell>
          <cell r="BS459">
            <v>0</v>
          </cell>
          <cell r="BT459">
            <v>0</v>
          </cell>
          <cell r="BU459">
            <v>0</v>
          </cell>
          <cell r="BV459">
            <v>-1054.7940000000017</v>
          </cell>
          <cell r="BW459">
            <v>-187.97280000000001</v>
          </cell>
          <cell r="BX459">
            <v>-478.06016999999974</v>
          </cell>
          <cell r="BY459">
            <v>-19.353480000000218</v>
          </cell>
          <cell r="BZ459">
            <v>0</v>
          </cell>
          <cell r="CA459">
            <v>-80.656204000000002</v>
          </cell>
          <cell r="CB459">
            <v>0</v>
          </cell>
          <cell r="CC459">
            <v>-123.28500000000008</v>
          </cell>
          <cell r="CD459">
            <v>0</v>
          </cell>
          <cell r="CE459">
            <v>-4698.902150000009</v>
          </cell>
          <cell r="CF459">
            <v>0</v>
          </cell>
          <cell r="CG459">
            <v>0</v>
          </cell>
          <cell r="CH459">
            <v>0</v>
          </cell>
          <cell r="CI459">
            <v>0</v>
          </cell>
          <cell r="CJ459">
            <v>-1232.0956999999999</v>
          </cell>
          <cell r="CK459">
            <v>-1803.4385000000002</v>
          </cell>
          <cell r="CL459">
            <v>-565.04585000000043</v>
          </cell>
          <cell r="CM459">
            <v>-100.63250000000016</v>
          </cell>
          <cell r="CN459">
            <v>-632.69250000000011</v>
          </cell>
          <cell r="CO459">
            <v>14.441000000000713</v>
          </cell>
          <cell r="CP459">
            <v>-82.526700000000346</v>
          </cell>
          <cell r="CQ459">
            <v>-296.91139999999996</v>
          </cell>
          <cell r="CR459">
            <v>-3251.0986789999952</v>
          </cell>
          <cell r="CS459">
            <v>0</v>
          </cell>
          <cell r="CT459">
            <v>-168.9391999999998</v>
          </cell>
          <cell r="CU459">
            <v>0</v>
          </cell>
          <cell r="CV459">
            <v>-60.090930000000014</v>
          </cell>
          <cell r="CW459">
            <v>-834.95180000000073</v>
          </cell>
          <cell r="CX459">
            <v>-1514.9112000000023</v>
          </cell>
          <cell r="CY459">
            <v>622.98497999999972</v>
          </cell>
          <cell r="CZ459">
            <v>-151.98090000000002</v>
          </cell>
          <cell r="DA459">
            <v>-82.526429000000007</v>
          </cell>
          <cell r="DB459">
            <v>-834.67499999999927</v>
          </cell>
          <cell r="DC459">
            <v>-82.526499999999942</v>
          </cell>
          <cell r="DD459">
            <v>-143.48170000000027</v>
          </cell>
          <cell r="DE459">
            <v>-6215.8711590000166</v>
          </cell>
          <cell r="DF459">
            <v>-41.050999999999476</v>
          </cell>
          <cell r="DG459">
            <v>-740.33499999999913</v>
          </cell>
          <cell r="DH459">
            <v>0</v>
          </cell>
          <cell r="DI459">
            <v>-223.817589</v>
          </cell>
          <cell r="DJ459">
            <v>-1042.0324000000001</v>
          </cell>
          <cell r="DK459">
            <v>-837.35100000000057</v>
          </cell>
          <cell r="DL459">
            <v>-396.74616999999989</v>
          </cell>
          <cell r="DM459">
            <v>-162.75900000000001</v>
          </cell>
          <cell r="DN459">
            <v>0</v>
          </cell>
          <cell r="DO459">
            <v>-1115.2939999999999</v>
          </cell>
          <cell r="DP459">
            <v>-979.06899999999951</v>
          </cell>
          <cell r="DQ459">
            <v>-677.41599999999926</v>
          </cell>
          <cell r="DR459">
            <v>-5381.1152700000093</v>
          </cell>
          <cell r="DS459">
            <v>0</v>
          </cell>
          <cell r="DT459">
            <v>-573.16373000000021</v>
          </cell>
          <cell r="DU459">
            <v>0</v>
          </cell>
          <cell r="DV459">
            <v>283.71800000000002</v>
          </cell>
          <cell r="DW459">
            <v>-1867.5867999999991</v>
          </cell>
          <cell r="DX459">
            <v>-525.90300000000025</v>
          </cell>
          <cell r="DY459">
            <v>-733.71029999999973</v>
          </cell>
          <cell r="DZ459">
            <v>4.7055599999998776</v>
          </cell>
          <cell r="EA459">
            <v>0</v>
          </cell>
          <cell r="EB459">
            <v>-872.03200000000106</v>
          </cell>
          <cell r="EC459">
            <v>-483.83500000000095</v>
          </cell>
          <cell r="ED459">
            <v>-613.30799999999999</v>
          </cell>
        </row>
        <row r="460">
          <cell r="C460" t="str">
            <v>Four Corners</v>
          </cell>
          <cell r="F460">
            <v>-3618.487000000001</v>
          </cell>
          <cell r="G460">
            <v>-3273.2830000000031</v>
          </cell>
          <cell r="H460">
            <v>-4670.7200000000012</v>
          </cell>
          <cell r="I460">
            <v>-9925.75</v>
          </cell>
          <cell r="J460">
            <v>-5371.2339999999967</v>
          </cell>
          <cell r="K460">
            <v>-1961.5959999999995</v>
          </cell>
          <cell r="L460">
            <v>-82.526555000000002</v>
          </cell>
          <cell r="M460">
            <v>12.367500000000007</v>
          </cell>
          <cell r="N460">
            <v>-1044.1127999999999</v>
          </cell>
          <cell r="O460">
            <v>-2867.92</v>
          </cell>
          <cell r="P460">
            <v>-1356.6219999999994</v>
          </cell>
          <cell r="Q460">
            <v>-2636.1650000000009</v>
          </cell>
          <cell r="R460">
            <v>-19286.85704000009</v>
          </cell>
          <cell r="S460">
            <v>-333.65990000000011</v>
          </cell>
          <cell r="T460">
            <v>-234.09722999999997</v>
          </cell>
          <cell r="U460">
            <v>-395.52279999999996</v>
          </cell>
          <cell r="V460">
            <v>-9671.6410000000033</v>
          </cell>
          <cell r="W460">
            <v>-5851.7200000000012</v>
          </cell>
          <cell r="X460">
            <v>-1417.8800000000047</v>
          </cell>
          <cell r="Y460">
            <v>0</v>
          </cell>
          <cell r="Z460">
            <v>-18.468019999999967</v>
          </cell>
          <cell r="AA460">
            <v>-190.85200000000009</v>
          </cell>
          <cell r="AB460">
            <v>-737.90010000000029</v>
          </cell>
          <cell r="AC460">
            <v>-132.19768999999997</v>
          </cell>
          <cell r="AD460">
            <v>-302.91830000000004</v>
          </cell>
          <cell r="AE460">
            <v>-16674.350609999994</v>
          </cell>
          <cell r="AF460">
            <v>-47.653900000000021</v>
          </cell>
          <cell r="AG460">
            <v>-248.37249999999995</v>
          </cell>
          <cell r="AH460">
            <v>-119.24948000000001</v>
          </cell>
          <cell r="AI460">
            <v>-1284.857</v>
          </cell>
          <cell r="AJ460">
            <v>-3631.0250000000015</v>
          </cell>
          <cell r="AK460">
            <v>-4187.1460000000006</v>
          </cell>
          <cell r="AL460">
            <v>0</v>
          </cell>
          <cell r="AM460">
            <v>165.21959999999999</v>
          </cell>
          <cell r="AN460">
            <v>-6630.0599999999977</v>
          </cell>
          <cell r="AO460">
            <v>-458.58300000000008</v>
          </cell>
          <cell r="AP460">
            <v>-385.71732999999995</v>
          </cell>
          <cell r="AQ460">
            <v>153.09399999999914</v>
          </cell>
          <cell r="AR460">
            <v>-17972.333203000017</v>
          </cell>
          <cell r="AS460">
            <v>-105.95744000000002</v>
          </cell>
          <cell r="AT460">
            <v>-0.13031000000000859</v>
          </cell>
          <cell r="AU460">
            <v>-247.57964000000001</v>
          </cell>
          <cell r="AV460">
            <v>-53.540413000000001</v>
          </cell>
          <cell r="AW460">
            <v>-481.84500000000003</v>
          </cell>
          <cell r="AX460">
            <v>-1789.5096999999996</v>
          </cell>
          <cell r="AY460">
            <v>0</v>
          </cell>
          <cell r="AZ460">
            <v>0</v>
          </cell>
          <cell r="BA460">
            <v>-2145.3417999999992</v>
          </cell>
          <cell r="BB460">
            <v>-919.76589999999987</v>
          </cell>
          <cell r="BC460">
            <v>-2108.1129999999994</v>
          </cell>
          <cell r="BD460">
            <v>-10120.550000000003</v>
          </cell>
          <cell r="BE460">
            <v>-5877.118223999998</v>
          </cell>
          <cell r="BF460">
            <v>-3806.1250999999997</v>
          </cell>
          <cell r="BG460">
            <v>23.711280000000045</v>
          </cell>
          <cell r="BH460">
            <v>0</v>
          </cell>
          <cell r="BI460">
            <v>0</v>
          </cell>
          <cell r="BJ460">
            <v>-243.64720000000005</v>
          </cell>
          <cell r="BK460">
            <v>-495.21649999999954</v>
          </cell>
          <cell r="BL460">
            <v>-126.19400399999999</v>
          </cell>
          <cell r="BM460">
            <v>0</v>
          </cell>
          <cell r="BN460">
            <v>-247.57979999999998</v>
          </cell>
          <cell r="BO460">
            <v>-1198.0595000000003</v>
          </cell>
          <cell r="BP460">
            <v>-873.28639999999996</v>
          </cell>
          <cell r="BQ460">
            <v>1089.2789999999986</v>
          </cell>
          <cell r="BR460">
            <v>-12716.247912999999</v>
          </cell>
          <cell r="BS460">
            <v>-1016.7829000000002</v>
          </cell>
          <cell r="BT460">
            <v>-588.42560000000003</v>
          </cell>
          <cell r="BU460">
            <v>-93.789899999999989</v>
          </cell>
          <cell r="BV460">
            <v>0</v>
          </cell>
          <cell r="BW460">
            <v>-22.832743000000001</v>
          </cell>
          <cell r="BX460">
            <v>-85</v>
          </cell>
          <cell r="BY460">
            <v>0</v>
          </cell>
          <cell r="BZ460">
            <v>0</v>
          </cell>
          <cell r="CA460">
            <v>-166.68677000000002</v>
          </cell>
          <cell r="CB460">
            <v>-1058.8689999999997</v>
          </cell>
          <cell r="CC460">
            <v>-6232.482</v>
          </cell>
          <cell r="CD460">
            <v>-3451.3790000000008</v>
          </cell>
          <cell r="CE460">
            <v>-9709.7327700000023</v>
          </cell>
          <cell r="CF460">
            <v>-790.83600000000024</v>
          </cell>
          <cell r="CG460">
            <v>209.27170000000001</v>
          </cell>
          <cell r="CH460">
            <v>-247.57940000000008</v>
          </cell>
          <cell r="CI460">
            <v>0</v>
          </cell>
          <cell r="CJ460">
            <v>-978.80470000000014</v>
          </cell>
          <cell r="CK460">
            <v>-259.05649999999969</v>
          </cell>
          <cell r="CL460">
            <v>-259.01837</v>
          </cell>
          <cell r="CM460">
            <v>0</v>
          </cell>
          <cell r="CN460">
            <v>-1013.9502000000002</v>
          </cell>
          <cell r="CO460">
            <v>-1606.9959999999992</v>
          </cell>
          <cell r="CP460">
            <v>-321.66330000000016</v>
          </cell>
          <cell r="CQ460">
            <v>-4441.1000000000022</v>
          </cell>
          <cell r="CR460">
            <v>-13290.415999999997</v>
          </cell>
          <cell r="CS460">
            <v>-822.02539999999999</v>
          </cell>
          <cell r="CT460">
            <v>-445.62369999999999</v>
          </cell>
          <cell r="CU460">
            <v>-226.90522999999999</v>
          </cell>
          <cell r="CV460">
            <v>-165.05285000000003</v>
          </cell>
          <cell r="CW460">
            <v>-729.26839999999993</v>
          </cell>
          <cell r="CX460">
            <v>-1058.2809999999999</v>
          </cell>
          <cell r="CY460">
            <v>-70.563269999999989</v>
          </cell>
          <cell r="CZ460">
            <v>-36.456850000000003</v>
          </cell>
          <cell r="DA460">
            <v>-924.09850000000006</v>
          </cell>
          <cell r="DB460">
            <v>-1941.6704</v>
          </cell>
          <cell r="DC460">
            <v>-2426.7584000000002</v>
          </cell>
          <cell r="DD460">
            <v>-4443.7119999999995</v>
          </cell>
          <cell r="DE460">
            <v>-7519.0972280000024</v>
          </cell>
          <cell r="DF460">
            <v>-1530.8039999999996</v>
          </cell>
          <cell r="DG460">
            <v>-36.514599999999973</v>
          </cell>
          <cell r="DH460">
            <v>-82.526427999999996</v>
          </cell>
          <cell r="DI460">
            <v>-453.26811999999995</v>
          </cell>
          <cell r="DJ460">
            <v>-577.6866</v>
          </cell>
          <cell r="DK460">
            <v>-253.95088000000001</v>
          </cell>
          <cell r="DL460">
            <v>-250.23379999999997</v>
          </cell>
          <cell r="DM460">
            <v>0</v>
          </cell>
          <cell r="DN460">
            <v>-1255.9447</v>
          </cell>
          <cell r="DO460">
            <v>-1370.0135999999993</v>
          </cell>
          <cell r="DP460">
            <v>-469.37940000000026</v>
          </cell>
          <cell r="DQ460">
            <v>-1238.7751000000001</v>
          </cell>
          <cell r="DR460">
            <v>-9304.525870999998</v>
          </cell>
          <cell r="DS460">
            <v>-620.72580000000016</v>
          </cell>
          <cell r="DT460">
            <v>-168.76760000000002</v>
          </cell>
          <cell r="DU460">
            <v>32.907629</v>
          </cell>
          <cell r="DV460">
            <v>84.526699999999892</v>
          </cell>
          <cell r="DW460">
            <v>-1447.2483000000002</v>
          </cell>
          <cell r="DX460">
            <v>-21.107500000000073</v>
          </cell>
          <cell r="DY460">
            <v>-165.05279999999999</v>
          </cell>
          <cell r="DZ460">
            <v>0</v>
          </cell>
          <cell r="EA460">
            <v>-1643.4029999999998</v>
          </cell>
          <cell r="EB460">
            <v>-1120.1792</v>
          </cell>
          <cell r="EC460">
            <v>-701</v>
          </cell>
          <cell r="ED460">
            <v>-3534.4759999999987</v>
          </cell>
        </row>
        <row r="461">
          <cell r="C461" t="str">
            <v>Mid Columbia</v>
          </cell>
          <cell r="F461">
            <v>-14177.549999999988</v>
          </cell>
          <cell r="G461">
            <v>-27715.559999999998</v>
          </cell>
          <cell r="H461">
            <v>-32402.75</v>
          </cell>
          <cell r="I461">
            <v>-6964.3000000000466</v>
          </cell>
          <cell r="J461">
            <v>-17217.600000000093</v>
          </cell>
          <cell r="K461">
            <v>-12266.860000000102</v>
          </cell>
          <cell r="L461">
            <v>-16614.280000000028</v>
          </cell>
          <cell r="M461">
            <v>-16660.369999999995</v>
          </cell>
          <cell r="N461">
            <v>-7130.8009999999995</v>
          </cell>
          <cell r="O461">
            <v>-9357.0060000000085</v>
          </cell>
          <cell r="P461">
            <v>-4841.6299999999901</v>
          </cell>
          <cell r="Q461">
            <v>-8282.5199999999968</v>
          </cell>
          <cell r="R461">
            <v>-80648.718000000343</v>
          </cell>
          <cell r="S461">
            <v>-2143.1959999999963</v>
          </cell>
          <cell r="T461">
            <v>-2507.9950000000008</v>
          </cell>
          <cell r="U461">
            <v>-2578.1170000000002</v>
          </cell>
          <cell r="V461">
            <v>-7829.1090000000113</v>
          </cell>
          <cell r="W461">
            <v>-16181.099999999977</v>
          </cell>
          <cell r="X461">
            <v>-13916.849999999977</v>
          </cell>
          <cell r="Y461">
            <v>-314.84000000002561</v>
          </cell>
          <cell r="Z461">
            <v>-19505.280000000028</v>
          </cell>
          <cell r="AA461">
            <v>-5883.5309999999954</v>
          </cell>
          <cell r="AB461">
            <v>-6195.5149999999994</v>
          </cell>
          <cell r="AC461">
            <v>-871.71299999999974</v>
          </cell>
          <cell r="AD461">
            <v>-2721.4720000000016</v>
          </cell>
          <cell r="AE461">
            <v>-52171.817000000039</v>
          </cell>
          <cell r="AF461">
            <v>-833.05800000000454</v>
          </cell>
          <cell r="AG461">
            <v>-5700.4619999999995</v>
          </cell>
          <cell r="AH461">
            <v>-1384.1399999999994</v>
          </cell>
          <cell r="AI461">
            <v>-3634.1849999999977</v>
          </cell>
          <cell r="AJ461">
            <v>-8767.1200000000536</v>
          </cell>
          <cell r="AK461">
            <v>-4062.7199999999721</v>
          </cell>
          <cell r="AL461">
            <v>-7780.4799999999814</v>
          </cell>
          <cell r="AM461">
            <v>-6121.8700000000026</v>
          </cell>
          <cell r="AN461">
            <v>-2866.9079999999994</v>
          </cell>
          <cell r="AO461">
            <v>-4257.0439999999944</v>
          </cell>
          <cell r="AP461">
            <v>-247.57999999999993</v>
          </cell>
          <cell r="AQ461">
            <v>-6516.25</v>
          </cell>
          <cell r="AR461">
            <v>-56260.760000000009</v>
          </cell>
          <cell r="AS461">
            <v>-2019.1860000000015</v>
          </cell>
          <cell r="AT461">
            <v>-566.66799999999967</v>
          </cell>
          <cell r="AU461">
            <v>-2308.8230000000003</v>
          </cell>
          <cell r="AV461">
            <v>-4729.6830000000045</v>
          </cell>
          <cell r="AW461">
            <v>-9083.2099999999919</v>
          </cell>
          <cell r="AX461">
            <v>-7360.9399999999441</v>
          </cell>
          <cell r="AY461">
            <v>-5152.390999999996</v>
          </cell>
          <cell r="AZ461">
            <v>-3931.653999999995</v>
          </cell>
          <cell r="BA461">
            <v>-1537.4719999999998</v>
          </cell>
          <cell r="BB461">
            <v>-7387.2620000000024</v>
          </cell>
          <cell r="BC461">
            <v>-762.48099999999977</v>
          </cell>
          <cell r="BD461">
            <v>-11420.989999999991</v>
          </cell>
          <cell r="BE461">
            <v>-45430.718000000226</v>
          </cell>
          <cell r="BF461">
            <v>-7818.2200000000012</v>
          </cell>
          <cell r="BG461">
            <v>-4059.8430000000008</v>
          </cell>
          <cell r="BH461">
            <v>-2366.3119999999999</v>
          </cell>
          <cell r="BI461">
            <v>-4741.6419999999998</v>
          </cell>
          <cell r="BJ461">
            <v>-7775.1100000000151</v>
          </cell>
          <cell r="BK461">
            <v>-5775.359999999986</v>
          </cell>
          <cell r="BL461">
            <v>-4399.010000000002</v>
          </cell>
          <cell r="BM461">
            <v>-3157.5620000000054</v>
          </cell>
          <cell r="BN461">
            <v>-1926.6690000000017</v>
          </cell>
          <cell r="BO461">
            <v>-4130.3949999999968</v>
          </cell>
          <cell r="BP461">
            <v>-163.625</v>
          </cell>
          <cell r="BQ461">
            <v>883.02999999999884</v>
          </cell>
          <cell r="BR461">
            <v>-43470.199000000022</v>
          </cell>
          <cell r="BS461">
            <v>-404.54500000000553</v>
          </cell>
          <cell r="BT461">
            <v>-711.12199999999939</v>
          </cell>
          <cell r="BU461">
            <v>-1125.3860000000004</v>
          </cell>
          <cell r="BV461">
            <v>-2915.9420000000009</v>
          </cell>
          <cell r="BW461">
            <v>-3893.2300000000105</v>
          </cell>
          <cell r="BX461">
            <v>-3286.9400000000023</v>
          </cell>
          <cell r="BY461">
            <v>-4744.4599999999991</v>
          </cell>
          <cell r="BZ461">
            <v>-4129.0149999999994</v>
          </cell>
          <cell r="CA461">
            <v>-3734.0469999999987</v>
          </cell>
          <cell r="CB461">
            <v>-12379.342000000004</v>
          </cell>
          <cell r="CC461">
            <v>-3022.9519999999975</v>
          </cell>
          <cell r="CD461">
            <v>-3123.2180000000008</v>
          </cell>
          <cell r="CE461">
            <v>-42258.91399999999</v>
          </cell>
          <cell r="CF461">
            <v>-2745.898000000001</v>
          </cell>
          <cell r="CG461">
            <v>11.313000000001921</v>
          </cell>
          <cell r="CH461">
            <v>-2395.7560000000012</v>
          </cell>
          <cell r="CI461">
            <v>-2776.2419999999984</v>
          </cell>
          <cell r="CJ461">
            <v>-9864.7799999999697</v>
          </cell>
          <cell r="CK461">
            <v>-9079.2399999999907</v>
          </cell>
          <cell r="CL461">
            <v>-3844.1649999999936</v>
          </cell>
          <cell r="CM461">
            <v>-3479.2619999999952</v>
          </cell>
          <cell r="CN461">
            <v>501.62900000000081</v>
          </cell>
          <cell r="CO461">
            <v>-2941.614999999998</v>
          </cell>
          <cell r="CP461">
            <v>-949.52999999999884</v>
          </cell>
          <cell r="CQ461">
            <v>-4695.3680000000022</v>
          </cell>
          <cell r="CR461">
            <v>-72526.964000000036</v>
          </cell>
          <cell r="CS461">
            <v>-10794.830000000002</v>
          </cell>
          <cell r="CT461">
            <v>-4386.3559999999998</v>
          </cell>
          <cell r="CU461">
            <v>-2185.0580000000009</v>
          </cell>
          <cell r="CV461">
            <v>-5287.2420000000056</v>
          </cell>
          <cell r="CW461">
            <v>-9336.5599999999977</v>
          </cell>
          <cell r="CX461">
            <v>-9960.9100000000035</v>
          </cell>
          <cell r="CY461">
            <v>-5729.3919999999998</v>
          </cell>
          <cell r="CZ461">
            <v>-3925.9949999999953</v>
          </cell>
          <cell r="DA461">
            <v>516.75399999999718</v>
          </cell>
          <cell r="DB461">
            <v>-9175.2149999999965</v>
          </cell>
          <cell r="DC461">
            <v>-7048.4360000000015</v>
          </cell>
          <cell r="DD461">
            <v>-5213.7239999999947</v>
          </cell>
          <cell r="DE461">
            <v>-49802.762499999953</v>
          </cell>
          <cell r="DF461">
            <v>-5200.7850000000035</v>
          </cell>
          <cell r="DG461">
            <v>-982.23600000000079</v>
          </cell>
          <cell r="DH461">
            <v>-2209.9925000000003</v>
          </cell>
          <cell r="DI461">
            <v>-3993.5449999999983</v>
          </cell>
          <cell r="DJ461">
            <v>-9295.2199999999721</v>
          </cell>
          <cell r="DK461">
            <v>-9607.5599999999977</v>
          </cell>
          <cell r="DL461">
            <v>-5152.7540000000008</v>
          </cell>
          <cell r="DM461">
            <v>-5097.0780000000013</v>
          </cell>
          <cell r="DN461">
            <v>-3045.6890000000021</v>
          </cell>
          <cell r="DO461">
            <v>-3650.7639999999992</v>
          </cell>
          <cell r="DP461">
            <v>-659.34900000000016</v>
          </cell>
          <cell r="DQ461">
            <v>-907.79000000000087</v>
          </cell>
          <cell r="DR461">
            <v>-35823.427000000025</v>
          </cell>
          <cell r="DS461">
            <v>-2646.8030000000035</v>
          </cell>
          <cell r="DT461">
            <v>-1103.116</v>
          </cell>
          <cell r="DU461">
            <v>152.83200000000033</v>
          </cell>
          <cell r="DV461">
            <v>1323.1999999999971</v>
          </cell>
          <cell r="DW461">
            <v>-5823.1000000000349</v>
          </cell>
          <cell r="DX461">
            <v>-9062.2300000000105</v>
          </cell>
          <cell r="DY461">
            <v>-4585.2229999999981</v>
          </cell>
          <cell r="DZ461">
            <v>-3410.3600000000006</v>
          </cell>
          <cell r="EA461">
            <v>-1888.9599999999991</v>
          </cell>
          <cell r="EB461">
            <v>-5598.5710000000036</v>
          </cell>
          <cell r="EC461">
            <v>-495.15900000000147</v>
          </cell>
          <cell r="ED461">
            <v>-2685.9369999999999</v>
          </cell>
        </row>
        <row r="462">
          <cell r="C462" t="str">
            <v>Mona</v>
          </cell>
          <cell r="F462">
            <v>-7797.6820009999938</v>
          </cell>
          <cell r="G462">
            <v>-1683.7392749999999</v>
          </cell>
          <cell r="H462">
            <v>-4475.0820000000022</v>
          </cell>
          <cell r="I462">
            <v>-3605.8949999999895</v>
          </cell>
          <cell r="J462">
            <v>-2238.9930000000022</v>
          </cell>
          <cell r="K462">
            <v>-2342.9359999999997</v>
          </cell>
          <cell r="L462">
            <v>0</v>
          </cell>
          <cell r="M462">
            <v>0</v>
          </cell>
          <cell r="N462">
            <v>-1892.5370000000003</v>
          </cell>
          <cell r="O462">
            <v>-961.60720000000015</v>
          </cell>
          <cell r="P462">
            <v>-5113.5360000000001</v>
          </cell>
          <cell r="Q462">
            <v>-4714.1394270000019</v>
          </cell>
          <cell r="R462">
            <v>-14026.763948000007</v>
          </cell>
          <cell r="S462">
            <v>-3147.4344500000007</v>
          </cell>
          <cell r="T462">
            <v>-529.24609999999984</v>
          </cell>
          <cell r="U462">
            <v>-536.64380000000028</v>
          </cell>
          <cell r="V462">
            <v>-3110.0899999999965</v>
          </cell>
          <cell r="W462">
            <v>-529.79807000000437</v>
          </cell>
          <cell r="X462">
            <v>-405.57430599999498</v>
          </cell>
          <cell r="Y462">
            <v>-152.46402200000011</v>
          </cell>
          <cell r="Z462">
            <v>0</v>
          </cell>
          <cell r="AA462">
            <v>-978.11359999999968</v>
          </cell>
          <cell r="AB462">
            <v>-1446.2053999999998</v>
          </cell>
          <cell r="AC462">
            <v>-1340.7126999999991</v>
          </cell>
          <cell r="AD462">
            <v>-1850.4814999999999</v>
          </cell>
          <cell r="AE462">
            <v>-15815.639599999995</v>
          </cell>
          <cell r="AF462">
            <v>-1472.0585999999998</v>
          </cell>
          <cell r="AG462">
            <v>-966.15430000000015</v>
          </cell>
          <cell r="AH462">
            <v>-791.13310000000001</v>
          </cell>
          <cell r="AI462">
            <v>-2224.405999999999</v>
          </cell>
          <cell r="AJ462">
            <v>-3518.8949999999968</v>
          </cell>
          <cell r="AK462">
            <v>-1679.8499999999985</v>
          </cell>
          <cell r="AL462">
            <v>0</v>
          </cell>
          <cell r="AM462">
            <v>0</v>
          </cell>
          <cell r="AN462">
            <v>-1090.4140000000043</v>
          </cell>
          <cell r="AO462">
            <v>-335.1863000000003</v>
          </cell>
          <cell r="AP462">
            <v>-201.38930000000005</v>
          </cell>
          <cell r="AQ462">
            <v>-3536.1530000000021</v>
          </cell>
          <cell r="AR462">
            <v>-15284.828100000013</v>
          </cell>
          <cell r="AS462">
            <v>-1305.9744000000001</v>
          </cell>
          <cell r="AT462">
            <v>167.85540000000015</v>
          </cell>
          <cell r="AU462">
            <v>-317.72129999999993</v>
          </cell>
          <cell r="AV462">
            <v>-668.96579999999994</v>
          </cell>
          <cell r="AW462">
            <v>-2609.1899999999987</v>
          </cell>
          <cell r="AX462">
            <v>-3127.3029999999999</v>
          </cell>
          <cell r="AY462">
            <v>0</v>
          </cell>
          <cell r="AZ462">
            <v>0</v>
          </cell>
          <cell r="BA462">
            <v>-1460.6309999999994</v>
          </cell>
          <cell r="BB462">
            <v>-459.14599999999973</v>
          </cell>
          <cell r="BC462">
            <v>-2354.7089999999989</v>
          </cell>
          <cell r="BD462">
            <v>-3149.0430000000051</v>
          </cell>
          <cell r="BE462">
            <v>-11874.297445000004</v>
          </cell>
          <cell r="BF462">
            <v>-4022.098</v>
          </cell>
          <cell r="BG462">
            <v>-501.72730000000001</v>
          </cell>
          <cell r="BH462">
            <v>-209.60815999999997</v>
          </cell>
          <cell r="BI462">
            <v>-254.54329999999982</v>
          </cell>
          <cell r="BJ462">
            <v>-1883.973</v>
          </cell>
          <cell r="BK462">
            <v>-3323.2160000000003</v>
          </cell>
          <cell r="BL462">
            <v>46.582114999999703</v>
          </cell>
          <cell r="BM462">
            <v>0</v>
          </cell>
          <cell r="BN462">
            <v>-1212.9947999999995</v>
          </cell>
          <cell r="BO462">
            <v>-471.51780000000008</v>
          </cell>
          <cell r="BP462">
            <v>-204.96920000000046</v>
          </cell>
          <cell r="BQ462">
            <v>163.76800000000003</v>
          </cell>
          <cell r="BR462">
            <v>-8956.9965000000011</v>
          </cell>
          <cell r="BS462">
            <v>-885.92820000000029</v>
          </cell>
          <cell r="BT462">
            <v>-686.20550000000003</v>
          </cell>
          <cell r="BU462">
            <v>-78.840610000000027</v>
          </cell>
          <cell r="BV462">
            <v>0</v>
          </cell>
          <cell r="BW462">
            <v>-1178.1607000000004</v>
          </cell>
          <cell r="BX462">
            <v>-773.80630000000019</v>
          </cell>
          <cell r="BY462">
            <v>0</v>
          </cell>
          <cell r="BZ462">
            <v>0</v>
          </cell>
          <cell r="CA462">
            <v>-118.74359000000004</v>
          </cell>
          <cell r="CB462">
            <v>-796.94630000000006</v>
          </cell>
          <cell r="CC462">
            <v>-2850.3822999999998</v>
          </cell>
          <cell r="CD462">
            <v>-1587.9830000000002</v>
          </cell>
          <cell r="CE462">
            <v>-9969.0665900000167</v>
          </cell>
          <cell r="CF462">
            <v>-1764.4990000000007</v>
          </cell>
          <cell r="CG462">
            <v>872.93579999999974</v>
          </cell>
          <cell r="CH462">
            <v>-395.64499999999998</v>
          </cell>
          <cell r="CI462">
            <v>-46.961019999999998</v>
          </cell>
          <cell r="CJ462">
            <v>-971.94650000000001</v>
          </cell>
          <cell r="CK462">
            <v>-491.01489999999967</v>
          </cell>
          <cell r="CL462">
            <v>-132.1854699999999</v>
          </cell>
          <cell r="CM462">
            <v>0</v>
          </cell>
          <cell r="CN462">
            <v>-983.81860000000006</v>
          </cell>
          <cell r="CO462">
            <v>-532.33489999999983</v>
          </cell>
          <cell r="CP462">
            <v>-2266.9620000000004</v>
          </cell>
          <cell r="CQ462">
            <v>-3256.635000000002</v>
          </cell>
          <cell r="CR462">
            <v>-14551.429528999986</v>
          </cell>
          <cell r="CS462">
            <v>-2702.7829999999994</v>
          </cell>
          <cell r="CT462">
            <v>-1489.8130000000001</v>
          </cell>
          <cell r="CU462">
            <v>-413.69000000000005</v>
          </cell>
          <cell r="CV462">
            <v>-1048.7288000000003</v>
          </cell>
          <cell r="CW462">
            <v>-902.33619999999974</v>
          </cell>
          <cell r="CX462">
            <v>-516.18039999999974</v>
          </cell>
          <cell r="CY462">
            <v>-163.94642899999963</v>
          </cell>
          <cell r="CZ462">
            <v>0</v>
          </cell>
          <cell r="DA462">
            <v>-703.73199999999997</v>
          </cell>
          <cell r="DB462">
            <v>-1005.3320000000003</v>
          </cell>
          <cell r="DC462">
            <v>-3504.2597000000005</v>
          </cell>
          <cell r="DD462">
            <v>-2100.627999999997</v>
          </cell>
          <cell r="DE462">
            <v>-10047.619239999993</v>
          </cell>
          <cell r="DF462">
            <v>-2495.1130000000012</v>
          </cell>
          <cell r="DG462">
            <v>63.405299999999897</v>
          </cell>
          <cell r="DH462">
            <v>-565.16729999999984</v>
          </cell>
          <cell r="DI462">
            <v>-826.84490000000005</v>
          </cell>
          <cell r="DJ462">
            <v>-749.56829999999991</v>
          </cell>
          <cell r="DK462">
            <v>-241.70650000000001</v>
          </cell>
          <cell r="DL462">
            <v>-116.18754000000035</v>
          </cell>
          <cell r="DM462">
            <v>0</v>
          </cell>
          <cell r="DN462">
            <v>-1243.0733999999998</v>
          </cell>
          <cell r="DO462">
            <v>-687.15370000000075</v>
          </cell>
          <cell r="DP462">
            <v>-898.04690000000028</v>
          </cell>
          <cell r="DQ462">
            <v>-2288.1630000000005</v>
          </cell>
          <cell r="DR462">
            <v>-10510.946341999996</v>
          </cell>
          <cell r="DS462">
            <v>-990.26900000000023</v>
          </cell>
          <cell r="DT462">
            <v>-884.41910000000007</v>
          </cell>
          <cell r="DU462">
            <v>116.13364999999999</v>
          </cell>
          <cell r="DV462">
            <v>745.40080000000034</v>
          </cell>
          <cell r="DW462">
            <v>-2444.6980000000003</v>
          </cell>
          <cell r="DX462">
            <v>-343.05801199999996</v>
          </cell>
          <cell r="DY462">
            <v>-82.338880000000245</v>
          </cell>
          <cell r="DZ462">
            <v>0</v>
          </cell>
          <cell r="EA462">
            <v>-1535.25</v>
          </cell>
          <cell r="EB462">
            <v>-1105.2497000000003</v>
          </cell>
          <cell r="EC462">
            <v>-421.54010000000017</v>
          </cell>
          <cell r="ED462">
            <v>-3565.6579999999994</v>
          </cell>
        </row>
        <row r="463">
          <cell r="C463" t="str">
            <v>Palo Verde</v>
          </cell>
          <cell r="F463">
            <v>-611.01620000000003</v>
          </cell>
          <cell r="G463">
            <v>-696.83300000000054</v>
          </cell>
          <cell r="H463">
            <v>-713.80610000000024</v>
          </cell>
          <cell r="I463">
            <v>0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  <cell r="AE463">
            <v>0</v>
          </cell>
          <cell r="AF463">
            <v>0</v>
          </cell>
          <cell r="AG463">
            <v>0</v>
          </cell>
          <cell r="AH463">
            <v>0</v>
          </cell>
          <cell r="AI463">
            <v>0</v>
          </cell>
          <cell r="AJ463">
            <v>0</v>
          </cell>
          <cell r="AK463">
            <v>0</v>
          </cell>
          <cell r="AL463">
            <v>0</v>
          </cell>
          <cell r="AM463">
            <v>0</v>
          </cell>
          <cell r="AN463">
            <v>0</v>
          </cell>
          <cell r="AO463">
            <v>0</v>
          </cell>
          <cell r="AP463">
            <v>0</v>
          </cell>
          <cell r="AQ463">
            <v>0</v>
          </cell>
          <cell r="AR463">
            <v>0</v>
          </cell>
          <cell r="AS463">
            <v>0</v>
          </cell>
          <cell r="AT463">
            <v>0</v>
          </cell>
          <cell r="AU463">
            <v>0</v>
          </cell>
          <cell r="AV463">
            <v>0</v>
          </cell>
          <cell r="AW463">
            <v>0</v>
          </cell>
          <cell r="AX463">
            <v>0</v>
          </cell>
          <cell r="AY463">
            <v>0</v>
          </cell>
          <cell r="AZ463">
            <v>0</v>
          </cell>
          <cell r="BA463">
            <v>0</v>
          </cell>
          <cell r="BB463">
            <v>0</v>
          </cell>
          <cell r="BC463">
            <v>0</v>
          </cell>
          <cell r="BD463">
            <v>0</v>
          </cell>
          <cell r="BE463">
            <v>-3.7084080000000057</v>
          </cell>
          <cell r="BF463">
            <v>0</v>
          </cell>
          <cell r="BG463">
            <v>0</v>
          </cell>
          <cell r="BH463">
            <v>0</v>
          </cell>
          <cell r="BI463">
            <v>0</v>
          </cell>
          <cell r="BJ463">
            <v>0</v>
          </cell>
          <cell r="BK463">
            <v>0</v>
          </cell>
          <cell r="BL463">
            <v>0</v>
          </cell>
          <cell r="BM463">
            <v>0</v>
          </cell>
          <cell r="BN463">
            <v>0</v>
          </cell>
          <cell r="BO463">
            <v>0</v>
          </cell>
          <cell r="BP463">
            <v>-7.0000000000000018</v>
          </cell>
          <cell r="BQ463">
            <v>3.2915920000000014</v>
          </cell>
          <cell r="BR463">
            <v>-89.300001000000037</v>
          </cell>
          <cell r="BS463">
            <v>-4.1000000000000014</v>
          </cell>
          <cell r="BT463">
            <v>0</v>
          </cell>
          <cell r="BU463">
            <v>0</v>
          </cell>
          <cell r="BV463">
            <v>0</v>
          </cell>
          <cell r="BW463">
            <v>-7</v>
          </cell>
          <cell r="BX463">
            <v>-14</v>
          </cell>
          <cell r="BY463">
            <v>0</v>
          </cell>
          <cell r="BZ463">
            <v>-21</v>
          </cell>
          <cell r="CA463">
            <v>-14</v>
          </cell>
          <cell r="CB463">
            <v>-8.2000010000000003</v>
          </cell>
          <cell r="CC463">
            <v>-21</v>
          </cell>
          <cell r="CD463">
            <v>0</v>
          </cell>
          <cell r="CE463">
            <v>-141.99347700000004</v>
          </cell>
          <cell r="CF463">
            <v>0</v>
          </cell>
          <cell r="CG463">
            <v>-7</v>
          </cell>
          <cell r="CH463">
            <v>0</v>
          </cell>
          <cell r="CI463">
            <v>0</v>
          </cell>
          <cell r="CJ463">
            <v>-32.1</v>
          </cell>
          <cell r="CK463">
            <v>0</v>
          </cell>
          <cell r="CL463">
            <v>-8.7507169999999945</v>
          </cell>
          <cell r="CM463">
            <v>-14</v>
          </cell>
          <cell r="CN463">
            <v>-48.042760000000015</v>
          </cell>
          <cell r="CO463">
            <v>-11.100000000000001</v>
          </cell>
          <cell r="CP463">
            <v>-7</v>
          </cell>
          <cell r="CQ463">
            <v>-14</v>
          </cell>
          <cell r="CR463">
            <v>-28.251773000000071</v>
          </cell>
          <cell r="CS463">
            <v>-7</v>
          </cell>
          <cell r="CT463">
            <v>0</v>
          </cell>
          <cell r="CU463">
            <v>0</v>
          </cell>
          <cell r="CV463">
            <v>0</v>
          </cell>
          <cell r="CW463">
            <v>-7</v>
          </cell>
          <cell r="CX463">
            <v>0</v>
          </cell>
          <cell r="CY463">
            <v>0</v>
          </cell>
          <cell r="CZ463">
            <v>-11.863784999999993</v>
          </cell>
          <cell r="DA463">
            <v>10.190259999999995</v>
          </cell>
          <cell r="DB463">
            <v>-12.578247999999995</v>
          </cell>
          <cell r="DC463">
            <v>0</v>
          </cell>
          <cell r="DD463">
            <v>0</v>
          </cell>
          <cell r="DE463">
            <v>-90.135822000000019</v>
          </cell>
          <cell r="DF463">
            <v>-21</v>
          </cell>
          <cell r="DG463">
            <v>0</v>
          </cell>
          <cell r="DH463">
            <v>0</v>
          </cell>
          <cell r="DI463">
            <v>-4.0999999999999996</v>
          </cell>
          <cell r="DJ463">
            <v>-2.0437249999999949</v>
          </cell>
          <cell r="DK463">
            <v>7</v>
          </cell>
          <cell r="DL463">
            <v>-23.062326999999996</v>
          </cell>
          <cell r="DM463">
            <v>-21</v>
          </cell>
          <cell r="DN463">
            <v>-11.929770000000005</v>
          </cell>
          <cell r="DO463">
            <v>-14</v>
          </cell>
          <cell r="DP463">
            <v>0</v>
          </cell>
          <cell r="DQ463">
            <v>0</v>
          </cell>
          <cell r="DR463">
            <v>-39.166204999999991</v>
          </cell>
          <cell r="DS463">
            <v>0</v>
          </cell>
          <cell r="DT463">
            <v>0</v>
          </cell>
          <cell r="DU463">
            <v>0</v>
          </cell>
          <cell r="DV463">
            <v>4.0999999999999996</v>
          </cell>
          <cell r="DW463">
            <v>-28.589310000000012</v>
          </cell>
          <cell r="DX463">
            <v>0</v>
          </cell>
          <cell r="DY463">
            <v>-0.6768950000000018</v>
          </cell>
          <cell r="DZ463">
            <v>-7</v>
          </cell>
          <cell r="EA463">
            <v>-7</v>
          </cell>
          <cell r="EB463">
            <v>0</v>
          </cell>
          <cell r="EC463">
            <v>0</v>
          </cell>
          <cell r="ED463">
            <v>0</v>
          </cell>
        </row>
        <row r="464">
          <cell r="C464" t="str">
            <v>SP15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C465" t="str">
            <v>Emergency Purchases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-26204.735201000003</v>
          </cell>
          <cell r="G467">
            <v>-34853.957495000097</v>
          </cell>
          <cell r="H467">
            <v>-43029.961599999981</v>
          </cell>
          <cell r="I467">
            <v>-22841.243000000133</v>
          </cell>
          <cell r="J467">
            <v>-24977.429300000076</v>
          </cell>
          <cell r="K467">
            <v>-17180.557700000121</v>
          </cell>
          <cell r="L467">
            <v>-17375.072658999998</v>
          </cell>
          <cell r="M467">
            <v>-17121.778109999999</v>
          </cell>
          <cell r="N467">
            <v>-10121.531659999993</v>
          </cell>
          <cell r="O467">
            <v>-13186.533200000005</v>
          </cell>
          <cell r="P467">
            <v>-11394.314549999981</v>
          </cell>
          <cell r="Q467">
            <v>-15632.824427</v>
          </cell>
          <cell r="R467">
            <v>-117141.26750999968</v>
          </cell>
          <cell r="S467">
            <v>-5624.2903499999957</v>
          </cell>
          <cell r="T467">
            <v>-3271.3383300000023</v>
          </cell>
          <cell r="U467">
            <v>-3524.9219020000019</v>
          </cell>
          <cell r="V467">
            <v>-21231.68319999997</v>
          </cell>
          <cell r="W467">
            <v>-22928.562669999897</v>
          </cell>
          <cell r="X467">
            <v>-16782.39390600007</v>
          </cell>
          <cell r="Y467">
            <v>-1318.8402919999789</v>
          </cell>
          <cell r="Z467">
            <v>-19807.624570000015</v>
          </cell>
          <cell r="AA467">
            <v>-7052.4965999999986</v>
          </cell>
          <cell r="AB467">
            <v>-8379.6204999999973</v>
          </cell>
          <cell r="AC467">
            <v>-2344.6233900000007</v>
          </cell>
          <cell r="AD467">
            <v>-4874.8718000000008</v>
          </cell>
          <cell r="AE467">
            <v>-85552.292459999677</v>
          </cell>
          <cell r="AF467">
            <v>-2352.7704999999987</v>
          </cell>
          <cell r="AG467">
            <v>-6914.9888000000064</v>
          </cell>
          <cell r="AH467">
            <v>-2294.5225800000007</v>
          </cell>
          <cell r="AI467">
            <v>-7143.4479999999894</v>
          </cell>
          <cell r="AJ467">
            <v>-16229.862750000029</v>
          </cell>
          <cell r="AK467">
            <v>-10006.421200000041</v>
          </cell>
          <cell r="AL467">
            <v>-8065.323000000004</v>
          </cell>
          <cell r="AM467">
            <v>-6132.1943399999873</v>
          </cell>
          <cell r="AN467">
            <v>-10627.95236000001</v>
          </cell>
          <cell r="AO467">
            <v>-5050.8132999999943</v>
          </cell>
          <cell r="AP467">
            <v>-834.68663000000015</v>
          </cell>
          <cell r="AQ467">
            <v>-9899.3089999999793</v>
          </cell>
          <cell r="AR467">
            <v>-89803.092742999783</v>
          </cell>
          <cell r="AS467">
            <v>-3437.6139400000102</v>
          </cell>
          <cell r="AT467">
            <v>-227.05680999999822</v>
          </cell>
          <cell r="AU467">
            <v>-2874.1239400000013</v>
          </cell>
          <cell r="AV467">
            <v>-5452.1892130000124</v>
          </cell>
          <cell r="AW467">
            <v>-12278.839280000015</v>
          </cell>
          <cell r="AX467">
            <v>-12473.196299999952</v>
          </cell>
          <cell r="AY467">
            <v>-5294.128979999994</v>
          </cell>
          <cell r="AZ467">
            <v>-3940.4395799999984</v>
          </cell>
          <cell r="BA467">
            <v>-5143.4447999999975</v>
          </cell>
          <cell r="BB467">
            <v>-8766.1739000000016</v>
          </cell>
          <cell r="BC467">
            <v>-5225.3029999999999</v>
          </cell>
          <cell r="BD467">
            <v>-24690.582999999984</v>
          </cell>
          <cell r="BE467">
            <v>-64419.263627000153</v>
          </cell>
          <cell r="BF467">
            <v>-15723.851899999994</v>
          </cell>
          <cell r="BG467">
            <v>-4488.4007199999978</v>
          </cell>
          <cell r="BH467">
            <v>-2575.9201599999997</v>
          </cell>
          <cell r="BI467">
            <v>-4996.1853000000046</v>
          </cell>
          <cell r="BJ467">
            <v>-9993.86420000004</v>
          </cell>
          <cell r="BK467">
            <v>-9875.439000000013</v>
          </cell>
          <cell r="BL467">
            <v>-5311.562828999995</v>
          </cell>
          <cell r="BM467">
            <v>-3157.3116100000116</v>
          </cell>
          <cell r="BN467">
            <v>-3387.2436000000016</v>
          </cell>
          <cell r="BO467">
            <v>-5799.9722999999867</v>
          </cell>
          <cell r="BP467">
            <v>-1248.8806000000004</v>
          </cell>
          <cell r="BQ467">
            <v>2139.3685919999843</v>
          </cell>
          <cell r="BR467">
            <v>-67176.865068000043</v>
          </cell>
          <cell r="BS467">
            <v>-2311.3561000000045</v>
          </cell>
          <cell r="BT467">
            <v>-1985.7531000000017</v>
          </cell>
          <cell r="BU467">
            <v>-1298.0165100000013</v>
          </cell>
          <cell r="BV467">
            <v>-3970.7360000000044</v>
          </cell>
          <cell r="BW467">
            <v>-5289.1962430000131</v>
          </cell>
          <cell r="BX467">
            <v>-4637.8064700000104</v>
          </cell>
          <cell r="BY467">
            <v>-4763.8134799999971</v>
          </cell>
          <cell r="BZ467">
            <v>-4150.0149999999994</v>
          </cell>
          <cell r="CA467">
            <v>-4114.1335639999961</v>
          </cell>
          <cell r="CB467">
            <v>-14243.357301000004</v>
          </cell>
          <cell r="CC467">
            <v>-12250.101299999995</v>
          </cell>
          <cell r="CD467">
            <v>-8162.5799999999872</v>
          </cell>
          <cell r="CE467">
            <v>-66778.60898699984</v>
          </cell>
          <cell r="CF467">
            <v>-5301.2330000000075</v>
          </cell>
          <cell r="CG467">
            <v>1086.5204999999987</v>
          </cell>
          <cell r="CH467">
            <v>-3038.9804000000004</v>
          </cell>
          <cell r="CI467">
            <v>-2823.2030199999972</v>
          </cell>
          <cell r="CJ467">
            <v>-13079.726899999951</v>
          </cell>
          <cell r="CK467">
            <v>-11632.749899999995</v>
          </cell>
          <cell r="CL467">
            <v>-4809.1654069999859</v>
          </cell>
          <cell r="CM467">
            <v>-3593.8944999999949</v>
          </cell>
          <cell r="CN467">
            <v>-2176.8750599999985</v>
          </cell>
          <cell r="CO467">
            <v>-5077.6049000000057</v>
          </cell>
          <cell r="CP467">
            <v>-3627.6820000000007</v>
          </cell>
          <cell r="CQ467">
            <v>-12704.014400000015</v>
          </cell>
          <cell r="CR467">
            <v>-103648.159981</v>
          </cell>
          <cell r="CS467">
            <v>-14326.638399999996</v>
          </cell>
          <cell r="CT467">
            <v>-6490.7318999999989</v>
          </cell>
          <cell r="CU467">
            <v>-2825.6532299999999</v>
          </cell>
          <cell r="CV467">
            <v>-6561.1145800000158</v>
          </cell>
          <cell r="CW467">
            <v>-11810.116399999999</v>
          </cell>
          <cell r="CX467">
            <v>-13050.282599999977</v>
          </cell>
          <cell r="CY467">
            <v>-5340.916719000008</v>
          </cell>
          <cell r="CZ467">
            <v>-4126.2965349999868</v>
          </cell>
          <cell r="DA467">
            <v>-1183.4126690000048</v>
          </cell>
          <cell r="DB467">
            <v>-12969.47064800001</v>
          </cell>
          <cell r="DC467">
            <v>-13061.98060000001</v>
          </cell>
          <cell r="DD467">
            <v>-11901.545699999988</v>
          </cell>
          <cell r="DE467">
            <v>-73675.485948999878</v>
          </cell>
          <cell r="DF467">
            <v>-9288.752999999997</v>
          </cell>
          <cell r="DG467">
            <v>-1695.6802999999964</v>
          </cell>
          <cell r="DH467">
            <v>-2857.6862279999987</v>
          </cell>
          <cell r="DI467">
            <v>-5501.5756089999923</v>
          </cell>
          <cell r="DJ467">
            <v>-11666.551024999935</v>
          </cell>
          <cell r="DK467">
            <v>-10933.568379999982</v>
          </cell>
          <cell r="DL467">
            <v>-5938.9838369999998</v>
          </cell>
          <cell r="DM467">
            <v>-5280.8370000000068</v>
          </cell>
          <cell r="DN467">
            <v>-5556.6368700000021</v>
          </cell>
          <cell r="DO467">
            <v>-6837.2252999999982</v>
          </cell>
          <cell r="DP467">
            <v>-3005.8443000000043</v>
          </cell>
          <cell r="DQ467">
            <v>-5112.144100000005</v>
          </cell>
          <cell r="DR467">
            <v>-61059.180688000051</v>
          </cell>
          <cell r="DS467">
            <v>-4257.7978000000076</v>
          </cell>
          <cell r="DT467">
            <v>-2729.4664300000004</v>
          </cell>
          <cell r="DU467">
            <v>301.87327899999946</v>
          </cell>
          <cell r="DV467">
            <v>2440.9455000000016</v>
          </cell>
          <cell r="DW467">
            <v>-11611.222409999988</v>
          </cell>
          <cell r="DX467">
            <v>-9952.2985120000376</v>
          </cell>
          <cell r="DY467">
            <v>-5567.0018749999945</v>
          </cell>
          <cell r="DZ467">
            <v>-3412.6544400000057</v>
          </cell>
          <cell r="EA467">
            <v>-5074.6129999999976</v>
          </cell>
          <cell r="EB467">
            <v>-8696.031900000009</v>
          </cell>
          <cell r="EC467">
            <v>-2101.5341000000008</v>
          </cell>
          <cell r="ED467">
            <v>-10399.378999999986</v>
          </cell>
        </row>
        <row r="469">
          <cell r="A469" t="str">
            <v xml:space="preserve">Total Purchased Power &amp; Net Interchange </v>
          </cell>
          <cell r="F469">
            <v>37035.264798999997</v>
          </cell>
          <cell r="G469">
            <v>22266.042505000019</v>
          </cell>
          <cell r="H469">
            <v>20210.038399999961</v>
          </cell>
          <cell r="I469">
            <v>38358.75699999975</v>
          </cell>
          <cell r="J469">
            <v>38262.57070000004</v>
          </cell>
          <cell r="K469">
            <v>44019.442299999995</v>
          </cell>
          <cell r="L469">
            <v>45864.927340999828</v>
          </cell>
          <cell r="M469">
            <v>46118.221890000044</v>
          </cell>
          <cell r="N469">
            <v>51078.468339999905</v>
          </cell>
          <cell r="O469">
            <v>50053.466800000053</v>
          </cell>
          <cell r="P469">
            <v>49805.685449999874</v>
          </cell>
          <cell r="Q469">
            <v>47607.175573000102</v>
          </cell>
          <cell r="R469">
            <v>627458.73248999938</v>
          </cell>
          <cell r="S469">
            <v>57615.709650000092</v>
          </cell>
          <cell r="T469">
            <v>53848.66167000006</v>
          </cell>
          <cell r="U469">
            <v>59715.078097999678</v>
          </cell>
          <cell r="V469">
            <v>39968.316800000146</v>
          </cell>
          <cell r="W469">
            <v>40311.437330000103</v>
          </cell>
          <cell r="X469">
            <v>44417.60609399993</v>
          </cell>
          <cell r="Y469">
            <v>61921.159708000254</v>
          </cell>
          <cell r="Z469">
            <v>43432.375430000015</v>
          </cell>
          <cell r="AA469">
            <v>54147.503399999929</v>
          </cell>
          <cell r="AB469">
            <v>54860.379500000039</v>
          </cell>
          <cell r="AC469">
            <v>58855.376609999919</v>
          </cell>
          <cell r="AD469">
            <v>58365.128199999919</v>
          </cell>
          <cell r="AE469">
            <v>661087.70754000172</v>
          </cell>
          <cell r="AF469">
            <v>60887.229499999899</v>
          </cell>
          <cell r="AG469">
            <v>52245.011200000299</v>
          </cell>
          <cell r="AH469">
            <v>60945.477419999894</v>
          </cell>
          <cell r="AI469">
            <v>54056.551999999909</v>
          </cell>
          <cell r="AJ469">
            <v>47010.13724999968</v>
          </cell>
          <cell r="AK469">
            <v>51193.578799999785</v>
          </cell>
          <cell r="AL469">
            <v>55174.677000000142</v>
          </cell>
          <cell r="AM469">
            <v>57107.805660000071</v>
          </cell>
          <cell r="AN469">
            <v>50572.047640000004</v>
          </cell>
          <cell r="AO469">
            <v>58189.186699999962</v>
          </cell>
          <cell r="AP469">
            <v>60365.313370000105</v>
          </cell>
          <cell r="AQ469">
            <v>53340.691000000108</v>
          </cell>
          <cell r="AR469">
            <v>654796.90725700185</v>
          </cell>
          <cell r="AS469">
            <v>59802.386059999699</v>
          </cell>
          <cell r="AT469">
            <v>56892.943190000253</v>
          </cell>
          <cell r="AU469">
            <v>60365.876060000155</v>
          </cell>
          <cell r="AV469">
            <v>55747.810786999762</v>
          </cell>
          <cell r="AW469">
            <v>50961.160720000044</v>
          </cell>
          <cell r="AX469">
            <v>48726.803700000048</v>
          </cell>
          <cell r="AY469">
            <v>57945.871020000195</v>
          </cell>
          <cell r="AZ469">
            <v>59299.560419999994</v>
          </cell>
          <cell r="BA469">
            <v>56056.555199999828</v>
          </cell>
          <cell r="BB469">
            <v>54473.826099999947</v>
          </cell>
          <cell r="BC469">
            <v>55974.69700000016</v>
          </cell>
          <cell r="BD469">
            <v>38549.416999999899</v>
          </cell>
          <cell r="BE469">
            <v>680180.73637299985</v>
          </cell>
          <cell r="BF469">
            <v>47516.148100000108</v>
          </cell>
          <cell r="BG469">
            <v>52631.599279999966</v>
          </cell>
          <cell r="BH469">
            <v>60664.079840000253</v>
          </cell>
          <cell r="BI469">
            <v>56203.814699999988</v>
          </cell>
          <cell r="BJ469">
            <v>53246.135799999814</v>
          </cell>
          <cell r="BK469">
            <v>51324.56100000022</v>
          </cell>
          <cell r="BL469">
            <v>57928.437171000056</v>
          </cell>
          <cell r="BM469">
            <v>60082.688390000025</v>
          </cell>
          <cell r="BN469">
            <v>57812.756399999838</v>
          </cell>
          <cell r="BO469">
            <v>57440.02770000021</v>
          </cell>
          <cell r="BP469">
            <v>59951.119399999967</v>
          </cell>
          <cell r="BQ469">
            <v>65379.368591999868</v>
          </cell>
          <cell r="BR469">
            <v>677423.13493199646</v>
          </cell>
          <cell r="BS469">
            <v>60928.643900000025</v>
          </cell>
          <cell r="BT469">
            <v>55134.246899999911</v>
          </cell>
          <cell r="BU469">
            <v>61941.983490000013</v>
          </cell>
          <cell r="BV469">
            <v>57229.263999999734</v>
          </cell>
          <cell r="BW469">
            <v>57950.803756999783</v>
          </cell>
          <cell r="BX469">
            <v>56562.193530000281</v>
          </cell>
          <cell r="BY469">
            <v>58476.186519999988</v>
          </cell>
          <cell r="BZ469">
            <v>59089.985000000102</v>
          </cell>
          <cell r="CA469">
            <v>57085.866435999982</v>
          </cell>
          <cell r="CB469">
            <v>48996.642698999494</v>
          </cell>
          <cell r="CC469">
            <v>48949.89870000002</v>
          </cell>
          <cell r="CD469">
            <v>55077.419999999925</v>
          </cell>
          <cell r="CE469">
            <v>679861.39101300016</v>
          </cell>
          <cell r="CF469">
            <v>57938.766999999993</v>
          </cell>
          <cell r="CG469">
            <v>60246.520499999635</v>
          </cell>
          <cell r="CH469">
            <v>60201.0196</v>
          </cell>
          <cell r="CI469">
            <v>58376.796980000101</v>
          </cell>
          <cell r="CJ469">
            <v>50160.273099999875</v>
          </cell>
          <cell r="CK469">
            <v>49567.25009999983</v>
          </cell>
          <cell r="CL469">
            <v>58430.834593000123</v>
          </cell>
          <cell r="CM469">
            <v>59646.105500000063</v>
          </cell>
          <cell r="CN469">
            <v>59023.124940000009</v>
          </cell>
          <cell r="CO469">
            <v>58162.395099999849</v>
          </cell>
          <cell r="CP469">
            <v>57572.31799999997</v>
          </cell>
          <cell r="CQ469">
            <v>50535.985600000015</v>
          </cell>
          <cell r="CR469">
            <v>640951.84001899511</v>
          </cell>
          <cell r="CS469">
            <v>48913.361599999946</v>
          </cell>
          <cell r="CT469">
            <v>50629.268099999987</v>
          </cell>
          <cell r="CU469">
            <v>60414.346770000178</v>
          </cell>
          <cell r="CV469">
            <v>54638.885419999948</v>
          </cell>
          <cell r="CW469">
            <v>51429.883600000059</v>
          </cell>
          <cell r="CX469">
            <v>48149.717399999965</v>
          </cell>
          <cell r="CY469">
            <v>57899.083280999912</v>
          </cell>
          <cell r="CZ469">
            <v>59113.703465000028</v>
          </cell>
          <cell r="DA469">
            <v>60016.587331000017</v>
          </cell>
          <cell r="DB469">
            <v>50270.529351999983</v>
          </cell>
          <cell r="DC469">
            <v>48138.019399999874</v>
          </cell>
          <cell r="DD469">
            <v>51338.454300000099</v>
          </cell>
          <cell r="DE469">
            <v>670924.51405099779</v>
          </cell>
          <cell r="DF469">
            <v>53951.246999999974</v>
          </cell>
          <cell r="DG469">
            <v>55424.319700000109</v>
          </cell>
          <cell r="DH469">
            <v>60382.313771999907</v>
          </cell>
          <cell r="DI469">
            <v>55698.424390999833</v>
          </cell>
          <cell r="DJ469">
            <v>51573.448975000065</v>
          </cell>
          <cell r="DK469">
            <v>50266.43161999993</v>
          </cell>
          <cell r="DL469">
            <v>57301.016162999906</v>
          </cell>
          <cell r="DM469">
            <v>57959.162999999942</v>
          </cell>
          <cell r="DN469">
            <v>55643.363129999954</v>
          </cell>
          <cell r="DO469">
            <v>56402.774699999951</v>
          </cell>
          <cell r="DP469">
            <v>58194.155700000236</v>
          </cell>
          <cell r="DQ469">
            <v>58127.855900000082</v>
          </cell>
          <cell r="DR469">
            <v>683540.81931200624</v>
          </cell>
          <cell r="DS469">
            <v>58982.202199999942</v>
          </cell>
          <cell r="DT469">
            <v>54390.53356999997</v>
          </cell>
          <cell r="DU469">
            <v>63541.8732790004</v>
          </cell>
          <cell r="DV469">
            <v>63640.945500000613</v>
          </cell>
          <cell r="DW469">
            <v>51628.777589999838</v>
          </cell>
          <cell r="DX469">
            <v>51247.701487999875</v>
          </cell>
          <cell r="DY469">
            <v>57672.998125000158</v>
          </cell>
          <cell r="DZ469">
            <v>59827.345560000045</v>
          </cell>
          <cell r="EA469">
            <v>56125.387000000104</v>
          </cell>
          <cell r="EB469">
            <v>54543.96809999994</v>
          </cell>
          <cell r="EC469">
            <v>59098.465899999952</v>
          </cell>
          <cell r="ED469">
            <v>52840.621000000043</v>
          </cell>
        </row>
        <row r="471">
          <cell r="A471" t="str">
            <v>Coal Generation</v>
          </cell>
        </row>
        <row r="472">
          <cell r="C472" t="str">
            <v>Cholla</v>
          </cell>
          <cell r="F472">
            <v>-4693.1748939999961</v>
          </cell>
          <cell r="G472">
            <v>-1456.0911450000131</v>
          </cell>
          <cell r="H472">
            <v>-821.15639999997802</v>
          </cell>
          <cell r="I472">
            <v>-255.32964999999967</v>
          </cell>
          <cell r="J472">
            <v>-186.58702999999514</v>
          </cell>
          <cell r="K472">
            <v>-58.52846000000136</v>
          </cell>
          <cell r="L472">
            <v>-534.94935999999871</v>
          </cell>
          <cell r="M472">
            <v>-833.30116999999154</v>
          </cell>
          <cell r="N472">
            <v>-469.68086500000209</v>
          </cell>
          <cell r="O472">
            <v>-1220.9980900000082</v>
          </cell>
          <cell r="P472">
            <v>-2831.7316400000127</v>
          </cell>
          <cell r="Q472">
            <v>-1893.4629020000139</v>
          </cell>
          <cell r="R472">
            <v>-13108.105582000222</v>
          </cell>
          <cell r="S472">
            <v>-2444.7946100000117</v>
          </cell>
          <cell r="T472">
            <v>-3453.0624220000027</v>
          </cell>
          <cell r="U472">
            <v>-1764.870270000014</v>
          </cell>
          <cell r="V472">
            <v>-307.82717000000412</v>
          </cell>
          <cell r="W472">
            <v>0</v>
          </cell>
          <cell r="X472">
            <v>-63.342290000000503</v>
          </cell>
          <cell r="Y472">
            <v>-162.76365000000806</v>
          </cell>
          <cell r="Z472">
            <v>-5.483860000007553</v>
          </cell>
          <cell r="AA472">
            <v>-85.722260000009555</v>
          </cell>
          <cell r="AB472">
            <v>-1327.1207500000019</v>
          </cell>
          <cell r="AC472">
            <v>-1690.0877999999939</v>
          </cell>
          <cell r="AD472">
            <v>-1803.0304999999935</v>
          </cell>
          <cell r="AE472">
            <v>-16876.103193000192</v>
          </cell>
          <cell r="AF472">
            <v>-2856.6602899999998</v>
          </cell>
          <cell r="AG472">
            <v>-1960.1625899999926</v>
          </cell>
          <cell r="AH472">
            <v>-2255.1732600000105</v>
          </cell>
          <cell r="AI472">
            <v>-176.99405999999726</v>
          </cell>
          <cell r="AJ472">
            <v>-4.9470100000035018</v>
          </cell>
          <cell r="AK472">
            <v>-106.53231999999844</v>
          </cell>
          <cell r="AL472">
            <v>-188.52179999998771</v>
          </cell>
          <cell r="AM472">
            <v>-139.97800000000279</v>
          </cell>
          <cell r="AN472">
            <v>-61.414489999995567</v>
          </cell>
          <cell r="AO472">
            <v>-725.62302500000806</v>
          </cell>
          <cell r="AP472">
            <v>-2616.4291579999845</v>
          </cell>
          <cell r="AQ472">
            <v>-5783.6671899999783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C473" t="str">
            <v>Colstrip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R473">
            <v>-435.30115299997851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-199.42933900000207</v>
          </cell>
          <cell r="X473">
            <v>-156.7877690000023</v>
          </cell>
          <cell r="Y473">
            <v>0</v>
          </cell>
          <cell r="Z473">
            <v>0</v>
          </cell>
          <cell r="AA473">
            <v>-79.084044999995967</v>
          </cell>
          <cell r="AB473">
            <v>0</v>
          </cell>
          <cell r="AC473">
            <v>0</v>
          </cell>
          <cell r="AD473">
            <v>0</v>
          </cell>
          <cell r="AE473">
            <v>-8972.4468790001702</v>
          </cell>
          <cell r="AF473">
            <v>-164.03407900000457</v>
          </cell>
          <cell r="AG473">
            <v>-436.24899000000732</v>
          </cell>
          <cell r="AH473">
            <v>-1984.0425629999954</v>
          </cell>
          <cell r="AI473">
            <v>-209.14788700000645</v>
          </cell>
          <cell r="AJ473">
            <v>-883.62417500000447</v>
          </cell>
          <cell r="AK473">
            <v>-1013.8590059999988</v>
          </cell>
          <cell r="AL473">
            <v>-784.69820000001346</v>
          </cell>
          <cell r="AM473">
            <v>-1262.7711029999919</v>
          </cell>
          <cell r="AN473">
            <v>-1161.8230809999804</v>
          </cell>
          <cell r="AO473">
            <v>-696.3915110000089</v>
          </cell>
          <cell r="AP473">
            <v>-375.80628400000569</v>
          </cell>
          <cell r="AQ473">
            <v>0</v>
          </cell>
          <cell r="AR473">
            <v>-8434.0039660001639</v>
          </cell>
          <cell r="AS473">
            <v>-1066.8369870000024</v>
          </cell>
          <cell r="AT473">
            <v>-637.03575500000443</v>
          </cell>
          <cell r="AU473">
            <v>-695.2312840000086</v>
          </cell>
          <cell r="AV473">
            <v>-484.69187699999748</v>
          </cell>
          <cell r="AW473">
            <v>-206.13830800000142</v>
          </cell>
          <cell r="AX473">
            <v>-899.41126000000077</v>
          </cell>
          <cell r="AY473">
            <v>-679.66004700001213</v>
          </cell>
          <cell r="AZ473">
            <v>-1159.178745000012</v>
          </cell>
          <cell r="BA473">
            <v>-782.04605800000718</v>
          </cell>
          <cell r="BB473">
            <v>-991.55707399999665</v>
          </cell>
          <cell r="BC473">
            <v>-760.63944600000104</v>
          </cell>
          <cell r="BD473">
            <v>-71.577124999996158</v>
          </cell>
          <cell r="BE473">
            <v>-11520.270439000102</v>
          </cell>
          <cell r="BF473">
            <v>-1908.843016999992</v>
          </cell>
          <cell r="BG473">
            <v>-1457.833301000006</v>
          </cell>
          <cell r="BH473">
            <v>-779.37068199997884</v>
          </cell>
          <cell r="BI473">
            <v>-548.95532100000128</v>
          </cell>
          <cell r="BJ473">
            <v>-669.61712900000566</v>
          </cell>
          <cell r="BK473">
            <v>-997.97458899999037</v>
          </cell>
          <cell r="BL473">
            <v>-1152.9156420000072</v>
          </cell>
          <cell r="BM473">
            <v>-1034.0064299999794</v>
          </cell>
          <cell r="BN473">
            <v>-927.84159599998384</v>
          </cell>
          <cell r="BO473">
            <v>-529.18961500000296</v>
          </cell>
          <cell r="BP473">
            <v>-843.34906399999454</v>
          </cell>
          <cell r="BQ473">
            <v>-670.37405300000682</v>
          </cell>
          <cell r="BR473">
            <v>-9671.8807530002668</v>
          </cell>
          <cell r="BS473">
            <v>1253.0810359999887</v>
          </cell>
          <cell r="BT473">
            <v>-1667.7355270000116</v>
          </cell>
          <cell r="BU473">
            <v>-707.24720799998613</v>
          </cell>
          <cell r="BV473">
            <v>-610.53721999999834</v>
          </cell>
          <cell r="BW473">
            <v>-607.11885699999402</v>
          </cell>
          <cell r="BX473">
            <v>-1063.4289209999988</v>
          </cell>
          <cell r="BY473">
            <v>-1704.943855999998</v>
          </cell>
          <cell r="BZ473">
            <v>-1533.4943860000058</v>
          </cell>
          <cell r="CA473">
            <v>-598.42510000002221</v>
          </cell>
          <cell r="CB473">
            <v>-749.91929800000798</v>
          </cell>
          <cell r="CC473">
            <v>-925.42645900000934</v>
          </cell>
          <cell r="CD473">
            <v>-756.68495700000494</v>
          </cell>
          <cell r="CE473">
            <v>-10261.268784999964</v>
          </cell>
          <cell r="CF473">
            <v>-1160.7709420000028</v>
          </cell>
          <cell r="CG473">
            <v>-1263.7537369999918</v>
          </cell>
          <cell r="CH473">
            <v>-309.70543999999063</v>
          </cell>
          <cell r="CI473">
            <v>-64.368847999998252</v>
          </cell>
          <cell r="CJ473">
            <v>-1038.4404939999949</v>
          </cell>
          <cell r="CK473">
            <v>-1490.4913280000037</v>
          </cell>
          <cell r="CL473">
            <v>-1650.1758249999984</v>
          </cell>
          <cell r="CM473">
            <v>-829.52153700000781</v>
          </cell>
          <cell r="CN473">
            <v>-339.56483200000366</v>
          </cell>
          <cell r="CO473">
            <v>-649.75567100000626</v>
          </cell>
          <cell r="CP473">
            <v>-1008.6710299999977</v>
          </cell>
          <cell r="CQ473">
            <v>-456.04910099999688</v>
          </cell>
          <cell r="CR473">
            <v>-9914.7983680000762</v>
          </cell>
          <cell r="CS473">
            <v>-720.93532399999094</v>
          </cell>
          <cell r="CT473">
            <v>-1023.5257009999914</v>
          </cell>
          <cell r="CU473">
            <v>-481.59531200000492</v>
          </cell>
          <cell r="CV473">
            <v>-106.54765600000246</v>
          </cell>
          <cell r="CW473">
            <v>-992.56406799999968</v>
          </cell>
          <cell r="CX473">
            <v>-1480.0658320000075</v>
          </cell>
          <cell r="CY473">
            <v>-1286.8949949999951</v>
          </cell>
          <cell r="CZ473">
            <v>-1250.0639999999985</v>
          </cell>
          <cell r="DA473">
            <v>-812.56599400000414</v>
          </cell>
          <cell r="DB473">
            <v>-935.25303700000222</v>
          </cell>
          <cell r="DC473">
            <v>-703.97670899999503</v>
          </cell>
          <cell r="DD473">
            <v>-120.80974000001152</v>
          </cell>
          <cell r="DE473">
            <v>-12802.59310399997</v>
          </cell>
          <cell r="DF473">
            <v>-470.88328300000285</v>
          </cell>
          <cell r="DG473">
            <v>-1187.7323489999981</v>
          </cell>
          <cell r="DH473">
            <v>-440.90219999999681</v>
          </cell>
          <cell r="DI473">
            <v>-84.292083000000275</v>
          </cell>
          <cell r="DJ473">
            <v>-832.14645100000052</v>
          </cell>
          <cell r="DK473">
            <v>-1734.6570310000097</v>
          </cell>
          <cell r="DL473">
            <v>-1561.3023160000012</v>
          </cell>
          <cell r="DM473">
            <v>-2382.3380149999866</v>
          </cell>
          <cell r="DN473">
            <v>-1280.9790659999999</v>
          </cell>
          <cell r="DO473">
            <v>-1030.753165999995</v>
          </cell>
          <cell r="DP473">
            <v>-565.0338219999976</v>
          </cell>
          <cell r="DQ473">
            <v>-1231.5733220000111</v>
          </cell>
          <cell r="DR473">
            <v>-11290.797743999981</v>
          </cell>
          <cell r="DS473">
            <v>-1416.1425969999982</v>
          </cell>
          <cell r="DT473">
            <v>-1324.253263999999</v>
          </cell>
          <cell r="DU473">
            <v>-191.18753199999628</v>
          </cell>
          <cell r="DV473">
            <v>-240.40887300000031</v>
          </cell>
          <cell r="DW473">
            <v>-1370.9033189999973</v>
          </cell>
          <cell r="DX473">
            <v>-1125.6811919999891</v>
          </cell>
          <cell r="DY473">
            <v>-1270.3501650000107</v>
          </cell>
          <cell r="DZ473">
            <v>-1118.5521419999859</v>
          </cell>
          <cell r="EA473">
            <v>-1024.3879969999834</v>
          </cell>
          <cell r="EB473">
            <v>-1257.2985439999975</v>
          </cell>
          <cell r="EC473">
            <v>-724.62625900000421</v>
          </cell>
          <cell r="ED473">
            <v>-227.00586000000476</v>
          </cell>
        </row>
        <row r="474">
          <cell r="C474" t="str">
            <v>Craig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R474">
            <v>-142.71664600004442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-34.259695000000647</v>
          </cell>
          <cell r="X474">
            <v>-108.45695100000012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  <cell r="AE474">
            <v>-190.64972300012596</v>
          </cell>
          <cell r="AF474">
            <v>55.100000999998883</v>
          </cell>
          <cell r="AG474">
            <v>-12.098599999997532</v>
          </cell>
          <cell r="AH474">
            <v>0</v>
          </cell>
          <cell r="AI474">
            <v>0</v>
          </cell>
          <cell r="AJ474">
            <v>0</v>
          </cell>
          <cell r="AK474">
            <v>-73.729758999979822</v>
          </cell>
          <cell r="AL474">
            <v>-117.86100000000442</v>
          </cell>
          <cell r="AM474">
            <v>0</v>
          </cell>
          <cell r="AN474">
            <v>0</v>
          </cell>
          <cell r="AO474">
            <v>-42.060365000012098</v>
          </cell>
          <cell r="AP474">
            <v>0</v>
          </cell>
          <cell r="AQ474">
            <v>0</v>
          </cell>
          <cell r="AR474">
            <v>-4395.7819950003177</v>
          </cell>
          <cell r="AS474">
            <v>-373.72108799999114</v>
          </cell>
          <cell r="AT474">
            <v>-229.19164299999829</v>
          </cell>
          <cell r="AU474">
            <v>-451.42625800000678</v>
          </cell>
          <cell r="AV474">
            <v>-165.34906699998828</v>
          </cell>
          <cell r="AW474">
            <v>-230.41839000000618</v>
          </cell>
          <cell r="AX474">
            <v>-582.11199299999862</v>
          </cell>
          <cell r="AY474">
            <v>-317.89649400000053</v>
          </cell>
          <cell r="AZ474">
            <v>-287.43296199999168</v>
          </cell>
          <cell r="BA474">
            <v>-266.4230160000152</v>
          </cell>
          <cell r="BB474">
            <v>-711.37163400001009</v>
          </cell>
          <cell r="BC474">
            <v>-724.13383399999293</v>
          </cell>
          <cell r="BD474">
            <v>-56.305616000012378</v>
          </cell>
          <cell r="BE474">
            <v>-5580.8259569997899</v>
          </cell>
          <cell r="BF474">
            <v>-1105.219975</v>
          </cell>
          <cell r="BG474">
            <v>-829.86976400000276</v>
          </cell>
          <cell r="BH474">
            <v>-425.71077599999262</v>
          </cell>
          <cell r="BI474">
            <v>-175.00698800000828</v>
          </cell>
          <cell r="BJ474">
            <v>-222.54229900000792</v>
          </cell>
          <cell r="BK474">
            <v>-612.69172100001015</v>
          </cell>
          <cell r="BL474">
            <v>-510.8666280000034</v>
          </cell>
          <cell r="BM474">
            <v>-157.81578400000581</v>
          </cell>
          <cell r="BN474">
            <v>-283.91678699999466</v>
          </cell>
          <cell r="BO474">
            <v>-292.29461599999922</v>
          </cell>
          <cell r="BP474">
            <v>-552.75202900001022</v>
          </cell>
          <cell r="BQ474">
            <v>-412.1385900000023</v>
          </cell>
          <cell r="BR474">
            <v>-4280.6766369999386</v>
          </cell>
          <cell r="BS474">
            <v>395.8494279999868</v>
          </cell>
          <cell r="BT474">
            <v>-461.51129199999559</v>
          </cell>
          <cell r="BU474">
            <v>-200.75373399999808</v>
          </cell>
          <cell r="BV474">
            <v>-495.26883199999429</v>
          </cell>
          <cell r="BW474">
            <v>-174.0073360000024</v>
          </cell>
          <cell r="BX474">
            <v>-439.67856500000198</v>
          </cell>
          <cell r="BY474">
            <v>-411.23379200001364</v>
          </cell>
          <cell r="BZ474">
            <v>-553.64459599999827</v>
          </cell>
          <cell r="CA474">
            <v>-274.47585600000457</v>
          </cell>
          <cell r="CB474">
            <v>-601.06874600000447</v>
          </cell>
          <cell r="CC474">
            <v>-594.39044400000421</v>
          </cell>
          <cell r="CD474">
            <v>-470.49287200000254</v>
          </cell>
          <cell r="CE474">
            <v>-4727.662418999942</v>
          </cell>
          <cell r="CF474">
            <v>-595.13143100000161</v>
          </cell>
          <cell r="CG474">
            <v>-229.91504899999563</v>
          </cell>
          <cell r="CH474">
            <v>-110.20711999999185</v>
          </cell>
          <cell r="CI474">
            <v>-98.083568999994895</v>
          </cell>
          <cell r="CJ474">
            <v>-403.13445699999284</v>
          </cell>
          <cell r="CK474">
            <v>-549.24410500000522</v>
          </cell>
          <cell r="CL474">
            <v>-664.89860900001077</v>
          </cell>
          <cell r="CM474">
            <v>-619.68509800000174</v>
          </cell>
          <cell r="CN474">
            <v>-278.58583799999906</v>
          </cell>
          <cell r="CO474">
            <v>-285.02095499999996</v>
          </cell>
          <cell r="CP474">
            <v>-618.61629499999981</v>
          </cell>
          <cell r="CQ474">
            <v>-275.13989300001413</v>
          </cell>
          <cell r="CR474">
            <v>-4386.088858999894</v>
          </cell>
          <cell r="CS474">
            <v>-269.19527599999856</v>
          </cell>
          <cell r="CT474">
            <v>-320.25279300000693</v>
          </cell>
          <cell r="CU474">
            <v>-143.52382599999692</v>
          </cell>
          <cell r="CV474">
            <v>-117.59372699999949</v>
          </cell>
          <cell r="CW474">
            <v>-233.67880599999626</v>
          </cell>
          <cell r="CX474">
            <v>-353.41653000000224</v>
          </cell>
          <cell r="CY474">
            <v>-664.13843800000177</v>
          </cell>
          <cell r="CZ474">
            <v>-595.85087699998985</v>
          </cell>
          <cell r="DA474">
            <v>-489.74487599999702</v>
          </cell>
          <cell r="DB474">
            <v>-625.72868899999594</v>
          </cell>
          <cell r="DC474">
            <v>-500.4007169999968</v>
          </cell>
          <cell r="DD474">
            <v>-72.564303999999538</v>
          </cell>
          <cell r="DE474">
            <v>-6760.2854850000003</v>
          </cell>
          <cell r="DF474">
            <v>-296.96459999999934</v>
          </cell>
          <cell r="DG474">
            <v>-708.8104600000006</v>
          </cell>
          <cell r="DH474">
            <v>-434.72825700000249</v>
          </cell>
          <cell r="DI474">
            <v>-152.55031599999347</v>
          </cell>
          <cell r="DJ474">
            <v>-257.77655100000084</v>
          </cell>
          <cell r="DK474">
            <v>-597.76963799999794</v>
          </cell>
          <cell r="DL474">
            <v>-874.16505699999834</v>
          </cell>
          <cell r="DM474">
            <v>-1045.2270910000007</v>
          </cell>
          <cell r="DN474">
            <v>-760.55095399999846</v>
          </cell>
          <cell r="DO474">
            <v>-582.1017090000023</v>
          </cell>
          <cell r="DP474">
            <v>-442.83151599999837</v>
          </cell>
          <cell r="DQ474">
            <v>-606.80933599999844</v>
          </cell>
          <cell r="DR474">
            <v>-6710.4976059999317</v>
          </cell>
          <cell r="DS474">
            <v>-949.1990239999941</v>
          </cell>
          <cell r="DT474">
            <v>-830.21364900000481</v>
          </cell>
          <cell r="DU474">
            <v>-145.41852399999334</v>
          </cell>
          <cell r="DV474">
            <v>165.97669300000052</v>
          </cell>
          <cell r="DW474">
            <v>-375.84551600000123</v>
          </cell>
          <cell r="DX474">
            <v>-527.10161199999857</v>
          </cell>
          <cell r="DY474">
            <v>-540.82268199999817</v>
          </cell>
          <cell r="DZ474">
            <v>-348.70296499999677</v>
          </cell>
          <cell r="EA474">
            <v>-551.35163800000009</v>
          </cell>
          <cell r="EB474">
            <v>-432.87451300000248</v>
          </cell>
          <cell r="EC474">
            <v>-835.53612300000532</v>
          </cell>
          <cell r="ED474">
            <v>-1339.4080529999992</v>
          </cell>
        </row>
        <row r="475">
          <cell r="C475" t="str">
            <v>Dave Johnston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-85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-7952.0774499988183</v>
          </cell>
          <cell r="S475">
            <v>0</v>
          </cell>
          <cell r="T475">
            <v>0</v>
          </cell>
          <cell r="U475">
            <v>-15.515061000012793</v>
          </cell>
          <cell r="V475">
            <v>-1003.0964079999831</v>
          </cell>
          <cell r="W475">
            <v>-3307.1533230000059</v>
          </cell>
          <cell r="X475">
            <v>-3508.8016859999625</v>
          </cell>
          <cell r="Y475">
            <v>-90.532981999916956</v>
          </cell>
          <cell r="Z475">
            <v>0</v>
          </cell>
          <cell r="AA475">
            <v>-26.977989999984857</v>
          </cell>
          <cell r="AB475">
            <v>0</v>
          </cell>
          <cell r="AC475">
            <v>0</v>
          </cell>
          <cell r="AD475">
            <v>0</v>
          </cell>
          <cell r="AE475">
            <v>-11788.628927999176</v>
          </cell>
          <cell r="AF475">
            <v>0</v>
          </cell>
          <cell r="AG475">
            <v>-9.1490000020712614E-2</v>
          </cell>
          <cell r="AH475">
            <v>-1283.2295010000234</v>
          </cell>
          <cell r="AI475">
            <v>-2067.6847989999806</v>
          </cell>
          <cell r="AJ475">
            <v>-1753.9356869999319</v>
          </cell>
          <cell r="AK475">
            <v>-2114.1780330000911</v>
          </cell>
          <cell r="AL475">
            <v>-1643.2534439999145</v>
          </cell>
          <cell r="AM475">
            <v>-996.82200500002364</v>
          </cell>
          <cell r="AN475">
            <v>-580.69182000006549</v>
          </cell>
          <cell r="AO475">
            <v>-939.6522849999601</v>
          </cell>
          <cell r="AP475">
            <v>-409.08986399997957</v>
          </cell>
          <cell r="AQ475">
            <v>0</v>
          </cell>
          <cell r="AR475">
            <v>-19396.503429999575</v>
          </cell>
          <cell r="AS475">
            <v>-495.77663099998608</v>
          </cell>
          <cell r="AT475">
            <v>-1787.9604200000176</v>
          </cell>
          <cell r="AU475">
            <v>-995.89679999998771</v>
          </cell>
          <cell r="AV475">
            <v>-2017.6853879999835</v>
          </cell>
          <cell r="AW475">
            <v>-1900.8744539999752</v>
          </cell>
          <cell r="AX475">
            <v>-1765.4742400000687</v>
          </cell>
          <cell r="AY475">
            <v>-2460.6908639999456</v>
          </cell>
          <cell r="AZ475">
            <v>-2807.4621930000139</v>
          </cell>
          <cell r="BA475">
            <v>-1020.4260619999841</v>
          </cell>
          <cell r="BB475">
            <v>-3012.5596230000374</v>
          </cell>
          <cell r="BC475">
            <v>-1131.6967549999827</v>
          </cell>
          <cell r="BD475">
            <v>0</v>
          </cell>
          <cell r="BE475">
            <v>-23953.256389999762</v>
          </cell>
          <cell r="BF475">
            <v>-2248.065438999969</v>
          </cell>
          <cell r="BG475">
            <v>-1896.6165729999775</v>
          </cell>
          <cell r="BH475">
            <v>-940.50838400004432</v>
          </cell>
          <cell r="BI475">
            <v>-3119.157033000025</v>
          </cell>
          <cell r="BJ475">
            <v>-3359.5030710000428</v>
          </cell>
          <cell r="BK475">
            <v>-3417.3113740000408</v>
          </cell>
          <cell r="BL475">
            <v>-2461.318151000014</v>
          </cell>
          <cell r="BM475">
            <v>-2777.1258040000102</v>
          </cell>
          <cell r="BN475">
            <v>-1334.3319869999541</v>
          </cell>
          <cell r="BO475">
            <v>-1134.5243760000449</v>
          </cell>
          <cell r="BP475">
            <v>-633.59769299998879</v>
          </cell>
          <cell r="BQ475">
            <v>-631.19650499999989</v>
          </cell>
          <cell r="BR475">
            <v>-20665.114240000956</v>
          </cell>
          <cell r="BS475">
            <v>793.99418999999762</v>
          </cell>
          <cell r="BT475">
            <v>-2073.2405869999784</v>
          </cell>
          <cell r="BU475">
            <v>-719.53102599998238</v>
          </cell>
          <cell r="BV475">
            <v>-2505.2154190000147</v>
          </cell>
          <cell r="BW475">
            <v>-2976.067493999959</v>
          </cell>
          <cell r="BX475">
            <v>-1702.9956429999438</v>
          </cell>
          <cell r="BY475">
            <v>-3191.6353039999958</v>
          </cell>
          <cell r="BZ475">
            <v>-2881.4760979999555</v>
          </cell>
          <cell r="CA475">
            <v>-1564.0831300000427</v>
          </cell>
          <cell r="CB475">
            <v>-1978.0981969999848</v>
          </cell>
          <cell r="CC475">
            <v>-1724.1542619999964</v>
          </cell>
          <cell r="CD475">
            <v>-142.61126999999397</v>
          </cell>
          <cell r="CE475">
            <v>-17709.777685000561</v>
          </cell>
          <cell r="CF475">
            <v>-620.18622500007041</v>
          </cell>
          <cell r="CG475">
            <v>401.49775099998806</v>
          </cell>
          <cell r="CH475">
            <v>-769.9918240000261</v>
          </cell>
          <cell r="CI475">
            <v>-739.89011999999639</v>
          </cell>
          <cell r="CJ475">
            <v>-3324.6304920000257</v>
          </cell>
          <cell r="CK475">
            <v>-2085.9034870000323</v>
          </cell>
          <cell r="CL475">
            <v>-2813.7399420000147</v>
          </cell>
          <cell r="CM475">
            <v>-2453.9231310000177</v>
          </cell>
          <cell r="CN475">
            <v>-1671.0128419999382</v>
          </cell>
          <cell r="CO475">
            <v>-2328.9257599999546</v>
          </cell>
          <cell r="CP475">
            <v>-1303.0716129999491</v>
          </cell>
          <cell r="CQ475">
            <v>0</v>
          </cell>
          <cell r="CR475">
            <v>-17698.01185200084</v>
          </cell>
          <cell r="CS475">
            <v>-203.45381300000008</v>
          </cell>
          <cell r="CT475">
            <v>-1316.9238299999852</v>
          </cell>
          <cell r="CU475">
            <v>-859.36686799995368</v>
          </cell>
          <cell r="CV475">
            <v>-444.17815000005066</v>
          </cell>
          <cell r="CW475">
            <v>-2617.055011999968</v>
          </cell>
          <cell r="CX475">
            <v>-1852.7708289999864</v>
          </cell>
          <cell r="CY475">
            <v>-2494.0225380000193</v>
          </cell>
          <cell r="CZ475">
            <v>-2690.5608569999458</v>
          </cell>
          <cell r="DA475">
            <v>-1657.468200000003</v>
          </cell>
          <cell r="DB475">
            <v>-2847.38392199995</v>
          </cell>
          <cell r="DC475">
            <v>-694.97500299999956</v>
          </cell>
          <cell r="DD475">
            <v>-19.852829999988899</v>
          </cell>
          <cell r="DE475">
            <v>-20874.853145001456</v>
          </cell>
          <cell r="DF475">
            <v>-187.06599000003189</v>
          </cell>
          <cell r="DG475">
            <v>-1904.9255370000028</v>
          </cell>
          <cell r="DH475">
            <v>-1347.3163699999568</v>
          </cell>
          <cell r="DI475">
            <v>-690.24387700000079</v>
          </cell>
          <cell r="DJ475">
            <v>-2588.612752999994</v>
          </cell>
          <cell r="DK475">
            <v>-1214.7899749999633</v>
          </cell>
          <cell r="DL475">
            <v>-2910.8673870000057</v>
          </cell>
          <cell r="DM475">
            <v>-2487.4500390000758</v>
          </cell>
          <cell r="DN475">
            <v>-2806.5642830000143</v>
          </cell>
          <cell r="DO475">
            <v>-2517.9281019999762</v>
          </cell>
          <cell r="DP475">
            <v>-1560.3254229999147</v>
          </cell>
          <cell r="DQ475">
            <v>-658.7634090000065</v>
          </cell>
          <cell r="DR475">
            <v>-18583.273385998793</v>
          </cell>
          <cell r="DS475">
            <v>-330.00026999996044</v>
          </cell>
          <cell r="DT475">
            <v>-1980.1234340000083</v>
          </cell>
          <cell r="DU475">
            <v>-161.37475700001232</v>
          </cell>
          <cell r="DV475">
            <v>-285.7367840000079</v>
          </cell>
          <cell r="DW475">
            <v>-3269.5862580000539</v>
          </cell>
          <cell r="DX475">
            <v>-2637.2468119999394</v>
          </cell>
          <cell r="DY475">
            <v>-2384.5662949999678</v>
          </cell>
          <cell r="DZ475">
            <v>-1816.546195999952</v>
          </cell>
          <cell r="EA475">
            <v>-1416.5669179999968</v>
          </cell>
          <cell r="EB475">
            <v>-2954.3066859999672</v>
          </cell>
          <cell r="EC475">
            <v>-1347.2189760000329</v>
          </cell>
          <cell r="ED475">
            <v>0</v>
          </cell>
        </row>
        <row r="476">
          <cell r="C476" t="str">
            <v>Hayden</v>
          </cell>
          <cell r="F476">
            <v>-1120.5691979999974</v>
          </cell>
          <cell r="G476">
            <v>-383.29282000000239</v>
          </cell>
          <cell r="H476">
            <v>-345.36546000000089</v>
          </cell>
          <cell r="I476">
            <v>-50.400000000001455</v>
          </cell>
          <cell r="J476">
            <v>-14.918533999996725</v>
          </cell>
          <cell r="K476">
            <v>-29.611625000005006</v>
          </cell>
          <cell r="L476">
            <v>-131.08754500000214</v>
          </cell>
          <cell r="M476">
            <v>-113.76933899999858</v>
          </cell>
          <cell r="N476">
            <v>-148.7928000000029</v>
          </cell>
          <cell r="O476">
            <v>-230.69316599999729</v>
          </cell>
          <cell r="P476">
            <v>-715.54394100000354</v>
          </cell>
          <cell r="Q476">
            <v>-817.35262499999226</v>
          </cell>
          <cell r="R476">
            <v>-2834.0670509999618</v>
          </cell>
          <cell r="S476">
            <v>-323.72004300000117</v>
          </cell>
          <cell r="T476">
            <v>-443.82038499999908</v>
          </cell>
          <cell r="U476">
            <v>-609.83053900000232</v>
          </cell>
          <cell r="V476">
            <v>-23.881580000001122</v>
          </cell>
          <cell r="W476">
            <v>-35.931473999997252</v>
          </cell>
          <cell r="X476">
            <v>-71.487389999994775</v>
          </cell>
          <cell r="Y476">
            <v>-106.07178900000144</v>
          </cell>
          <cell r="Z476">
            <v>-51.632614000001922</v>
          </cell>
          <cell r="AA476">
            <v>-118.01283700000204</v>
          </cell>
          <cell r="AB476">
            <v>-158.44836499999656</v>
          </cell>
          <cell r="AC476">
            <v>-450.69531500000448</v>
          </cell>
          <cell r="AD476">
            <v>-440.53471999999601</v>
          </cell>
          <cell r="AE476">
            <v>-1310.7147189999232</v>
          </cell>
          <cell r="AF476">
            <v>-437.70243200000186</v>
          </cell>
          <cell r="AG476">
            <v>-335.857761999996</v>
          </cell>
          <cell r="AH476">
            <v>-87.553826999999728</v>
          </cell>
          <cell r="AI476">
            <v>0</v>
          </cell>
          <cell r="AJ476">
            <v>0</v>
          </cell>
          <cell r="AK476">
            <v>7.4203190000043833</v>
          </cell>
          <cell r="AL476">
            <v>-48.852977000002284</v>
          </cell>
          <cell r="AM476">
            <v>-7.9339250000048196</v>
          </cell>
          <cell r="AN476">
            <v>-14.326428000000305</v>
          </cell>
          <cell r="AO476">
            <v>-104.67275299999892</v>
          </cell>
          <cell r="AP476">
            <v>-27.287918999994872</v>
          </cell>
          <cell r="AQ476">
            <v>-253.94701499999792</v>
          </cell>
          <cell r="AR476">
            <v>-3244.384292999981</v>
          </cell>
          <cell r="AS476">
            <v>-402.49933399999281</v>
          </cell>
          <cell r="AT476">
            <v>-261.73944200000187</v>
          </cell>
          <cell r="AU476">
            <v>-331.53162599999996</v>
          </cell>
          <cell r="AV476">
            <v>0</v>
          </cell>
          <cell r="AW476">
            <v>0</v>
          </cell>
          <cell r="AX476">
            <v>0</v>
          </cell>
          <cell r="AY476">
            <v>-204.57873900000413</v>
          </cell>
          <cell r="AZ476">
            <v>-155.37051300000167</v>
          </cell>
          <cell r="BA476">
            <v>-194.69650000000183</v>
          </cell>
          <cell r="BB476">
            <v>-387.59391400000095</v>
          </cell>
          <cell r="BC476">
            <v>-621.87596300000223</v>
          </cell>
          <cell r="BD476">
            <v>-684.49826200000825</v>
          </cell>
          <cell r="BE476">
            <v>-2945.0644329999923</v>
          </cell>
          <cell r="BF476">
            <v>-1297.7178700000004</v>
          </cell>
          <cell r="BG476">
            <v>-445.88962399999582</v>
          </cell>
          <cell r="BH476">
            <v>-332.37161600000036</v>
          </cell>
          <cell r="BI476">
            <v>-17.80000700000528</v>
          </cell>
          <cell r="BJ476">
            <v>0</v>
          </cell>
          <cell r="BK476">
            <v>-16.799999999999272</v>
          </cell>
          <cell r="BL476">
            <v>-269.54839200000424</v>
          </cell>
          <cell r="BM476">
            <v>-108.13697800000227</v>
          </cell>
          <cell r="BN476">
            <v>-134.48830400000224</v>
          </cell>
          <cell r="BO476">
            <v>-317.41164500000014</v>
          </cell>
          <cell r="BP476">
            <v>0</v>
          </cell>
          <cell r="BQ476">
            <v>-4.8999970000004396</v>
          </cell>
          <cell r="BR476">
            <v>-214.17607099999441</v>
          </cell>
          <cell r="BS476">
            <v>0</v>
          </cell>
          <cell r="BT476">
            <v>0</v>
          </cell>
          <cell r="BU476">
            <v>-29.000002999997378</v>
          </cell>
          <cell r="BV476">
            <v>0</v>
          </cell>
          <cell r="BW476">
            <v>0</v>
          </cell>
          <cell r="BX476">
            <v>0</v>
          </cell>
          <cell r="BY476">
            <v>-13.264256999998906</v>
          </cell>
          <cell r="BZ476">
            <v>-112.70123899999817</v>
          </cell>
          <cell r="CA476">
            <v>0</v>
          </cell>
          <cell r="CB476">
            <v>-29.5</v>
          </cell>
          <cell r="CC476">
            <v>-18.300006000001304</v>
          </cell>
          <cell r="CD476">
            <v>-11.410565999998653</v>
          </cell>
          <cell r="CE476">
            <v>-317.20292500004871</v>
          </cell>
          <cell r="CF476">
            <v>-29.000003000001016</v>
          </cell>
          <cell r="CG476">
            <v>0</v>
          </cell>
          <cell r="CH476">
            <v>0</v>
          </cell>
          <cell r="CI476">
            <v>-9.7440139999998792</v>
          </cell>
          <cell r="CJ476">
            <v>-55.10600200000772</v>
          </cell>
          <cell r="CK476">
            <v>0</v>
          </cell>
          <cell r="CL476">
            <v>-16.813428999997996</v>
          </cell>
          <cell r="CM476">
            <v>-143.67502299999978</v>
          </cell>
          <cell r="CN476">
            <v>0</v>
          </cell>
          <cell r="CO476">
            <v>-8.2914749999981723</v>
          </cell>
          <cell r="CP476">
            <v>0</v>
          </cell>
          <cell r="CQ476">
            <v>-54.572979000004125</v>
          </cell>
          <cell r="CR476">
            <v>-486.20475300005637</v>
          </cell>
          <cell r="CS476">
            <v>0</v>
          </cell>
          <cell r="CT476">
            <v>-57.36002500000177</v>
          </cell>
          <cell r="CU476">
            <v>0</v>
          </cell>
          <cell r="CV476">
            <v>-104.70495799999844</v>
          </cell>
          <cell r="CW476">
            <v>-104.57869299999948</v>
          </cell>
          <cell r="CX476">
            <v>-11.969876000002841</v>
          </cell>
          <cell r="CY476">
            <v>-31.530459999994491</v>
          </cell>
          <cell r="CZ476">
            <v>-101.56074299999818</v>
          </cell>
          <cell r="DA476">
            <v>-24.200000999997428</v>
          </cell>
          <cell r="DB476">
            <v>-50.299997000001895</v>
          </cell>
          <cell r="DC476">
            <v>0</v>
          </cell>
          <cell r="DD476">
            <v>0</v>
          </cell>
          <cell r="DE476">
            <v>-2028.3963250000379</v>
          </cell>
          <cell r="DF476">
            <v>-188.77121700000134</v>
          </cell>
          <cell r="DG476">
            <v>-125.67695899999671</v>
          </cell>
          <cell r="DH476">
            <v>-121.16299500000241</v>
          </cell>
          <cell r="DI476">
            <v>-47.114892000001419</v>
          </cell>
          <cell r="DJ476">
            <v>-155.99359900000127</v>
          </cell>
          <cell r="DK476">
            <v>-166.64120200000252</v>
          </cell>
          <cell r="DL476">
            <v>-266.30694400000357</v>
          </cell>
          <cell r="DM476">
            <v>-112.80050199999823</v>
          </cell>
          <cell r="DN476">
            <v>-352.49999100000423</v>
          </cell>
          <cell r="DO476">
            <v>-280.15966199999821</v>
          </cell>
          <cell r="DP476">
            <v>-77.482026000001497</v>
          </cell>
          <cell r="DQ476">
            <v>-133.78633599999739</v>
          </cell>
          <cell r="DR476">
            <v>-2317.2082620000001</v>
          </cell>
          <cell r="DS476">
            <v>-141.17537699999957</v>
          </cell>
          <cell r="DT476">
            <v>-125.30412000000069</v>
          </cell>
          <cell r="DU476">
            <v>16.023376999997708</v>
          </cell>
          <cell r="DV476">
            <v>33.407671999997547</v>
          </cell>
          <cell r="DW476">
            <v>-175.66765799999848</v>
          </cell>
          <cell r="DX476">
            <v>-114.19557799999893</v>
          </cell>
          <cell r="DY476">
            <v>-348.52085799999622</v>
          </cell>
          <cell r="DZ476">
            <v>-323.01213900000585</v>
          </cell>
          <cell r="EA476">
            <v>-225.45434999999998</v>
          </cell>
          <cell r="EB476">
            <v>-417.77735299999767</v>
          </cell>
          <cell r="EC476">
            <v>-130.90185100000235</v>
          </cell>
          <cell r="ED476">
            <v>-364.63002699999561</v>
          </cell>
        </row>
        <row r="477">
          <cell r="C477" t="str">
            <v>Hunter</v>
          </cell>
          <cell r="F477">
            <v>-604.01953000004869</v>
          </cell>
          <cell r="G477">
            <v>-1639.2412699999986</v>
          </cell>
          <cell r="H477">
            <v>-1087.7898200000636</v>
          </cell>
          <cell r="I477">
            <v>-8874.0168750000303</v>
          </cell>
          <cell r="J477">
            <v>-10957.996984999976</v>
          </cell>
          <cell r="K477">
            <v>-7874.656386000046</v>
          </cell>
          <cell r="L477">
            <v>-11886.757560000056</v>
          </cell>
          <cell r="M477">
            <v>-8839.8129800000461</v>
          </cell>
          <cell r="N477">
            <v>-11870.855374000035</v>
          </cell>
          <cell r="O477">
            <v>-6942.9157600000035</v>
          </cell>
          <cell r="P477">
            <v>-5136.3126300000586</v>
          </cell>
          <cell r="Q477">
            <v>-3357.6860100000631</v>
          </cell>
          <cell r="R477">
            <v>-138865.16511099972</v>
          </cell>
          <cell r="S477">
            <v>-331.49955000006594</v>
          </cell>
          <cell r="T477">
            <v>-10674.438670000061</v>
          </cell>
          <cell r="U477">
            <v>-12744.688665000023</v>
          </cell>
          <cell r="V477">
            <v>-7904.0870299999951</v>
          </cell>
          <cell r="W477">
            <v>-11741.924405000056</v>
          </cell>
          <cell r="X477">
            <v>-11468.568093999987</v>
          </cell>
          <cell r="Y477">
            <v>-10275.611308999942</v>
          </cell>
          <cell r="Z477">
            <v>-12133.309347999981</v>
          </cell>
          <cell r="AA477">
            <v>-17125.458025999949</v>
          </cell>
          <cell r="AB477">
            <v>-16387.65497500007</v>
          </cell>
          <cell r="AC477">
            <v>-21899.479218999972</v>
          </cell>
          <cell r="AD477">
            <v>-6178.4458200000226</v>
          </cell>
          <cell r="AE477">
            <v>-96241.698713001795</v>
          </cell>
          <cell r="AF477">
            <v>-7613.2713600001298</v>
          </cell>
          <cell r="AG477">
            <v>-10240.13228999998</v>
          </cell>
          <cell r="AH477">
            <v>-5327.1940649999888</v>
          </cell>
          <cell r="AI477">
            <v>-5313.3462360000121</v>
          </cell>
          <cell r="AJ477">
            <v>-2873.0561360000866</v>
          </cell>
          <cell r="AK477">
            <v>-3719.9399950000225</v>
          </cell>
          <cell r="AL477">
            <v>-13482.000111999922</v>
          </cell>
          <cell r="AM477">
            <v>-11245.786729999934</v>
          </cell>
          <cell r="AN477">
            <v>-7670.2697490000282</v>
          </cell>
          <cell r="AO477">
            <v>-10243.100746000069</v>
          </cell>
          <cell r="AP477">
            <v>-14762.872074000072</v>
          </cell>
          <cell r="AQ477">
            <v>-3750.7292199999793</v>
          </cell>
          <cell r="AR477">
            <v>-95979.05158800073</v>
          </cell>
          <cell r="AS477">
            <v>-10326.118919999921</v>
          </cell>
          <cell r="AT477">
            <v>-8457.214270000055</v>
          </cell>
          <cell r="AU477">
            <v>-7703.4329329999746</v>
          </cell>
          <cell r="AV477">
            <v>-3575.2854950000183</v>
          </cell>
          <cell r="AW477">
            <v>-1778.6127359999809</v>
          </cell>
          <cell r="AX477">
            <v>-2292.4015399999917</v>
          </cell>
          <cell r="AY477">
            <v>-8167.7253750000382</v>
          </cell>
          <cell r="AZ477">
            <v>-8639.3218249999918</v>
          </cell>
          <cell r="BA477">
            <v>-8924.8683550000424</v>
          </cell>
          <cell r="BB477">
            <v>-14072.246655000024</v>
          </cell>
          <cell r="BC477">
            <v>-13148.192503999919</v>
          </cell>
          <cell r="BD477">
            <v>-8893.6309800000163</v>
          </cell>
          <cell r="BE477">
            <v>-95816.661773999222</v>
          </cell>
          <cell r="BF477">
            <v>-19997.613354999921</v>
          </cell>
          <cell r="BG477">
            <v>-5826.4911599999759</v>
          </cell>
          <cell r="BH477">
            <v>-7070.5290439999662</v>
          </cell>
          <cell r="BI477">
            <v>-5224.7978950000252</v>
          </cell>
          <cell r="BJ477">
            <v>-2374.2812000000267</v>
          </cell>
          <cell r="BK477">
            <v>-2648.2360399999889</v>
          </cell>
          <cell r="BL477">
            <v>-8199.9540300000226</v>
          </cell>
          <cell r="BM477">
            <v>-8930.8784799999557</v>
          </cell>
          <cell r="BN477">
            <v>-9145.431910000043</v>
          </cell>
          <cell r="BO477">
            <v>-9577.907896000077</v>
          </cell>
          <cell r="BP477">
            <v>-8256.1163100000704</v>
          </cell>
          <cell r="BQ477">
            <v>-8564.4244539999636</v>
          </cell>
          <cell r="BR477">
            <v>-88067.301808000542</v>
          </cell>
          <cell r="BS477">
            <v>14616.60097499995</v>
          </cell>
          <cell r="BT477">
            <v>-9302.8672770000412</v>
          </cell>
          <cell r="BU477">
            <v>-8314.729599000013</v>
          </cell>
          <cell r="BV477">
            <v>-4439.3544429999893</v>
          </cell>
          <cell r="BW477">
            <v>-4015.904039999994</v>
          </cell>
          <cell r="BX477">
            <v>-4182.2790849999874</v>
          </cell>
          <cell r="BY477">
            <v>-9861.4847150000278</v>
          </cell>
          <cell r="BZ477">
            <v>-9541.7537350000348</v>
          </cell>
          <cell r="CA477">
            <v>-9630.6100600000354</v>
          </cell>
          <cell r="CB477">
            <v>-12079.402706000023</v>
          </cell>
          <cell r="CC477">
            <v>-20111.213165000081</v>
          </cell>
          <cell r="CD477">
            <v>-11204.303958000033</v>
          </cell>
          <cell r="CE477">
            <v>-95173.917867000215</v>
          </cell>
          <cell r="CF477">
            <v>-15122.919909000164</v>
          </cell>
          <cell r="CG477">
            <v>-2587.7324950000038</v>
          </cell>
          <cell r="CH477">
            <v>-7547.7418059999472</v>
          </cell>
          <cell r="CI477">
            <v>-6651.7618440000224</v>
          </cell>
          <cell r="CJ477">
            <v>-6805.4623899999424</v>
          </cell>
          <cell r="CK477">
            <v>-6368.3048220000346</v>
          </cell>
          <cell r="CL477">
            <v>-7194.2357899999479</v>
          </cell>
          <cell r="CM477">
            <v>-5032.6464500001166</v>
          </cell>
          <cell r="CN477">
            <v>-9722.9256049999967</v>
          </cell>
          <cell r="CO477">
            <v>-5040.2274949999992</v>
          </cell>
          <cell r="CP477">
            <v>-11749.710705999983</v>
          </cell>
          <cell r="CQ477">
            <v>-11350.248555000173</v>
          </cell>
          <cell r="CR477">
            <v>-88221.97674200125</v>
          </cell>
          <cell r="CS477">
            <v>-12325.994333000039</v>
          </cell>
          <cell r="CT477">
            <v>-5541.6372899999842</v>
          </cell>
          <cell r="CU477">
            <v>-7273.1874400000088</v>
          </cell>
          <cell r="CV477">
            <v>-4028.6853799999808</v>
          </cell>
          <cell r="CW477">
            <v>-5465.7117159999325</v>
          </cell>
          <cell r="CX477">
            <v>-6805.9533200000878</v>
          </cell>
          <cell r="CY477">
            <v>-6117.4856399998534</v>
          </cell>
          <cell r="CZ477">
            <v>-4107.920819999883</v>
          </cell>
          <cell r="DA477">
            <v>-4471.0859899999341</v>
          </cell>
          <cell r="DB477">
            <v>-6956.1726500000805</v>
          </cell>
          <cell r="DC477">
            <v>-12981.91027400014</v>
          </cell>
          <cell r="DD477">
            <v>-12146.231889000046</v>
          </cell>
          <cell r="DE477">
            <v>-90729.402922000736</v>
          </cell>
          <cell r="DF477">
            <v>-10156.641525999992</v>
          </cell>
          <cell r="DG477">
            <v>-5274.2483420000062</v>
          </cell>
          <cell r="DH477">
            <v>-7528.5790200000629</v>
          </cell>
          <cell r="DI477">
            <v>-5863.0138950000401</v>
          </cell>
          <cell r="DJ477">
            <v>-6614.7860400000354</v>
          </cell>
          <cell r="DK477">
            <v>-5165.2749590000603</v>
          </cell>
          <cell r="DL477">
            <v>-7543.8152209999971</v>
          </cell>
          <cell r="DM477">
            <v>-7830.9611799998675</v>
          </cell>
          <cell r="DN477">
            <v>-4588.1647759999614</v>
          </cell>
          <cell r="DO477">
            <v>-7017.5881240000017</v>
          </cell>
          <cell r="DP477">
            <v>-10545.391334000044</v>
          </cell>
          <cell r="DQ477">
            <v>-12600.938505000086</v>
          </cell>
          <cell r="DR477">
            <v>-90799.766745001078</v>
          </cell>
          <cell r="DS477">
            <v>-14952.123885000008</v>
          </cell>
          <cell r="DT477">
            <v>-8522.1910689999931</v>
          </cell>
          <cell r="DU477">
            <v>-380.6825199999148</v>
          </cell>
          <cell r="DV477">
            <v>1112.0788600000087</v>
          </cell>
          <cell r="DW477">
            <v>-5620.6170610000263</v>
          </cell>
          <cell r="DX477">
            <v>-5409.1627100000624</v>
          </cell>
          <cell r="DY477">
            <v>-6545.565941000008</v>
          </cell>
          <cell r="DZ477">
            <v>-7407.4015099999961</v>
          </cell>
          <cell r="EA477">
            <v>-9136.925774000003</v>
          </cell>
          <cell r="EB477">
            <v>-6415.4191450000508</v>
          </cell>
          <cell r="EC477">
            <v>-14653.706389999948</v>
          </cell>
          <cell r="ED477">
            <v>-12868.049600000028</v>
          </cell>
        </row>
        <row r="478">
          <cell r="C478" t="str">
            <v>Huntington</v>
          </cell>
          <cell r="F478">
            <v>-7803.2432960000588</v>
          </cell>
          <cell r="G478">
            <v>-4296.2310399999842</v>
          </cell>
          <cell r="H478">
            <v>-3637.7566250000382</v>
          </cell>
          <cell r="I478">
            <v>-9190.7346400000388</v>
          </cell>
          <cell r="J478">
            <v>-6300.1792209999403</v>
          </cell>
          <cell r="K478">
            <v>-5203.0395550000248</v>
          </cell>
          <cell r="L478">
            <v>-10714.486159999971</v>
          </cell>
          <cell r="M478">
            <v>-9442.9651499999454</v>
          </cell>
          <cell r="N478">
            <v>-13011.689267999958</v>
          </cell>
          <cell r="O478">
            <v>-10948.117444999923</v>
          </cell>
          <cell r="P478">
            <v>-9035.0093249999918</v>
          </cell>
          <cell r="Q478">
            <v>-10841.691278000071</v>
          </cell>
          <cell r="R478">
            <v>-135981.83075700048</v>
          </cell>
          <cell r="S478">
            <v>-2598.0516999999527</v>
          </cell>
          <cell r="T478">
            <v>-8915.9810599999619</v>
          </cell>
          <cell r="U478">
            <v>-16757.815101000015</v>
          </cell>
          <cell r="V478">
            <v>-8183.7894150000066</v>
          </cell>
          <cell r="W478">
            <v>-11688.686979999999</v>
          </cell>
          <cell r="X478">
            <v>-11116.221015999967</v>
          </cell>
          <cell r="Y478">
            <v>-9570.261610000045</v>
          </cell>
          <cell r="Z478">
            <v>-11096.290264000068</v>
          </cell>
          <cell r="AA478">
            <v>-11448.300504000043</v>
          </cell>
          <cell r="AB478">
            <v>-14392.277210000029</v>
          </cell>
          <cell r="AC478">
            <v>-19029.202485000016</v>
          </cell>
          <cell r="AD478">
            <v>-11184.953411999973</v>
          </cell>
          <cell r="AE478">
            <v>-78206.305093999952</v>
          </cell>
          <cell r="AF478">
            <v>-7615.7107800000231</v>
          </cell>
          <cell r="AG478">
            <v>-8046.6596660000505</v>
          </cell>
          <cell r="AH478">
            <v>-8188.1166100000264</v>
          </cell>
          <cell r="AI478">
            <v>-3424.3244350000168</v>
          </cell>
          <cell r="AJ478">
            <v>-2281.3874999999825</v>
          </cell>
          <cell r="AK478">
            <v>-4054.3625699999975</v>
          </cell>
          <cell r="AL478">
            <v>-7934.6651999999885</v>
          </cell>
          <cell r="AM478">
            <v>-5437.5863439999521</v>
          </cell>
          <cell r="AN478">
            <v>-7242.1939080000157</v>
          </cell>
          <cell r="AO478">
            <v>-7534.3942009999882</v>
          </cell>
          <cell r="AP478">
            <v>-8955.2257600000012</v>
          </cell>
          <cell r="AQ478">
            <v>-7491.6781200000551</v>
          </cell>
          <cell r="AR478">
            <v>-79193.769146000035</v>
          </cell>
          <cell r="AS478">
            <v>-11018.21133999998</v>
          </cell>
          <cell r="AT478">
            <v>-7294.9683010000153</v>
          </cell>
          <cell r="AU478">
            <v>-6395.4367560000392</v>
          </cell>
          <cell r="AV478">
            <v>-4842.7991099999927</v>
          </cell>
          <cell r="AW478">
            <v>-2278.0301460000046</v>
          </cell>
          <cell r="AX478">
            <v>-1699.0509349999775</v>
          </cell>
          <cell r="AY478">
            <v>-6235.8086500000209</v>
          </cell>
          <cell r="AZ478">
            <v>-6691.7912260000594</v>
          </cell>
          <cell r="BA478">
            <v>-5233.1344159999862</v>
          </cell>
          <cell r="BB478">
            <v>-9355.2292250000173</v>
          </cell>
          <cell r="BC478">
            <v>-10364.174530000018</v>
          </cell>
          <cell r="BD478">
            <v>-7785.1345110000111</v>
          </cell>
          <cell r="BE478">
            <v>-80108.124353999272</v>
          </cell>
          <cell r="BF478">
            <v>-20832.499634000007</v>
          </cell>
          <cell r="BG478">
            <v>-6569.2717449999764</v>
          </cell>
          <cell r="BH478">
            <v>-7335.5405140000512</v>
          </cell>
          <cell r="BI478">
            <v>-5145.7711200000194</v>
          </cell>
          <cell r="BJ478">
            <v>-2144.2775600000168</v>
          </cell>
          <cell r="BK478">
            <v>-1761.6503699999885</v>
          </cell>
          <cell r="BL478">
            <v>-7368.4762439999613</v>
          </cell>
          <cell r="BM478">
            <v>-5898.3701359999832</v>
          </cell>
          <cell r="BN478">
            <v>-6889.3109810000751</v>
          </cell>
          <cell r="BO478">
            <v>-7760.356839999964</v>
          </cell>
          <cell r="BP478">
            <v>-3557.1778399999603</v>
          </cell>
          <cell r="BQ478">
            <v>-4845.4213699999964</v>
          </cell>
          <cell r="BR478">
            <v>-71972.997893000022</v>
          </cell>
          <cell r="BS478">
            <v>9334.8810599999852</v>
          </cell>
          <cell r="BT478">
            <v>-6465.7014849999687</v>
          </cell>
          <cell r="BU478">
            <v>-5024.3868960000109</v>
          </cell>
          <cell r="BV478">
            <v>-5768.6993000000075</v>
          </cell>
          <cell r="BW478">
            <v>-3361.6241799999843</v>
          </cell>
          <cell r="BX478">
            <v>-5055.8739160000114</v>
          </cell>
          <cell r="BY478">
            <v>-7357.0190500000026</v>
          </cell>
          <cell r="BZ478">
            <v>-6540.5063450000016</v>
          </cell>
          <cell r="CA478">
            <v>-8395.2961950000026</v>
          </cell>
          <cell r="CB478">
            <v>-7214.1041099999566</v>
          </cell>
          <cell r="CC478">
            <v>-15274.526963999961</v>
          </cell>
          <cell r="CD478">
            <v>-10850.140512000071</v>
          </cell>
          <cell r="CE478">
            <v>-90612.239248999394</v>
          </cell>
          <cell r="CF478">
            <v>-11247.207706000074</v>
          </cell>
          <cell r="CG478">
            <v>-2993.9154940000153</v>
          </cell>
          <cell r="CH478">
            <v>-8477.0141849999782</v>
          </cell>
          <cell r="CI478">
            <v>-5799.2325600000331</v>
          </cell>
          <cell r="CJ478">
            <v>-6427.2304739999818</v>
          </cell>
          <cell r="CK478">
            <v>-4915.2620499999612</v>
          </cell>
          <cell r="CL478">
            <v>-9123.702649999992</v>
          </cell>
          <cell r="CM478">
            <v>-8218.3541999999434</v>
          </cell>
          <cell r="CN478">
            <v>-9315.6232880000025</v>
          </cell>
          <cell r="CO478">
            <v>-3403.1259859999991</v>
          </cell>
          <cell r="CP478">
            <v>-9558.7390259999665</v>
          </cell>
          <cell r="CQ478">
            <v>-11132.83163000003</v>
          </cell>
          <cell r="CR478">
            <v>-105952.9373040013</v>
          </cell>
          <cell r="CS478">
            <v>-11202.716498999973</v>
          </cell>
          <cell r="CT478">
            <v>-10567.384803999972</v>
          </cell>
          <cell r="CU478">
            <v>-9985.0964849999873</v>
          </cell>
          <cell r="CV478">
            <v>-4700.6306140000233</v>
          </cell>
          <cell r="CW478">
            <v>-6227.6768250000314</v>
          </cell>
          <cell r="CX478">
            <v>-5086.3481000000029</v>
          </cell>
          <cell r="CY478">
            <v>-6896.8202499999898</v>
          </cell>
          <cell r="CZ478">
            <v>-8200.4265909999958</v>
          </cell>
          <cell r="DA478">
            <v>-6301.0662249999586</v>
          </cell>
          <cell r="DB478">
            <v>-11420.307544999989</v>
          </cell>
          <cell r="DC478">
            <v>-13780.844631000073</v>
          </cell>
          <cell r="DD478">
            <v>-11583.618735000025</v>
          </cell>
          <cell r="DE478">
            <v>-109067.65472699981</v>
          </cell>
          <cell r="DF478">
            <v>-10731.175641999987</v>
          </cell>
          <cell r="DG478">
            <v>-8061.808583999984</v>
          </cell>
          <cell r="DH478">
            <v>-9067.648359999992</v>
          </cell>
          <cell r="DI478">
            <v>-9731.4950700000045</v>
          </cell>
          <cell r="DJ478">
            <v>-6346.4727399999974</v>
          </cell>
          <cell r="DK478">
            <v>-5438.8477100000018</v>
          </cell>
          <cell r="DL478">
            <v>-8555.1169150000205</v>
          </cell>
          <cell r="DM478">
            <v>-12312.655763999966</v>
          </cell>
          <cell r="DN478">
            <v>-5860.2531489999383</v>
          </cell>
          <cell r="DO478">
            <v>-9697.2135879999842</v>
          </cell>
          <cell r="DP478">
            <v>-8924.9481800000067</v>
          </cell>
          <cell r="DQ478">
            <v>-14340.019024999929</v>
          </cell>
          <cell r="DR478">
            <v>-76228.934026001021</v>
          </cell>
          <cell r="DS478">
            <v>-11457.67157799995</v>
          </cell>
          <cell r="DT478">
            <v>-6914.491224999947</v>
          </cell>
          <cell r="DU478">
            <v>-2773.3686349999625</v>
          </cell>
          <cell r="DV478">
            <v>-1778.883610000019</v>
          </cell>
          <cell r="DW478">
            <v>-7250.9570440000389</v>
          </cell>
          <cell r="DX478">
            <v>-6686.8141999999643</v>
          </cell>
          <cell r="DY478">
            <v>-7887.7505750000128</v>
          </cell>
          <cell r="DZ478">
            <v>-7115.2532750000246</v>
          </cell>
          <cell r="EA478">
            <v>-3778.8796819999698</v>
          </cell>
          <cell r="EB478">
            <v>-4068.2560949999606</v>
          </cell>
          <cell r="EC478">
            <v>-6391.870047000004</v>
          </cell>
          <cell r="ED478">
            <v>-10124.738060000003</v>
          </cell>
        </row>
        <row r="479">
          <cell r="C479" t="str">
            <v>Jim Bridger</v>
          </cell>
          <cell r="F479">
            <v>-5581.6428499999456</v>
          </cell>
          <cell r="G479">
            <v>-549.08358000009321</v>
          </cell>
          <cell r="H479">
            <v>-2644.3085399998818</v>
          </cell>
          <cell r="I479">
            <v>-13321.281950000091</v>
          </cell>
          <cell r="J479">
            <v>-10544.203088000068</v>
          </cell>
          <cell r="K479">
            <v>-10626.140826000075</v>
          </cell>
          <cell r="L479">
            <v>-8148.4695959999226</v>
          </cell>
          <cell r="M479">
            <v>-25134.74890799995</v>
          </cell>
          <cell r="N479">
            <v>-20000.440507000079</v>
          </cell>
          <cell r="O479">
            <v>-23901.126117999898</v>
          </cell>
          <cell r="P479">
            <v>-19715.402063999907</v>
          </cell>
          <cell r="Q479">
            <v>-5407.2734800000908</v>
          </cell>
          <cell r="R479">
            <v>-131327.86670599971</v>
          </cell>
          <cell r="S479">
            <v>-27596.666049000109</v>
          </cell>
          <cell r="T479">
            <v>-16721.808733000013</v>
          </cell>
          <cell r="U479">
            <v>-9875.8239630000317</v>
          </cell>
          <cell r="V479">
            <v>-165.05303999996977</v>
          </cell>
          <cell r="W479">
            <v>-1014.6388600000064</v>
          </cell>
          <cell r="X479">
            <v>-4400.5018470000359</v>
          </cell>
          <cell r="Y479">
            <v>-11044.449120000005</v>
          </cell>
          <cell r="Z479">
            <v>-12231.639029999962</v>
          </cell>
          <cell r="AA479">
            <v>-9446.3314010000322</v>
          </cell>
          <cell r="AB479">
            <v>-11865.10513000004</v>
          </cell>
          <cell r="AC479">
            <v>-11126.111104000011</v>
          </cell>
          <cell r="AD479">
            <v>-15839.738429000019</v>
          </cell>
          <cell r="AE479">
            <v>-144479.29704600014</v>
          </cell>
          <cell r="AF479">
            <v>-22948.012919000001</v>
          </cell>
          <cell r="AG479">
            <v>-17236.828106999979</v>
          </cell>
          <cell r="AH479">
            <v>-10607.634795999969</v>
          </cell>
          <cell r="AI479">
            <v>-7278.2700210000039</v>
          </cell>
          <cell r="AJ479">
            <v>-4784.4116970000323</v>
          </cell>
          <cell r="AK479">
            <v>-3936.2475930000073</v>
          </cell>
          <cell r="AL479">
            <v>-10885.551699000003</v>
          </cell>
          <cell r="AM479">
            <v>-17541.242658999981</v>
          </cell>
          <cell r="AN479">
            <v>-9208.096627999912</v>
          </cell>
          <cell r="AO479">
            <v>-15831.068029999849</v>
          </cell>
          <cell r="AP479">
            <v>-17167.914681000053</v>
          </cell>
          <cell r="AQ479">
            <v>-7054.018216000055</v>
          </cell>
          <cell r="AR479">
            <v>-105488.94440900069</v>
          </cell>
          <cell r="AS479">
            <v>-8983.7338009999366</v>
          </cell>
          <cell r="AT479">
            <v>-11265.180313000048</v>
          </cell>
          <cell r="AU479">
            <v>-11205.811707999907</v>
          </cell>
          <cell r="AV479">
            <v>-4092.5592149999575</v>
          </cell>
          <cell r="AW479">
            <v>-3428.5954809999675</v>
          </cell>
          <cell r="AX479">
            <v>-2384.9403699999675</v>
          </cell>
          <cell r="AY479">
            <v>-12165.984666000004</v>
          </cell>
          <cell r="AZ479">
            <v>-13561.311266999925</v>
          </cell>
          <cell r="BA479">
            <v>-9479.5061989999958</v>
          </cell>
          <cell r="BB479">
            <v>-13369.637700999971</v>
          </cell>
          <cell r="BC479">
            <v>-9192.5762260000338</v>
          </cell>
          <cell r="BD479">
            <v>-6359.1074619999854</v>
          </cell>
          <cell r="BE479">
            <v>-115198.25258599967</v>
          </cell>
          <cell r="BF479">
            <v>-21286.27682899998</v>
          </cell>
          <cell r="BG479">
            <v>-7921.19434799999</v>
          </cell>
          <cell r="BH479">
            <v>-9815.1586290000123</v>
          </cell>
          <cell r="BI479">
            <v>-4663.747995999991</v>
          </cell>
          <cell r="BJ479">
            <v>-4722.5085229999386</v>
          </cell>
          <cell r="BK479">
            <v>-4174.1531809999724</v>
          </cell>
          <cell r="BL479">
            <v>-13423.108463000041</v>
          </cell>
          <cell r="BM479">
            <v>-13249.034828000003</v>
          </cell>
          <cell r="BN479">
            <v>-12274.811672999931</v>
          </cell>
          <cell r="BO479">
            <v>-11240.569720000029</v>
          </cell>
          <cell r="BP479">
            <v>-6023.5061829999904</v>
          </cell>
          <cell r="BQ479">
            <v>-6404.1822130000219</v>
          </cell>
          <cell r="BR479">
            <v>-104453.8371240003</v>
          </cell>
          <cell r="BS479">
            <v>9127.1426869998686</v>
          </cell>
          <cell r="BT479">
            <v>-10900.713762000029</v>
          </cell>
          <cell r="BU479">
            <v>-7886.0647150000441</v>
          </cell>
          <cell r="BV479">
            <v>-4905.3662089999998</v>
          </cell>
          <cell r="BW479">
            <v>-6509.1099840000388</v>
          </cell>
          <cell r="BX479">
            <v>-6100.8428060000297</v>
          </cell>
          <cell r="BY479">
            <v>-13920.952855999989</v>
          </cell>
          <cell r="BZ479">
            <v>-13376.719644999946</v>
          </cell>
          <cell r="CA479">
            <v>-11964.390686000057</v>
          </cell>
          <cell r="CB479">
            <v>-10255.741383000044</v>
          </cell>
          <cell r="CC479">
            <v>-17470.262755999982</v>
          </cell>
          <cell r="CD479">
            <v>-10290.815009000013</v>
          </cell>
          <cell r="CE479">
            <v>-104566.66212800052</v>
          </cell>
          <cell r="CF479">
            <v>-12293.382470999961</v>
          </cell>
          <cell r="CG479">
            <v>-543.70961800008081</v>
          </cell>
          <cell r="CH479">
            <v>-12427.706581000006</v>
          </cell>
          <cell r="CI479">
            <v>-9665.1403140000184</v>
          </cell>
          <cell r="CJ479">
            <v>-8975.2880030000233</v>
          </cell>
          <cell r="CK479">
            <v>-9116.5973949999316</v>
          </cell>
          <cell r="CL479">
            <v>-8973.3261440000497</v>
          </cell>
          <cell r="CM479">
            <v>-6290.3216419999953</v>
          </cell>
          <cell r="CN479">
            <v>-9797.6369469999918</v>
          </cell>
          <cell r="CO479">
            <v>-4427.4288800000213</v>
          </cell>
          <cell r="CP479">
            <v>-10403.167406000022</v>
          </cell>
          <cell r="CQ479">
            <v>-11652.956726999953</v>
          </cell>
          <cell r="CR479">
            <v>-92851.859195000492</v>
          </cell>
          <cell r="CS479">
            <v>-11601.914446999901</v>
          </cell>
          <cell r="CT479">
            <v>-10046.306105000083</v>
          </cell>
          <cell r="CU479">
            <v>-8496.6958410000079</v>
          </cell>
          <cell r="CV479">
            <v>-5863.5860100000282</v>
          </cell>
          <cell r="CW479">
            <v>-6163.0149460000684</v>
          </cell>
          <cell r="CX479">
            <v>-7383.8884579999722</v>
          </cell>
          <cell r="CY479">
            <v>-6822.3645760000218</v>
          </cell>
          <cell r="CZ479">
            <v>-6299.7900110000046</v>
          </cell>
          <cell r="DA479">
            <v>-5794.9083310000133</v>
          </cell>
          <cell r="DB479">
            <v>-7605.2834740000544</v>
          </cell>
          <cell r="DC479">
            <v>-8078.5959499999881</v>
          </cell>
          <cell r="DD479">
            <v>-8695.5110459999414</v>
          </cell>
          <cell r="DE479">
            <v>-102262.35660600103</v>
          </cell>
          <cell r="DF479">
            <v>-7431.4324629999464</v>
          </cell>
          <cell r="DG479">
            <v>-7270.9837509999634</v>
          </cell>
          <cell r="DH479">
            <v>-12570.652218000032</v>
          </cell>
          <cell r="DI479">
            <v>-6329.0437699999893</v>
          </cell>
          <cell r="DJ479">
            <v>-8756.7828439999139</v>
          </cell>
          <cell r="DK479">
            <v>-7822.0603739999933</v>
          </cell>
          <cell r="DL479">
            <v>-7878.3901030000998</v>
          </cell>
          <cell r="DM479">
            <v>-9243.2522450000979</v>
          </cell>
          <cell r="DN479">
            <v>-4800.2703549999278</v>
          </cell>
          <cell r="DO479">
            <v>-7964.8782010000432</v>
          </cell>
          <cell r="DP479">
            <v>-9463.6478660000139</v>
          </cell>
          <cell r="DQ479">
            <v>-12730.962416000082</v>
          </cell>
          <cell r="DR479">
            <v>-83456.460138997994</v>
          </cell>
          <cell r="DS479">
            <v>-10591.356374999974</v>
          </cell>
          <cell r="DT479">
            <v>-9158.0602369999979</v>
          </cell>
          <cell r="DU479">
            <v>2401.9964199999813</v>
          </cell>
          <cell r="DV479">
            <v>2045.9844840000151</v>
          </cell>
          <cell r="DW479">
            <v>-3522.2038189999294</v>
          </cell>
          <cell r="DX479">
            <v>-3175.1423920000088</v>
          </cell>
          <cell r="DY479">
            <v>-13171.825725000061</v>
          </cell>
          <cell r="DZ479">
            <v>-9275.0657399999909</v>
          </cell>
          <cell r="EA479">
            <v>-7268.5947830000077</v>
          </cell>
          <cell r="EB479">
            <v>-13581.99830899993</v>
          </cell>
          <cell r="EC479">
            <v>-7524.0883540000068</v>
          </cell>
          <cell r="ED479">
            <v>-10636.105309000006</v>
          </cell>
        </row>
        <row r="480">
          <cell r="C480" t="str">
            <v>Naughton</v>
          </cell>
          <cell r="F480">
            <v>0</v>
          </cell>
          <cell r="G480">
            <v>-12.367709000012837</v>
          </cell>
          <cell r="H480">
            <v>0</v>
          </cell>
          <cell r="I480">
            <v>0</v>
          </cell>
          <cell r="J480">
            <v>-1629.4678260000073</v>
          </cell>
          <cell r="K480">
            <v>-4871.2781550000072</v>
          </cell>
          <cell r="L480">
            <v>-81.684469999978319</v>
          </cell>
          <cell r="M480">
            <v>0</v>
          </cell>
          <cell r="N480">
            <v>0</v>
          </cell>
          <cell r="O480">
            <v>-50.073150000011083</v>
          </cell>
          <cell r="P480">
            <v>0</v>
          </cell>
          <cell r="Q480">
            <v>0</v>
          </cell>
          <cell r="R480">
            <v>-29908.427023999859</v>
          </cell>
          <cell r="S480">
            <v>0</v>
          </cell>
          <cell r="T480">
            <v>0</v>
          </cell>
          <cell r="U480">
            <v>-1117.6069150000112</v>
          </cell>
          <cell r="V480">
            <v>-7204.8758919999818</v>
          </cell>
          <cell r="W480">
            <v>-2900.536174000008</v>
          </cell>
          <cell r="X480">
            <v>-7906.9446139999782</v>
          </cell>
          <cell r="Y480">
            <v>-3687.3626419999928</v>
          </cell>
          <cell r="Z480">
            <v>-1823.4084720000101</v>
          </cell>
          <cell r="AA480">
            <v>-2908.0617029999848</v>
          </cell>
          <cell r="AB480">
            <v>-2145.0208919999714</v>
          </cell>
          <cell r="AC480">
            <v>0</v>
          </cell>
          <cell r="AD480">
            <v>-214.60972000000766</v>
          </cell>
          <cell r="AE480">
            <v>-12038.026253999909</v>
          </cell>
          <cell r="AF480">
            <v>-1699.6620200000034</v>
          </cell>
          <cell r="AG480">
            <v>-1861.2868599999929</v>
          </cell>
          <cell r="AH480">
            <v>-791.61556200000632</v>
          </cell>
          <cell r="AI480">
            <v>-52.390266000002157</v>
          </cell>
          <cell r="AJ480">
            <v>0</v>
          </cell>
          <cell r="AK480">
            <v>-288.97712499999761</v>
          </cell>
          <cell r="AL480">
            <v>-811.70137599999725</v>
          </cell>
          <cell r="AM480">
            <v>-617.74455799999123</v>
          </cell>
          <cell r="AN480">
            <v>-463.21792099999584</v>
          </cell>
          <cell r="AO480">
            <v>-1572.5039330000145</v>
          </cell>
          <cell r="AP480">
            <v>-499.22080899999128</v>
          </cell>
          <cell r="AQ480">
            <v>-3379.7058240000042</v>
          </cell>
          <cell r="AR480">
            <v>-14257.392650999944</v>
          </cell>
          <cell r="AS480">
            <v>-1281.9347410000046</v>
          </cell>
          <cell r="AT480">
            <v>-927.8740770000004</v>
          </cell>
          <cell r="AU480">
            <v>-1473.6412169999967</v>
          </cell>
          <cell r="AV480">
            <v>-228.36585100000229</v>
          </cell>
          <cell r="AW480">
            <v>0</v>
          </cell>
          <cell r="AX480">
            <v>0</v>
          </cell>
          <cell r="AY480">
            <v>-950.1281759999838</v>
          </cell>
          <cell r="AZ480">
            <v>-1375.9299450000108</v>
          </cell>
          <cell r="BA480">
            <v>-565.93845500000316</v>
          </cell>
          <cell r="BB480">
            <v>-2210.3665619999956</v>
          </cell>
          <cell r="BC480">
            <v>-2283.2186890000012</v>
          </cell>
          <cell r="BD480">
            <v>-2959.994938000018</v>
          </cell>
          <cell r="BE480">
            <v>-8485.9261520000873</v>
          </cell>
          <cell r="BF480">
            <v>-3924.2948100000067</v>
          </cell>
          <cell r="BG480">
            <v>-753.98657900000399</v>
          </cell>
          <cell r="BH480">
            <v>-1048.649430999998</v>
          </cell>
          <cell r="BI480">
            <v>-139.87085599999409</v>
          </cell>
          <cell r="BJ480">
            <v>0</v>
          </cell>
          <cell r="BK480">
            <v>-43.330060000000231</v>
          </cell>
          <cell r="BL480">
            <v>-1098.1618480000034</v>
          </cell>
          <cell r="BM480">
            <v>-988.98576499999035</v>
          </cell>
          <cell r="BN480">
            <v>-428.60715200000413</v>
          </cell>
          <cell r="BO480">
            <v>-1354.8427539999975</v>
          </cell>
          <cell r="BP480">
            <v>354.65088399998785</v>
          </cell>
          <cell r="BQ480">
            <v>940.15221900001052</v>
          </cell>
          <cell r="BR480">
            <v>-13852.351603999967</v>
          </cell>
          <cell r="BS480">
            <v>-196.66006899999775</v>
          </cell>
          <cell r="BT480">
            <v>-1022.2940999999992</v>
          </cell>
          <cell r="BU480">
            <v>-825.65201500000694</v>
          </cell>
          <cell r="BV480">
            <v>0</v>
          </cell>
          <cell r="BW480">
            <v>-58.856269999996584</v>
          </cell>
          <cell r="BX480">
            <v>-173.38941399999749</v>
          </cell>
          <cell r="BY480">
            <v>-1083.1354539999884</v>
          </cell>
          <cell r="BZ480">
            <v>-1070.1863630000007</v>
          </cell>
          <cell r="CA480">
            <v>-924.86560099999042</v>
          </cell>
          <cell r="CB480">
            <v>-2643.9813880000002</v>
          </cell>
          <cell r="CC480">
            <v>-4062.3348979999864</v>
          </cell>
          <cell r="CD480">
            <v>-1790.9960319999955</v>
          </cell>
          <cell r="CE480">
            <v>-15814.505883999984</v>
          </cell>
          <cell r="CF480">
            <v>-1966.6215269999811</v>
          </cell>
          <cell r="CG480">
            <v>684.30863899999531</v>
          </cell>
          <cell r="CH480">
            <v>-1413.3175970000011</v>
          </cell>
          <cell r="CI480">
            <v>-94.993978999991668</v>
          </cell>
          <cell r="CJ480">
            <v>-493.31100999999035</v>
          </cell>
          <cell r="CK480">
            <v>-1076.1598980000126</v>
          </cell>
          <cell r="CL480">
            <v>-1411.6016270000109</v>
          </cell>
          <cell r="CM480">
            <v>-1827.3659299999999</v>
          </cell>
          <cell r="CN480">
            <v>-1510.2002800000046</v>
          </cell>
          <cell r="CO480">
            <v>-465.4561379999941</v>
          </cell>
          <cell r="CP480">
            <v>-2618.7634890000045</v>
          </cell>
          <cell r="CQ480">
            <v>-3621.0230479999882</v>
          </cell>
          <cell r="CR480">
            <v>-21133.872028000071</v>
          </cell>
          <cell r="CS480">
            <v>-1788.7102060000179</v>
          </cell>
          <cell r="CT480">
            <v>-2103.3643479999955</v>
          </cell>
          <cell r="CU480">
            <v>-1499.7947270000004</v>
          </cell>
          <cell r="CV480">
            <v>-417.80944299999828</v>
          </cell>
          <cell r="CW480">
            <v>-626.48446100000001</v>
          </cell>
          <cell r="CX480">
            <v>-956.79656800000521</v>
          </cell>
          <cell r="CY480">
            <v>-1797.2515290000156</v>
          </cell>
          <cell r="CZ480">
            <v>-1544.8291880000033</v>
          </cell>
          <cell r="DA480">
            <v>-1050.137802000012</v>
          </cell>
          <cell r="DB480">
            <v>-2908.737827999983</v>
          </cell>
          <cell r="DC480">
            <v>-3920.9007679999922</v>
          </cell>
          <cell r="DD480">
            <v>-2519.0551600000035</v>
          </cell>
          <cell r="DE480">
            <v>-18864.002213000087</v>
          </cell>
          <cell r="DF480">
            <v>-1496.6113320000004</v>
          </cell>
          <cell r="DG480">
            <v>-1131.0951480000003</v>
          </cell>
          <cell r="DH480">
            <v>-1390.9622889999882</v>
          </cell>
          <cell r="DI480">
            <v>-429.1718969999929</v>
          </cell>
          <cell r="DJ480">
            <v>-271.64219999999477</v>
          </cell>
          <cell r="DK480">
            <v>-790.06618400001025</v>
          </cell>
          <cell r="DL480">
            <v>-1755.6394589999982</v>
          </cell>
          <cell r="DM480">
            <v>-2314.656369999997</v>
          </cell>
          <cell r="DN480">
            <v>-2382.590492000003</v>
          </cell>
          <cell r="DO480">
            <v>-2224.0507379999908</v>
          </cell>
          <cell r="DP480">
            <v>-2274.633130000002</v>
          </cell>
          <cell r="DQ480">
            <v>-2402.8829739999783</v>
          </cell>
          <cell r="DR480">
            <v>-18793.301960999845</v>
          </cell>
          <cell r="DS480">
            <v>-1729.8500510000013</v>
          </cell>
          <cell r="DT480">
            <v>-2213.5343960000027</v>
          </cell>
          <cell r="DU480">
            <v>1410.8086289999919</v>
          </cell>
          <cell r="DV480">
            <v>358.39186800000607</v>
          </cell>
          <cell r="DW480">
            <v>-417.29834399999527</v>
          </cell>
          <cell r="DX480">
            <v>-1060.5953600000066</v>
          </cell>
          <cell r="DY480">
            <v>-2252.7670319999888</v>
          </cell>
          <cell r="DZ480">
            <v>-2293.9251349999977</v>
          </cell>
          <cell r="EA480">
            <v>-2516.2444269999978</v>
          </cell>
          <cell r="EB480">
            <v>-2900.4151579999889</v>
          </cell>
          <cell r="EC480">
            <v>-1501.8640889999951</v>
          </cell>
          <cell r="ED480">
            <v>-3676.0084659999993</v>
          </cell>
        </row>
        <row r="481">
          <cell r="C481" t="str">
            <v>Wyodak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R481">
            <v>-602.23584000021219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-456.30423999999766</v>
          </cell>
          <cell r="X481">
            <v>-140.01565000001574</v>
          </cell>
          <cell r="Y481">
            <v>0</v>
          </cell>
          <cell r="Z481">
            <v>0</v>
          </cell>
          <cell r="AA481">
            <v>-5.915949999995064</v>
          </cell>
          <cell r="AB481">
            <v>0</v>
          </cell>
          <cell r="AC481">
            <v>0</v>
          </cell>
          <cell r="AD481">
            <v>0</v>
          </cell>
          <cell r="AE481">
            <v>-6775.252379999496</v>
          </cell>
          <cell r="AF481">
            <v>0</v>
          </cell>
          <cell r="AG481">
            <v>-8.1234000000113156</v>
          </cell>
          <cell r="AH481">
            <v>-802.49775999999838</v>
          </cell>
          <cell r="AI481">
            <v>-626.1044200000033</v>
          </cell>
          <cell r="AJ481">
            <v>-1567.6106599999912</v>
          </cell>
          <cell r="AK481">
            <v>-850.89070000000356</v>
          </cell>
          <cell r="AL481">
            <v>-1161.1409900000144</v>
          </cell>
          <cell r="AM481">
            <v>-749.44015000000945</v>
          </cell>
          <cell r="AN481">
            <v>-82.041750000003958</v>
          </cell>
          <cell r="AO481">
            <v>-756.80716999998549</v>
          </cell>
          <cell r="AP481">
            <v>-170.59538000001339</v>
          </cell>
          <cell r="AQ481">
            <v>0</v>
          </cell>
          <cell r="AR481">
            <v>-9834.7705000001006</v>
          </cell>
          <cell r="AS481">
            <v>-154.06578999999329</v>
          </cell>
          <cell r="AT481">
            <v>-207.84421000001021</v>
          </cell>
          <cell r="AU481">
            <v>-459.94572999999218</v>
          </cell>
          <cell r="AV481">
            <v>-1458.9014800000004</v>
          </cell>
          <cell r="AW481">
            <v>-639.1010699999897</v>
          </cell>
          <cell r="AX481">
            <v>-1404.7183899999945</v>
          </cell>
          <cell r="AY481">
            <v>-905.8777799999807</v>
          </cell>
          <cell r="AZ481">
            <v>-1264.309030000004</v>
          </cell>
          <cell r="BA481">
            <v>-842.18017000000691</v>
          </cell>
          <cell r="BB481">
            <v>-1856.4133999999904</v>
          </cell>
          <cell r="BC481">
            <v>-641.41344999999274</v>
          </cell>
          <cell r="BD481">
            <v>0</v>
          </cell>
          <cell r="BE481">
            <v>-9932.7131200002041</v>
          </cell>
          <cell r="BF481">
            <v>-367.88412000000244</v>
          </cell>
          <cell r="BG481">
            <v>-660.99345999999787</v>
          </cell>
          <cell r="BH481">
            <v>-296.82691000000341</v>
          </cell>
          <cell r="BI481">
            <v>-612.89746999999625</v>
          </cell>
          <cell r="BJ481">
            <v>-1576.5867399999988</v>
          </cell>
          <cell r="BK481">
            <v>-1580.5710900000122</v>
          </cell>
          <cell r="BL481">
            <v>-1557.5144000000146</v>
          </cell>
          <cell r="BM481">
            <v>-1001.3478699999978</v>
          </cell>
          <cell r="BN481">
            <v>-962.93254999999772</v>
          </cell>
          <cell r="BO481">
            <v>-883.15411000000313</v>
          </cell>
          <cell r="BP481">
            <v>-501.66863999998895</v>
          </cell>
          <cell r="BQ481">
            <v>69.664240000012796</v>
          </cell>
          <cell r="BR481">
            <v>-7735.757290000096</v>
          </cell>
          <cell r="BS481">
            <v>351.13962999999058</v>
          </cell>
          <cell r="BT481">
            <v>-411.17119000002276</v>
          </cell>
          <cell r="BU481">
            <v>-412.93742000000202</v>
          </cell>
          <cell r="BV481">
            <v>-1373.7887699999992</v>
          </cell>
          <cell r="BW481">
            <v>-796.49684000000707</v>
          </cell>
          <cell r="BX481">
            <v>-868.70214999999735</v>
          </cell>
          <cell r="BY481">
            <v>-1243.6371700000018</v>
          </cell>
          <cell r="BZ481">
            <v>-1265.322210000013</v>
          </cell>
          <cell r="CA481">
            <v>-683.83546000000206</v>
          </cell>
          <cell r="CB481">
            <v>-692.10029000000213</v>
          </cell>
          <cell r="CC481">
            <v>-338.87120000002324</v>
          </cell>
          <cell r="CD481">
            <v>-3.4220000001369044E-2</v>
          </cell>
          <cell r="CE481">
            <v>-8752.0293500002008</v>
          </cell>
          <cell r="CF481">
            <v>-350.15554999999586</v>
          </cell>
          <cell r="CG481">
            <v>-749.41451999999117</v>
          </cell>
          <cell r="CH481">
            <v>-122.7933800000028</v>
          </cell>
          <cell r="CI481">
            <v>-254.36311000000569</v>
          </cell>
          <cell r="CJ481">
            <v>-1683.1643399999884</v>
          </cell>
          <cell r="CK481">
            <v>-1181.453760000004</v>
          </cell>
          <cell r="CL481">
            <v>-1242.9182300000102</v>
          </cell>
          <cell r="CM481">
            <v>-1011.8734300000069</v>
          </cell>
          <cell r="CN481">
            <v>-602.15655000001425</v>
          </cell>
          <cell r="CO481">
            <v>-649.96150999999372</v>
          </cell>
          <cell r="CP481">
            <v>-903.77497000002768</v>
          </cell>
          <cell r="CQ481">
            <v>0</v>
          </cell>
          <cell r="CR481">
            <v>-9474.9707599997055</v>
          </cell>
          <cell r="CS481">
            <v>0</v>
          </cell>
          <cell r="CT481">
            <v>-558.74870999998529</v>
          </cell>
          <cell r="CU481">
            <v>-371.09115999999631</v>
          </cell>
          <cell r="CV481">
            <v>-266.67776999999478</v>
          </cell>
          <cell r="CW481">
            <v>-1465.9898899999971</v>
          </cell>
          <cell r="CX481">
            <v>-1383.4207400000014</v>
          </cell>
          <cell r="CY481">
            <v>-1018.4794399999955</v>
          </cell>
          <cell r="CZ481">
            <v>-1059.9615000000049</v>
          </cell>
          <cell r="DA481">
            <v>-1783.4185099999886</v>
          </cell>
          <cell r="DB481">
            <v>-1348.3005999999878</v>
          </cell>
          <cell r="DC481">
            <v>-191.17556000000332</v>
          </cell>
          <cell r="DD481">
            <v>-27.706879999983357</v>
          </cell>
          <cell r="DE481">
            <v>-10111.39561999985</v>
          </cell>
          <cell r="DF481">
            <v>-156.15649000002304</v>
          </cell>
          <cell r="DG481">
            <v>-1245.44200000001</v>
          </cell>
          <cell r="DH481">
            <v>-305.94644999998854</v>
          </cell>
          <cell r="DI481">
            <v>-426.38960000000952</v>
          </cell>
          <cell r="DJ481">
            <v>-1184.9064700000163</v>
          </cell>
          <cell r="DK481">
            <v>-1024.4438599999994</v>
          </cell>
          <cell r="DL481">
            <v>-1072.1439900000114</v>
          </cell>
          <cell r="DM481">
            <v>-2081.9024199999985</v>
          </cell>
          <cell r="DN481">
            <v>-834.51536000001943</v>
          </cell>
          <cell r="DO481">
            <v>-1191.6616299999878</v>
          </cell>
          <cell r="DP481">
            <v>-463.1997899999842</v>
          </cell>
          <cell r="DQ481">
            <v>-124.68755999999121</v>
          </cell>
          <cell r="DR481">
            <v>-10096.307110000169</v>
          </cell>
          <cell r="DS481">
            <v>0</v>
          </cell>
          <cell r="DT481">
            <v>-755.76256999999168</v>
          </cell>
          <cell r="DU481">
            <v>-610.21871999998984</v>
          </cell>
          <cell r="DV481">
            <v>-675.10533999999461</v>
          </cell>
          <cell r="DW481">
            <v>-2444.9195099999779</v>
          </cell>
          <cell r="DX481">
            <v>-611.06223999999929</v>
          </cell>
          <cell r="DY481">
            <v>-1454.5647199999948</v>
          </cell>
          <cell r="DZ481">
            <v>-1278.7282100000011</v>
          </cell>
          <cell r="EA481">
            <v>-783.27030999999261</v>
          </cell>
          <cell r="EB481">
            <v>-836.05686000001151</v>
          </cell>
          <cell r="EC481">
            <v>-646.61862999998266</v>
          </cell>
          <cell r="ED481">
            <v>0</v>
          </cell>
        </row>
        <row r="482">
          <cell r="C482" t="str">
            <v>Ramp Loss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A484" t="str">
            <v>Total Coal Generation</v>
          </cell>
          <cell r="F484">
            <v>-19802.649768000003</v>
          </cell>
          <cell r="G484">
            <v>-8336.3075640001334</v>
          </cell>
          <cell r="H484">
            <v>-8536.3768449993804</v>
          </cell>
          <cell r="I484">
            <v>-31691.76311499998</v>
          </cell>
          <cell r="J484">
            <v>-29633.352683999576</v>
          </cell>
          <cell r="K484">
            <v>-28748.255007000174</v>
          </cell>
          <cell r="L484">
            <v>-31497.434691000264</v>
          </cell>
          <cell r="M484">
            <v>-44364.597546999808</v>
          </cell>
          <cell r="N484">
            <v>-45501.45881399978</v>
          </cell>
          <cell r="O484">
            <v>-43293.923729000147</v>
          </cell>
          <cell r="P484">
            <v>-37433.999599999748</v>
          </cell>
          <cell r="Q484">
            <v>-22317.466295000631</v>
          </cell>
          <cell r="R484">
            <v>-461157.7933200039</v>
          </cell>
          <cell r="S484">
            <v>-33294.731951999944</v>
          </cell>
          <cell r="T484">
            <v>-40209.111270000227</v>
          </cell>
          <cell r="U484">
            <v>-42886.150514000095</v>
          </cell>
          <cell r="V484">
            <v>-24792.610535000218</v>
          </cell>
          <cell r="W484">
            <v>-31378.8644899996</v>
          </cell>
          <cell r="X484">
            <v>-38941.127307000104</v>
          </cell>
          <cell r="Y484">
            <v>-34937.053101999685</v>
          </cell>
          <cell r="Z484">
            <v>-37341.763588000089</v>
          </cell>
          <cell r="AA484">
            <v>-41243.864716000389</v>
          </cell>
          <cell r="AB484">
            <v>-46275.627321999986</v>
          </cell>
          <cell r="AC484">
            <v>-54195.575923000462</v>
          </cell>
          <cell r="AD484">
            <v>-35661.312600999605</v>
          </cell>
          <cell r="AE484">
            <v>-376879.12292900309</v>
          </cell>
          <cell r="AF484">
            <v>-43279.953879000619</v>
          </cell>
          <cell r="AG484">
            <v>-40137.489754999988</v>
          </cell>
          <cell r="AH484">
            <v>-31327.057944000233</v>
          </cell>
          <cell r="AI484">
            <v>-19148.262124000117</v>
          </cell>
          <cell r="AJ484">
            <v>-14148.972864999902</v>
          </cell>
          <cell r="AK484">
            <v>-16151.296782000223</v>
          </cell>
          <cell r="AL484">
            <v>-37058.246797998901</v>
          </cell>
          <cell r="AM484">
            <v>-37999.305474000052</v>
          </cell>
          <cell r="AN484">
            <v>-26484.075775000732</v>
          </cell>
          <cell r="AO484">
            <v>-38446.274018999655</v>
          </cell>
          <cell r="AP484">
            <v>-44984.441928999964</v>
          </cell>
          <cell r="AQ484">
            <v>-27713.745584999677</v>
          </cell>
          <cell r="AR484">
            <v>-340224.60197800398</v>
          </cell>
          <cell r="AS484">
            <v>-34102.898632000666</v>
          </cell>
          <cell r="AT484">
            <v>-31069.008430999937</v>
          </cell>
          <cell r="AU484">
            <v>-29712.354312000098</v>
          </cell>
          <cell r="AV484">
            <v>-16865.637482999824</v>
          </cell>
          <cell r="AW484">
            <v>-10461.770585000049</v>
          </cell>
          <cell r="AX484">
            <v>-11028.108727999963</v>
          </cell>
          <cell r="AY484">
            <v>-32088.35079099983</v>
          </cell>
          <cell r="AZ484">
            <v>-35942.107706000097</v>
          </cell>
          <cell r="BA484">
            <v>-27309.219231000403</v>
          </cell>
          <cell r="BB484">
            <v>-45966.97578800004</v>
          </cell>
          <cell r="BC484">
            <v>-38867.92139699962</v>
          </cell>
          <cell r="BD484">
            <v>-26810.248894000426</v>
          </cell>
          <cell r="BE484">
            <v>-353541.09520500153</v>
          </cell>
          <cell r="BF484">
            <v>-72968.415049000178</v>
          </cell>
          <cell r="BG484">
            <v>-26362.146553999977</v>
          </cell>
          <cell r="BH484">
            <v>-28044.665985999862</v>
          </cell>
          <cell r="BI484">
            <v>-19648.004686000058</v>
          </cell>
          <cell r="BJ484">
            <v>-15069.316522000125</v>
          </cell>
          <cell r="BK484">
            <v>-15252.718424999854</v>
          </cell>
          <cell r="BL484">
            <v>-36041.863797999918</v>
          </cell>
          <cell r="BM484">
            <v>-34145.702074999455</v>
          </cell>
          <cell r="BN484">
            <v>-32381.672939999728</v>
          </cell>
          <cell r="BO484">
            <v>-33090.251571999863</v>
          </cell>
          <cell r="BP484">
            <v>-20013.516875000205</v>
          </cell>
          <cell r="BQ484">
            <v>-20522.820722999517</v>
          </cell>
          <cell r="BR484">
            <v>-320914.09342000633</v>
          </cell>
          <cell r="BS484">
            <v>35676.02893699985</v>
          </cell>
          <cell r="BT484">
            <v>-32305.235219999915</v>
          </cell>
          <cell r="BU484">
            <v>-24120.302616000175</v>
          </cell>
          <cell r="BV484">
            <v>-20098.230193000287</v>
          </cell>
          <cell r="BW484">
            <v>-18499.185001000296</v>
          </cell>
          <cell r="BX484">
            <v>-19587.190499999793</v>
          </cell>
          <cell r="BY484">
            <v>-38787.306454000529</v>
          </cell>
          <cell r="BZ484">
            <v>-36875.804617000278</v>
          </cell>
          <cell r="CA484">
            <v>-34035.982088000048</v>
          </cell>
          <cell r="CB484">
            <v>-36243.916118000168</v>
          </cell>
          <cell r="CC484">
            <v>-60519.480154000223</v>
          </cell>
          <cell r="CD484">
            <v>-35517.489396000281</v>
          </cell>
          <cell r="CE484">
            <v>-347935.26629200205</v>
          </cell>
          <cell r="CF484">
            <v>-43385.375764000695</v>
          </cell>
          <cell r="CG484">
            <v>-7282.6345230001025</v>
          </cell>
          <cell r="CH484">
            <v>-31178.477932999609</v>
          </cell>
          <cell r="CI484">
            <v>-23377.578358000377</v>
          </cell>
          <cell r="CJ484">
            <v>-29205.767661999678</v>
          </cell>
          <cell r="CK484">
            <v>-26783.416844999883</v>
          </cell>
          <cell r="CL484">
            <v>-33091.412245999556</v>
          </cell>
          <cell r="CM484">
            <v>-26427.366440999322</v>
          </cell>
          <cell r="CN484">
            <v>-33237.706181999762</v>
          </cell>
          <cell r="CO484">
            <v>-17258.193870000076</v>
          </cell>
          <cell r="CP484">
            <v>-38164.514535000082</v>
          </cell>
          <cell r="CQ484">
            <v>-38542.821933000349</v>
          </cell>
          <cell r="CR484">
            <v>-350120.71986100078</v>
          </cell>
          <cell r="CS484">
            <v>-38112.919897999614</v>
          </cell>
          <cell r="CT484">
            <v>-31535.50360600045</v>
          </cell>
          <cell r="CU484">
            <v>-29110.351659000153</v>
          </cell>
          <cell r="CV484">
            <v>-16050.413707999978</v>
          </cell>
          <cell r="CW484">
            <v>-23896.754417000106</v>
          </cell>
          <cell r="CX484">
            <v>-25314.630253000185</v>
          </cell>
          <cell r="CY484">
            <v>-27128.987866000272</v>
          </cell>
          <cell r="CZ484">
            <v>-25850.964587000199</v>
          </cell>
          <cell r="DA484">
            <v>-22384.595928999595</v>
          </cell>
          <cell r="DB484">
            <v>-34697.467742000706</v>
          </cell>
          <cell r="DC484">
            <v>-40852.7796120001</v>
          </cell>
          <cell r="DD484">
            <v>-35185.350583999883</v>
          </cell>
          <cell r="DE484">
            <v>-373500.94014699757</v>
          </cell>
          <cell r="DF484">
            <v>-31115.702543000225</v>
          </cell>
          <cell r="DG484">
            <v>-26910.723129999824</v>
          </cell>
          <cell r="DH484">
            <v>-33207.898158999858</v>
          </cell>
          <cell r="DI484">
            <v>-23753.31539999973</v>
          </cell>
          <cell r="DJ484">
            <v>-27009.11964799976</v>
          </cell>
          <cell r="DK484">
            <v>-23954.5509329997</v>
          </cell>
          <cell r="DL484">
            <v>-32417.747391999699</v>
          </cell>
          <cell r="DM484">
            <v>-39811.24362600036</v>
          </cell>
          <cell r="DN484">
            <v>-23666.388426000252</v>
          </cell>
          <cell r="DO484">
            <v>-32506.334919999819</v>
          </cell>
          <cell r="DP484">
            <v>-34317.493086999748</v>
          </cell>
          <cell r="DQ484">
            <v>-44830.422883000225</v>
          </cell>
          <cell r="DR484">
            <v>-318276.54697900265</v>
          </cell>
          <cell r="DS484">
            <v>-41567.519156999886</v>
          </cell>
          <cell r="DT484">
            <v>-31823.933964000084</v>
          </cell>
          <cell r="DU484">
            <v>-433.42226199992001</v>
          </cell>
          <cell r="DV484">
            <v>735.70496999984607</v>
          </cell>
          <cell r="DW484">
            <v>-24447.998529000208</v>
          </cell>
          <cell r="DX484">
            <v>-21347.002096000127</v>
          </cell>
          <cell r="DY484">
            <v>-35856.73399299942</v>
          </cell>
          <cell r="DZ484">
            <v>-30977.1873119995</v>
          </cell>
          <cell r="EA484">
            <v>-26701.675878999522</v>
          </cell>
          <cell r="EB484">
            <v>-32864.402662999462</v>
          </cell>
          <cell r="EC484">
            <v>-33756.430718999822</v>
          </cell>
          <cell r="ED484">
            <v>-39235.945375000127</v>
          </cell>
        </row>
        <row r="486">
          <cell r="A486" t="str">
            <v>Gas Generation</v>
          </cell>
        </row>
        <row r="487">
          <cell r="C487" t="str">
            <v>Chehalis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0</v>
          </cell>
          <cell r="P487">
            <v>-204.61013000000094</v>
          </cell>
          <cell r="Q487">
            <v>0</v>
          </cell>
          <cell r="R487">
            <v>-24705.438939999323</v>
          </cell>
          <cell r="S487">
            <v>-4403.983200000017</v>
          </cell>
          <cell r="T487">
            <v>-5629.1477399999858</v>
          </cell>
          <cell r="U487">
            <v>-5350.9578300000285</v>
          </cell>
          <cell r="V487">
            <v>-1107.4402500000433</v>
          </cell>
          <cell r="W487">
            <v>0</v>
          </cell>
          <cell r="X487">
            <v>0</v>
          </cell>
          <cell r="Y487">
            <v>0</v>
          </cell>
          <cell r="Z487">
            <v>-392.87955000001239</v>
          </cell>
          <cell r="AA487">
            <v>-222.07730000000447</v>
          </cell>
          <cell r="AB487">
            <v>-1017.0328199999931</v>
          </cell>
          <cell r="AC487">
            <v>193.54570000001695</v>
          </cell>
          <cell r="AD487">
            <v>-6775.4659499999834</v>
          </cell>
          <cell r="AE487">
            <v>-13606.441180000082</v>
          </cell>
          <cell r="AF487">
            <v>-548.87189000000944</v>
          </cell>
          <cell r="AG487">
            <v>-2258.9684399999969</v>
          </cell>
          <cell r="AH487">
            <v>-2186.7907000000123</v>
          </cell>
          <cell r="AI487">
            <v>-1077.4164400000009</v>
          </cell>
          <cell r="AJ487">
            <v>-161.60001999999804</v>
          </cell>
          <cell r="AK487">
            <v>-730.28119000000152</v>
          </cell>
          <cell r="AL487">
            <v>-1842.5929500000202</v>
          </cell>
          <cell r="AM487">
            <v>-1511.0779500000062</v>
          </cell>
          <cell r="AN487">
            <v>-741.80512000003364</v>
          </cell>
          <cell r="AO487">
            <v>-2074.3844800000079</v>
          </cell>
          <cell r="AP487">
            <v>-281.97110999998404</v>
          </cell>
          <cell r="AQ487">
            <v>-190.68088999999964</v>
          </cell>
          <cell r="AR487">
            <v>-9117.6645100000314</v>
          </cell>
          <cell r="AS487">
            <v>-483.90840000001481</v>
          </cell>
          <cell r="AT487">
            <v>-91.278840000013588</v>
          </cell>
          <cell r="AU487">
            <v>-148.04006999998819</v>
          </cell>
          <cell r="AV487">
            <v>-2244.3409100000281</v>
          </cell>
          <cell r="AW487">
            <v>-234.8680400000012</v>
          </cell>
          <cell r="AX487">
            <v>-303.33410000000731</v>
          </cell>
          <cell r="AY487">
            <v>-1837.850390000036</v>
          </cell>
          <cell r="AZ487">
            <v>-1700.2854200000293</v>
          </cell>
          <cell r="BA487">
            <v>-529.11518999998225</v>
          </cell>
          <cell r="BB487">
            <v>-1195.6628400000045</v>
          </cell>
          <cell r="BC487">
            <v>-88.817960000000312</v>
          </cell>
          <cell r="BD487">
            <v>-260.1623499999987</v>
          </cell>
          <cell r="BE487">
            <v>-10946.486569999717</v>
          </cell>
          <cell r="BF487">
            <v>-899.06667999998899</v>
          </cell>
          <cell r="BG487">
            <v>-1318.0935699999973</v>
          </cell>
          <cell r="BH487">
            <v>-2193.7217900000105</v>
          </cell>
          <cell r="BI487">
            <v>-1793.0503700000118</v>
          </cell>
          <cell r="BJ487">
            <v>-226.61597999998776</v>
          </cell>
          <cell r="BK487">
            <v>-156.26050000000396</v>
          </cell>
          <cell r="BL487">
            <v>-2064.595559999987</v>
          </cell>
          <cell r="BM487">
            <v>-867.58130999997957</v>
          </cell>
          <cell r="BN487">
            <v>-528.88656999997329</v>
          </cell>
          <cell r="BO487">
            <v>-1645.8259499999986</v>
          </cell>
          <cell r="BP487">
            <v>-92.471279999997932</v>
          </cell>
          <cell r="BQ487">
            <v>839.68299000000115</v>
          </cell>
          <cell r="BR487">
            <v>-24400.518630000297</v>
          </cell>
          <cell r="BS487">
            <v>30.812349999992875</v>
          </cell>
          <cell r="BT487">
            <v>-7964.9043400000082</v>
          </cell>
          <cell r="BU487">
            <v>-1629.6748599999992</v>
          </cell>
          <cell r="BV487">
            <v>-1678.8231399999931</v>
          </cell>
          <cell r="BW487">
            <v>0</v>
          </cell>
          <cell r="BX487">
            <v>-664.59494000000996</v>
          </cell>
          <cell r="BY487">
            <v>-1680.8764500000398</v>
          </cell>
          <cell r="BZ487">
            <v>-3017.427319999988</v>
          </cell>
          <cell r="CA487">
            <v>-2141.9892099999997</v>
          </cell>
          <cell r="CB487">
            <v>-1729.9376100000227</v>
          </cell>
          <cell r="CC487">
            <v>-3819.975019999998</v>
          </cell>
          <cell r="CD487">
            <v>-103.12809000001289</v>
          </cell>
          <cell r="CE487">
            <v>-20812.026059999829</v>
          </cell>
          <cell r="CF487">
            <v>-102.79855999999563</v>
          </cell>
          <cell r="CG487">
            <v>-424.51092000000062</v>
          </cell>
          <cell r="CH487">
            <v>-201.4187399999937</v>
          </cell>
          <cell r="CI487">
            <v>-2908.3037100000074</v>
          </cell>
          <cell r="CJ487">
            <v>0</v>
          </cell>
          <cell r="CK487">
            <v>-3.1685799999995652</v>
          </cell>
          <cell r="CL487">
            <v>-2080.382970000006</v>
          </cell>
          <cell r="CM487">
            <v>-688.6304700000037</v>
          </cell>
          <cell r="CN487">
            <v>-13697.444950000005</v>
          </cell>
          <cell r="CO487">
            <v>-145.41769000000204</v>
          </cell>
          <cell r="CP487">
            <v>-110.30859000000055</v>
          </cell>
          <cell r="CQ487">
            <v>-449.64087999999174</v>
          </cell>
          <cell r="CR487">
            <v>-14198.618519999785</v>
          </cell>
          <cell r="CS487">
            <v>-1055.2020400000038</v>
          </cell>
          <cell r="CT487">
            <v>-4002.2484300000069</v>
          </cell>
          <cell r="CU487">
            <v>-282.35735000000568</v>
          </cell>
          <cell r="CV487">
            <v>-257.00489999999991</v>
          </cell>
          <cell r="CW487">
            <v>0</v>
          </cell>
          <cell r="CX487">
            <v>-27.174930000001041</v>
          </cell>
          <cell r="CY487">
            <v>-1910.9012499999953</v>
          </cell>
          <cell r="CZ487">
            <v>-552.17153999998118</v>
          </cell>
          <cell r="DA487">
            <v>-2461.6468199999945</v>
          </cell>
          <cell r="DB487">
            <v>-2922.67929</v>
          </cell>
          <cell r="DC487">
            <v>-282.3408000000054</v>
          </cell>
          <cell r="DD487">
            <v>-444.89116999998805</v>
          </cell>
          <cell r="DE487">
            <v>-10968.659359999932</v>
          </cell>
          <cell r="DF487">
            <v>-1286.4968900000094</v>
          </cell>
          <cell r="DG487">
            <v>78.346650000021327</v>
          </cell>
          <cell r="DH487">
            <v>-52.304899999988265</v>
          </cell>
          <cell r="DI487">
            <v>-1560.5651599999983</v>
          </cell>
          <cell r="DJ487">
            <v>0</v>
          </cell>
          <cell r="DK487">
            <v>-66.360039999999572</v>
          </cell>
          <cell r="DL487">
            <v>-2324.6317600000184</v>
          </cell>
          <cell r="DM487">
            <v>-188.09068999998271</v>
          </cell>
          <cell r="DN487">
            <v>-2993.5216800000053</v>
          </cell>
          <cell r="DO487">
            <v>-2272.9607099999994</v>
          </cell>
          <cell r="DP487">
            <v>-159.42755000000761</v>
          </cell>
          <cell r="DQ487">
            <v>-142.64663000000292</v>
          </cell>
          <cell r="DR487">
            <v>-26651.487610000186</v>
          </cell>
          <cell r="DS487">
            <v>-4162.3415199999581</v>
          </cell>
          <cell r="DT487">
            <v>-2963.0819999999949</v>
          </cell>
          <cell r="DU487">
            <v>133.45125000001281</v>
          </cell>
          <cell r="DV487">
            <v>-21.08619999999064</v>
          </cell>
          <cell r="DW487">
            <v>0</v>
          </cell>
          <cell r="DX487">
            <v>-588.31956000000355</v>
          </cell>
          <cell r="DY487">
            <v>-3722.0070800000103</v>
          </cell>
          <cell r="DZ487">
            <v>-3196.0802200000035</v>
          </cell>
          <cell r="EA487">
            <v>-3501.3081800000218</v>
          </cell>
          <cell r="EB487">
            <v>-2942.3934200000076</v>
          </cell>
          <cell r="EC487">
            <v>-136.10236999997869</v>
          </cell>
          <cell r="ED487">
            <v>-5552.2183099999675</v>
          </cell>
        </row>
        <row r="488">
          <cell r="C488" t="str">
            <v>Cholla - Gas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C489" t="str">
            <v>Currant Creek</v>
          </cell>
          <cell r="F489">
            <v>-1582.2213000000047</v>
          </cell>
          <cell r="G489">
            <v>-269.91069000000061</v>
          </cell>
          <cell r="H489">
            <v>0</v>
          </cell>
          <cell r="I489">
            <v>0</v>
          </cell>
          <cell r="J489">
            <v>-2</v>
          </cell>
          <cell r="K489">
            <v>-1101.2626629999722</v>
          </cell>
          <cell r="L489">
            <v>-798.35932799999136</v>
          </cell>
          <cell r="M489">
            <v>-67.15986100002192</v>
          </cell>
          <cell r="N489">
            <v>-258.11170700000366</v>
          </cell>
          <cell r="O489">
            <v>-14</v>
          </cell>
          <cell r="P489">
            <v>-38.397232999999687</v>
          </cell>
          <cell r="Q489">
            <v>-52.519392000000153</v>
          </cell>
          <cell r="R489">
            <v>-7931.2853680001572</v>
          </cell>
          <cell r="S489">
            <v>-14</v>
          </cell>
          <cell r="T489">
            <v>-185.95899800001644</v>
          </cell>
          <cell r="U489">
            <v>-1272.0437699999893</v>
          </cell>
          <cell r="V489">
            <v>-1306.8637979999985</v>
          </cell>
          <cell r="W489">
            <v>-2143.351742000028</v>
          </cell>
          <cell r="X489">
            <v>-1474.0654980000108</v>
          </cell>
          <cell r="Y489">
            <v>-471.6432560000103</v>
          </cell>
          <cell r="Z489">
            <v>-97.39064800000051</v>
          </cell>
          <cell r="AA489">
            <v>-217.33300800004508</v>
          </cell>
          <cell r="AB489">
            <v>-263.25402700001723</v>
          </cell>
          <cell r="AC489">
            <v>-331.81485999998404</v>
          </cell>
          <cell r="AD489">
            <v>-153.56576299999961</v>
          </cell>
          <cell r="AE489">
            <v>-24228.24681000039</v>
          </cell>
          <cell r="AF489">
            <v>-5956.4339749999926</v>
          </cell>
          <cell r="AG489">
            <v>-644.27048799999466</v>
          </cell>
          <cell r="AH489">
            <v>-1085.0481999999902</v>
          </cell>
          <cell r="AI489">
            <v>-1596.0878990000347</v>
          </cell>
          <cell r="AJ489">
            <v>-2346.7966320000123</v>
          </cell>
          <cell r="AK489">
            <v>-2308.4733100000303</v>
          </cell>
          <cell r="AL489">
            <v>-2625.2547909999848</v>
          </cell>
          <cell r="AM489">
            <v>-2162.8319390000543</v>
          </cell>
          <cell r="AN489">
            <v>-1432.8348660000484</v>
          </cell>
          <cell r="AO489">
            <v>-1051.5385200000019</v>
          </cell>
          <cell r="AP489">
            <v>-3012.6761900000274</v>
          </cell>
          <cell r="AQ489">
            <v>-6</v>
          </cell>
          <cell r="AR489">
            <v>429.2705169999972</v>
          </cell>
          <cell r="AS489">
            <v>-34.472971000000143</v>
          </cell>
          <cell r="AT489">
            <v>-2230.2547550000018</v>
          </cell>
          <cell r="AU489">
            <v>-1729.30680999998</v>
          </cell>
          <cell r="AV489">
            <v>-1892.7299880000064</v>
          </cell>
          <cell r="AW489">
            <v>-2714.8457530000014</v>
          </cell>
          <cell r="AX489">
            <v>-1015.1131359999708</v>
          </cell>
          <cell r="AY489">
            <v>-1774.4486529999413</v>
          </cell>
          <cell r="AZ489">
            <v>-2146.7915340000181</v>
          </cell>
          <cell r="BA489">
            <v>-809.11399800001527</v>
          </cell>
          <cell r="BB489">
            <v>18863.682830000005</v>
          </cell>
          <cell r="BC489">
            <v>-4079.7999549999658</v>
          </cell>
          <cell r="BD489">
            <v>-7.5347600000000057</v>
          </cell>
          <cell r="BE489">
            <v>13125.167323000263</v>
          </cell>
          <cell r="BF489">
            <v>69889.686661999993</v>
          </cell>
          <cell r="BG489">
            <v>222.46956699999282</v>
          </cell>
          <cell r="BH489">
            <v>-2390.805148000014</v>
          </cell>
          <cell r="BI489">
            <v>-613.59236300003249</v>
          </cell>
          <cell r="BJ489">
            <v>-2242.8955980000319</v>
          </cell>
          <cell r="BK489">
            <v>-982.40154199997778</v>
          </cell>
          <cell r="BL489">
            <v>-2462.6408850000007</v>
          </cell>
          <cell r="BM489">
            <v>-5936.8340800000005</v>
          </cell>
          <cell r="BN489">
            <v>-569.98466099996585</v>
          </cell>
          <cell r="BO489">
            <v>-46.346580000012182</v>
          </cell>
          <cell r="BP489">
            <v>-1971.6107170000032</v>
          </cell>
          <cell r="BQ489">
            <v>-39769.877332000004</v>
          </cell>
          <cell r="BR489">
            <v>-90585.586500999983</v>
          </cell>
          <cell r="BS489">
            <v>-121121.220176</v>
          </cell>
          <cell r="BT489">
            <v>12579.130253999989</v>
          </cell>
          <cell r="BU489">
            <v>-4062.6313500000106</v>
          </cell>
          <cell r="BV489">
            <v>-1208.9841700000688</v>
          </cell>
          <cell r="BW489">
            <v>-1817.1001099999994</v>
          </cell>
          <cell r="BX489">
            <v>-2315.1751299999887</v>
          </cell>
          <cell r="BY489">
            <v>-1386.358974999981</v>
          </cell>
          <cell r="BZ489">
            <v>-1665.3020190000243</v>
          </cell>
          <cell r="CA489">
            <v>-1100.4252400000114</v>
          </cell>
          <cell r="CB489">
            <v>10826.979879999999</v>
          </cell>
          <cell r="CC489">
            <v>23571.689405000012</v>
          </cell>
          <cell r="CD489">
            <v>-2886.18887</v>
          </cell>
          <cell r="CE489">
            <v>-92756.082677000202</v>
          </cell>
          <cell r="CF489">
            <v>-2571.4279939999979</v>
          </cell>
          <cell r="CG489">
            <v>-39360.697927000001</v>
          </cell>
          <cell r="CH489">
            <v>-994.34410999999091</v>
          </cell>
          <cell r="CI489">
            <v>-1094.8461799999932</v>
          </cell>
          <cell r="CJ489">
            <v>-116.74491999999736</v>
          </cell>
          <cell r="CK489">
            <v>-32</v>
          </cell>
          <cell r="CL489">
            <v>-2918.2862670000177</v>
          </cell>
          <cell r="CM489">
            <v>-3278.2361310000124</v>
          </cell>
          <cell r="CN489">
            <v>-2285.9478360000066</v>
          </cell>
          <cell r="CO489">
            <v>-36815.204680000003</v>
          </cell>
          <cell r="CP489">
            <v>-3198.043720000016</v>
          </cell>
          <cell r="CQ489">
            <v>-90.302912000000106</v>
          </cell>
          <cell r="CR489">
            <v>15163.146002000081</v>
          </cell>
          <cell r="CS489">
            <v>-34.611464999999953</v>
          </cell>
          <cell r="CT489">
            <v>10764.505035000009</v>
          </cell>
          <cell r="CU489">
            <v>-1526.8967140000022</v>
          </cell>
          <cell r="CV489">
            <v>-2</v>
          </cell>
          <cell r="CW489">
            <v>-1</v>
          </cell>
          <cell r="CX489">
            <v>-103.4736099999991</v>
          </cell>
          <cell r="CY489">
            <v>-2963.7483359999896</v>
          </cell>
          <cell r="CZ489">
            <v>-3474.9647899999982</v>
          </cell>
          <cell r="DA489">
            <v>-1081.2465270000102</v>
          </cell>
          <cell r="DB489">
            <v>16229.388043999999</v>
          </cell>
          <cell r="DC489">
            <v>-2631.2671619999965</v>
          </cell>
          <cell r="DD489">
            <v>-11.538472999999613</v>
          </cell>
          <cell r="DE489">
            <v>-2340.0635050004348</v>
          </cell>
          <cell r="DF489">
            <v>-44.88763199999994</v>
          </cell>
          <cell r="DG489">
            <v>-12420.093904999987</v>
          </cell>
          <cell r="DH489">
            <v>-1294.9824900000094</v>
          </cell>
          <cell r="DI489">
            <v>0</v>
          </cell>
          <cell r="DJ489">
            <v>-2</v>
          </cell>
          <cell r="DK489">
            <v>-16</v>
          </cell>
          <cell r="DL489">
            <v>-2813.0189449999889</v>
          </cell>
          <cell r="DM489">
            <v>17793.665137000004</v>
          </cell>
          <cell r="DN489">
            <v>2963.8654500000121</v>
          </cell>
          <cell r="DO489">
            <v>-1180.7302999999956</v>
          </cell>
          <cell r="DP489">
            <v>-2797.2670930000022</v>
          </cell>
          <cell r="DQ489">
            <v>-2528.613726999989</v>
          </cell>
          <cell r="DR489">
            <v>-70642.415974000236</v>
          </cell>
          <cell r="DS489">
            <v>-3881.4795079999894</v>
          </cell>
          <cell r="DT489">
            <v>-2906.3661800000118</v>
          </cell>
          <cell r="DU489">
            <v>-53478.596079999988</v>
          </cell>
          <cell r="DV489">
            <v>6</v>
          </cell>
          <cell r="DW489">
            <v>-6</v>
          </cell>
          <cell r="DX489">
            <v>-2046.9248300000036</v>
          </cell>
          <cell r="DY489">
            <v>-1287.4252330000163</v>
          </cell>
          <cell r="DZ489">
            <v>-1944.3605099999986</v>
          </cell>
          <cell r="EA489">
            <v>-1003.5134689999977</v>
          </cell>
          <cell r="EB489">
            <v>-370.42483000000357</v>
          </cell>
          <cell r="EC489">
            <v>-3635.9408890000195</v>
          </cell>
          <cell r="ED489">
            <v>-87.384444999999687</v>
          </cell>
        </row>
        <row r="490">
          <cell r="C490" t="str">
            <v>Gadsby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25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45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45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-25</v>
          </cell>
          <cell r="BF490">
            <v>-25</v>
          </cell>
          <cell r="BG490">
            <v>0</v>
          </cell>
          <cell r="BH490">
            <v>0</v>
          </cell>
          <cell r="BI490">
            <v>25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-25</v>
          </cell>
          <cell r="BP490">
            <v>0</v>
          </cell>
          <cell r="BQ490">
            <v>0</v>
          </cell>
          <cell r="BR490">
            <v>50</v>
          </cell>
          <cell r="BS490">
            <v>0</v>
          </cell>
          <cell r="BT490">
            <v>-25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75</v>
          </cell>
          <cell r="CC490">
            <v>0</v>
          </cell>
          <cell r="CD490">
            <v>0</v>
          </cell>
          <cell r="CE490">
            <v>-175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-175</v>
          </cell>
          <cell r="CP490">
            <v>0</v>
          </cell>
          <cell r="CQ490">
            <v>0</v>
          </cell>
          <cell r="CR490">
            <v>100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25</v>
          </cell>
          <cell r="CZ490">
            <v>25</v>
          </cell>
          <cell r="DA490">
            <v>0</v>
          </cell>
          <cell r="DB490">
            <v>50</v>
          </cell>
          <cell r="DC490">
            <v>0</v>
          </cell>
          <cell r="DD490">
            <v>0</v>
          </cell>
          <cell r="DE490">
            <v>-260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40</v>
          </cell>
          <cell r="DO490">
            <v>0</v>
          </cell>
          <cell r="DP490">
            <v>-300</v>
          </cell>
          <cell r="DQ490">
            <v>0</v>
          </cell>
          <cell r="DR490">
            <v>25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25</v>
          </cell>
          <cell r="EB490">
            <v>0</v>
          </cell>
          <cell r="EC490">
            <v>0</v>
          </cell>
          <cell r="ED490">
            <v>0</v>
          </cell>
        </row>
        <row r="491">
          <cell r="C491" t="str">
            <v>Gadsby CT</v>
          </cell>
          <cell r="F491">
            <v>0</v>
          </cell>
          <cell r="G491">
            <v>10</v>
          </cell>
          <cell r="H491">
            <v>0</v>
          </cell>
          <cell r="I491">
            <v>0</v>
          </cell>
          <cell r="J491">
            <v>-20</v>
          </cell>
          <cell r="K491">
            <v>0</v>
          </cell>
          <cell r="L491">
            <v>0</v>
          </cell>
          <cell r="M491">
            <v>-54.947006000002148</v>
          </cell>
          <cell r="N491">
            <v>40</v>
          </cell>
          <cell r="O491">
            <v>120</v>
          </cell>
          <cell r="P491">
            <v>-40</v>
          </cell>
          <cell r="Q491">
            <v>50</v>
          </cell>
          <cell r="R491">
            <v>-6499.0372914999607</v>
          </cell>
          <cell r="S491">
            <v>20</v>
          </cell>
          <cell r="T491">
            <v>36.168491000000358</v>
          </cell>
          <cell r="U491">
            <v>0</v>
          </cell>
          <cell r="V491">
            <v>120.60000000000218</v>
          </cell>
          <cell r="W491">
            <v>-242.33844200000749</v>
          </cell>
          <cell r="X491">
            <v>-129.20693299999766</v>
          </cell>
          <cell r="Y491">
            <v>-1936.9751969999998</v>
          </cell>
          <cell r="Z491">
            <v>-1315.7601524999918</v>
          </cell>
          <cell r="AA491">
            <v>-913.51299999999901</v>
          </cell>
          <cell r="AB491">
            <v>-2188.012057999993</v>
          </cell>
          <cell r="AC491">
            <v>20</v>
          </cell>
          <cell r="AD491">
            <v>30</v>
          </cell>
          <cell r="AE491">
            <v>-4785.4624400000321</v>
          </cell>
          <cell r="AF491">
            <v>-10</v>
          </cell>
          <cell r="AG491">
            <v>30</v>
          </cell>
          <cell r="AH491">
            <v>-30</v>
          </cell>
          <cell r="AI491">
            <v>-525.94464100000187</v>
          </cell>
          <cell r="AJ491">
            <v>-548.83415600000444</v>
          </cell>
          <cell r="AK491">
            <v>-511.67277900000045</v>
          </cell>
          <cell r="AL491">
            <v>-1038.0651429999998</v>
          </cell>
          <cell r="AM491">
            <v>-891.49254400000791</v>
          </cell>
          <cell r="AN491">
            <v>-293.22474800000418</v>
          </cell>
          <cell r="AO491">
            <v>-1001.4788604999994</v>
          </cell>
          <cell r="AP491">
            <v>35.25043149999965</v>
          </cell>
          <cell r="AQ491">
            <v>0</v>
          </cell>
          <cell r="AR491">
            <v>-3301.6188724999665</v>
          </cell>
          <cell r="AS491">
            <v>60</v>
          </cell>
          <cell r="AT491">
            <v>20</v>
          </cell>
          <cell r="AU491">
            <v>40</v>
          </cell>
          <cell r="AV491">
            <v>-523.82930649999616</v>
          </cell>
          <cell r="AW491">
            <v>-164.32743199999823</v>
          </cell>
          <cell r="AX491">
            <v>-166.32222100000035</v>
          </cell>
          <cell r="AY491">
            <v>-601.83615799999825</v>
          </cell>
          <cell r="AZ491">
            <v>-857.49761199999921</v>
          </cell>
          <cell r="BA491">
            <v>-894.18799749999744</v>
          </cell>
          <cell r="BB491">
            <v>-263.61814550000054</v>
          </cell>
          <cell r="BC491">
            <v>30</v>
          </cell>
          <cell r="BD491">
            <v>20</v>
          </cell>
          <cell r="BE491">
            <v>-4149.5924054999487</v>
          </cell>
          <cell r="BF491">
            <v>50</v>
          </cell>
          <cell r="BG491">
            <v>-3.8765500000408792E-2</v>
          </cell>
          <cell r="BH491">
            <v>-34.024434999999357</v>
          </cell>
          <cell r="BI491">
            <v>-664.17257699999755</v>
          </cell>
          <cell r="BJ491">
            <v>-49.09349999999904</v>
          </cell>
          <cell r="BK491">
            <v>-203.83276000000114</v>
          </cell>
          <cell r="BL491">
            <v>-899.59948149999764</v>
          </cell>
          <cell r="BM491">
            <v>-1499.7303645000029</v>
          </cell>
          <cell r="BN491">
            <v>-589.720532000003</v>
          </cell>
          <cell r="BO491">
            <v>-112.48419699999795</v>
          </cell>
          <cell r="BP491">
            <v>-166.89579299999787</v>
          </cell>
          <cell r="BQ491">
            <v>20</v>
          </cell>
          <cell r="BR491">
            <v>-2632.7685754999693</v>
          </cell>
          <cell r="BS491">
            <v>-66.884415000000445</v>
          </cell>
          <cell r="BT491">
            <v>-69.474628999999368</v>
          </cell>
          <cell r="BU491">
            <v>-54.157585000000836</v>
          </cell>
          <cell r="BV491">
            <v>-1128.6686169999957</v>
          </cell>
          <cell r="BW491">
            <v>-36.971764000001713</v>
          </cell>
          <cell r="BX491">
            <v>10</v>
          </cell>
          <cell r="BY491">
            <v>-315.87823850000132</v>
          </cell>
          <cell r="BZ491">
            <v>-494.60792500000025</v>
          </cell>
          <cell r="CA491">
            <v>-181.40290599999935</v>
          </cell>
          <cell r="CB491">
            <v>-204.7224959999985</v>
          </cell>
          <cell r="CC491">
            <v>-100</v>
          </cell>
          <cell r="CD491">
            <v>10</v>
          </cell>
          <cell r="CE491">
            <v>3.0619500000029802</v>
          </cell>
          <cell r="CF491">
            <v>10</v>
          </cell>
          <cell r="CG491">
            <v>10</v>
          </cell>
          <cell r="CH491">
            <v>-60</v>
          </cell>
          <cell r="CI491">
            <v>32.579423000001043</v>
          </cell>
          <cell r="CJ491">
            <v>-7.4205830000000788</v>
          </cell>
          <cell r="CK491">
            <v>-7.4203399999996691</v>
          </cell>
          <cell r="CL491">
            <v>0</v>
          </cell>
          <cell r="CM491">
            <v>-6.5415590000011434</v>
          </cell>
          <cell r="CN491">
            <v>-68.134991000002628</v>
          </cell>
          <cell r="CO491">
            <v>70</v>
          </cell>
          <cell r="CP491">
            <v>0</v>
          </cell>
          <cell r="CQ491">
            <v>30</v>
          </cell>
          <cell r="CR491">
            <v>342.25124700002198</v>
          </cell>
          <cell r="CS491">
            <v>-30</v>
          </cell>
          <cell r="CT491">
            <v>70</v>
          </cell>
          <cell r="CU491">
            <v>220</v>
          </cell>
          <cell r="CV491">
            <v>110</v>
          </cell>
          <cell r="CW491">
            <v>6.6123640000005253</v>
          </cell>
          <cell r="CX491">
            <v>-7.4204230000004827</v>
          </cell>
          <cell r="CY491">
            <v>-36.379845999999816</v>
          </cell>
          <cell r="CZ491">
            <v>-19.876401499997883</v>
          </cell>
          <cell r="DA491">
            <v>39.315553500000533</v>
          </cell>
          <cell r="DB491">
            <v>-20</v>
          </cell>
          <cell r="DC491">
            <v>0</v>
          </cell>
          <cell r="DD491">
            <v>10</v>
          </cell>
          <cell r="DE491">
            <v>-251.69078800000716</v>
          </cell>
          <cell r="DF491">
            <v>200</v>
          </cell>
          <cell r="DG491">
            <v>0</v>
          </cell>
          <cell r="DH491">
            <v>30</v>
          </cell>
          <cell r="DI491">
            <v>-49.587954999999056</v>
          </cell>
          <cell r="DJ491">
            <v>0.10594900000069174</v>
          </cell>
          <cell r="DK491">
            <v>-19.894149499999912</v>
          </cell>
          <cell r="DL491">
            <v>-36.971602999999959</v>
          </cell>
          <cell r="DM491">
            <v>-21.750574999998207</v>
          </cell>
          <cell r="DN491">
            <v>-413.59245450000162</v>
          </cell>
          <cell r="DO491">
            <v>20</v>
          </cell>
          <cell r="DP491">
            <v>30</v>
          </cell>
          <cell r="DQ491">
            <v>10</v>
          </cell>
          <cell r="DR491">
            <v>422.84785400000692</v>
          </cell>
          <cell r="DS491">
            <v>0</v>
          </cell>
          <cell r="DT491">
            <v>30</v>
          </cell>
          <cell r="DU491">
            <v>400</v>
          </cell>
          <cell r="DV491">
            <v>44.928784000000178</v>
          </cell>
          <cell r="DW491">
            <v>-33.895728999999847</v>
          </cell>
          <cell r="DX491">
            <v>-20</v>
          </cell>
          <cell r="DY491">
            <v>10</v>
          </cell>
          <cell r="DZ491">
            <v>30</v>
          </cell>
          <cell r="EA491">
            <v>-78.185201000000234</v>
          </cell>
          <cell r="EB491">
            <v>20</v>
          </cell>
          <cell r="EC491">
            <v>40</v>
          </cell>
          <cell r="ED491">
            <v>-20</v>
          </cell>
        </row>
        <row r="492">
          <cell r="C492" t="str">
            <v>Hermiston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R492">
            <v>-1606.8585800000001</v>
          </cell>
          <cell r="S492">
            <v>-193.30447000000277</v>
          </cell>
          <cell r="T492">
            <v>0</v>
          </cell>
          <cell r="U492">
            <v>-237.8473300000187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-187.24080999998841</v>
          </cell>
          <cell r="AB492">
            <v>-265.21828999998979</v>
          </cell>
          <cell r="AC492">
            <v>0</v>
          </cell>
          <cell r="AD492">
            <v>-723.2476800000004</v>
          </cell>
          <cell r="AE492">
            <v>-3681.8203199999407</v>
          </cell>
          <cell r="AF492">
            <v>-254.5737000000081</v>
          </cell>
          <cell r="AG492">
            <v>-641.91464999999152</v>
          </cell>
          <cell r="AH492">
            <v>-145.06165000001783</v>
          </cell>
          <cell r="AI492">
            <v>-128.04504999998608</v>
          </cell>
          <cell r="AJ492">
            <v>0</v>
          </cell>
          <cell r="AK492">
            <v>-264.42192999999679</v>
          </cell>
          <cell r="AL492">
            <v>-577.88018999999622</v>
          </cell>
          <cell r="AM492">
            <v>-495.98428999999305</v>
          </cell>
          <cell r="AN492">
            <v>-71.932039999985136</v>
          </cell>
          <cell r="AO492">
            <v>-498.37460999999894</v>
          </cell>
          <cell r="AP492">
            <v>-342.47151000000304</v>
          </cell>
          <cell r="AQ492">
            <v>-261.16069999999308</v>
          </cell>
          <cell r="AR492">
            <v>-3517.2381800001021</v>
          </cell>
          <cell r="AS492">
            <v>-213.12798999999359</v>
          </cell>
          <cell r="AT492">
            <v>-688.03347999998368</v>
          </cell>
          <cell r="AU492">
            <v>-707.12183999997796</v>
          </cell>
          <cell r="AV492">
            <v>-189.29550000000745</v>
          </cell>
          <cell r="AW492">
            <v>-45.065859999998793</v>
          </cell>
          <cell r="AX492">
            <v>-12.822329999995418</v>
          </cell>
          <cell r="AY492">
            <v>-394.91057999999612</v>
          </cell>
          <cell r="AZ492">
            <v>-234.62773999999627</v>
          </cell>
          <cell r="BA492">
            <v>-80.265840000007302</v>
          </cell>
          <cell r="BB492">
            <v>-185.7523499999952</v>
          </cell>
          <cell r="BC492">
            <v>-766.21466999998665</v>
          </cell>
          <cell r="BD492">
            <v>0</v>
          </cell>
          <cell r="BE492">
            <v>-2699.5557100002188</v>
          </cell>
          <cell r="BF492">
            <v>-623.90913000001456</v>
          </cell>
          <cell r="BG492">
            <v>-127.80801000000793</v>
          </cell>
          <cell r="BH492">
            <v>-61.971060000010766</v>
          </cell>
          <cell r="BI492">
            <v>-109.14816000001156</v>
          </cell>
          <cell r="BJ492">
            <v>0</v>
          </cell>
          <cell r="BK492">
            <v>0</v>
          </cell>
          <cell r="BL492">
            <v>-556.20120000001043</v>
          </cell>
          <cell r="BM492">
            <v>-251.41169999999693</v>
          </cell>
          <cell r="BN492">
            <v>-225.49671999999555</v>
          </cell>
          <cell r="BO492">
            <v>-59.685230000002775</v>
          </cell>
          <cell r="BP492">
            <v>-629.4484999999986</v>
          </cell>
          <cell r="BQ492">
            <v>-54.475999999995111</v>
          </cell>
          <cell r="BR492">
            <v>-1939.1313000000082</v>
          </cell>
          <cell r="BS492">
            <v>291.52505999998539</v>
          </cell>
          <cell r="BT492">
            <v>-269.86199000000488</v>
          </cell>
          <cell r="BU492">
            <v>-199.98446999999578</v>
          </cell>
          <cell r="BV492">
            <v>-110.65020999999251</v>
          </cell>
          <cell r="BW492">
            <v>0</v>
          </cell>
          <cell r="BX492">
            <v>7.2030499999964377</v>
          </cell>
          <cell r="BY492">
            <v>-245.91922000001068</v>
          </cell>
          <cell r="BZ492">
            <v>-256.55498999997508</v>
          </cell>
          <cell r="CA492">
            <v>-131.06845000002068</v>
          </cell>
          <cell r="CB492">
            <v>326.02234999998473</v>
          </cell>
          <cell r="CC492">
            <v>-1270.6590600000054</v>
          </cell>
          <cell r="CD492">
            <v>-79.183370000013383</v>
          </cell>
          <cell r="CE492">
            <v>-4340.4776100001764</v>
          </cell>
          <cell r="CF492">
            <v>-210.71219000000565</v>
          </cell>
          <cell r="CG492">
            <v>-288.02107000000251</v>
          </cell>
          <cell r="CH492">
            <v>-201.3987300000008</v>
          </cell>
          <cell r="CI492">
            <v>-119.45835999998963</v>
          </cell>
          <cell r="CJ492">
            <v>0</v>
          </cell>
          <cell r="CK492">
            <v>0</v>
          </cell>
          <cell r="CL492">
            <v>-283.01938000001246</v>
          </cell>
          <cell r="CM492">
            <v>-382.58816000001389</v>
          </cell>
          <cell r="CN492">
            <v>-2480.129019999993</v>
          </cell>
          <cell r="CO492">
            <v>-270.68982999998843</v>
          </cell>
          <cell r="CP492">
            <v>-31.099060000007739</v>
          </cell>
          <cell r="CQ492">
            <v>-73.361810000002151</v>
          </cell>
          <cell r="CR492">
            <v>-4966.520470000105</v>
          </cell>
          <cell r="CS492">
            <v>-148.39390999999887</v>
          </cell>
          <cell r="CT492">
            <v>-931.05086000000301</v>
          </cell>
          <cell r="CU492">
            <v>-78.288619999992079</v>
          </cell>
          <cell r="CV492">
            <v>-327.69852999999421</v>
          </cell>
          <cell r="CW492">
            <v>0</v>
          </cell>
          <cell r="CX492">
            <v>0</v>
          </cell>
          <cell r="CY492">
            <v>-464.12812999999733</v>
          </cell>
          <cell r="CZ492">
            <v>-1094.029039999994</v>
          </cell>
          <cell r="DA492">
            <v>-218.8566400000127</v>
          </cell>
          <cell r="DB492">
            <v>-1059.8527699999977</v>
          </cell>
          <cell r="DC492">
            <v>-414.63194999999541</v>
          </cell>
          <cell r="DD492">
            <v>-229.59001999997417</v>
          </cell>
          <cell r="DE492">
            <v>-6522.5851300000213</v>
          </cell>
          <cell r="DF492">
            <v>-240.96491999999853</v>
          </cell>
          <cell r="DG492">
            <v>-240.7011199999979</v>
          </cell>
          <cell r="DH492">
            <v>-133.87463000000571</v>
          </cell>
          <cell r="DI492">
            <v>-143.59315000000061</v>
          </cell>
          <cell r="DJ492">
            <v>0</v>
          </cell>
          <cell r="DK492">
            <v>-54.676379999989877</v>
          </cell>
          <cell r="DL492">
            <v>-954.05442000000039</v>
          </cell>
          <cell r="DM492">
            <v>-1890.7797800000117</v>
          </cell>
          <cell r="DN492">
            <v>-539.21723999999813</v>
          </cell>
          <cell r="DO492">
            <v>-526.85872000001837</v>
          </cell>
          <cell r="DP492">
            <v>-79.133699999991222</v>
          </cell>
          <cell r="DQ492">
            <v>-1718.7310700000089</v>
          </cell>
          <cell r="DR492">
            <v>-2539.4702199997846</v>
          </cell>
          <cell r="DS492">
            <v>-265.54583999997703</v>
          </cell>
          <cell r="DT492">
            <v>-550.73331000001053</v>
          </cell>
          <cell r="DU492">
            <v>348.23451000000932</v>
          </cell>
          <cell r="DV492">
            <v>-52.69472999998834</v>
          </cell>
          <cell r="DW492">
            <v>-38.520340000000033</v>
          </cell>
          <cell r="DX492">
            <v>0</v>
          </cell>
          <cell r="DY492">
            <v>-131.51206999999704</v>
          </cell>
          <cell r="DZ492">
            <v>-58.865720000001602</v>
          </cell>
          <cell r="EA492">
            <v>-159.1824299999862</v>
          </cell>
          <cell r="EB492">
            <v>-371.03338999999687</v>
          </cell>
          <cell r="EC492">
            <v>-432.7584199999983</v>
          </cell>
          <cell r="ED492">
            <v>-826.85847999999532</v>
          </cell>
        </row>
        <row r="493">
          <cell r="C493" t="str">
            <v>Lake Side 1</v>
          </cell>
          <cell r="F493">
            <v>-916.00351000000228</v>
          </cell>
          <cell r="G493">
            <v>0</v>
          </cell>
          <cell r="H493">
            <v>0</v>
          </cell>
          <cell r="I493">
            <v>0</v>
          </cell>
          <cell r="J493">
            <v>-1231.1974999999511</v>
          </cell>
          <cell r="K493">
            <v>-842.13088999997126</v>
          </cell>
          <cell r="L493">
            <v>-218.88041000004159</v>
          </cell>
          <cell r="M493">
            <v>0</v>
          </cell>
          <cell r="N493">
            <v>-158.94986999995308</v>
          </cell>
          <cell r="O493">
            <v>0</v>
          </cell>
          <cell r="P493">
            <v>0</v>
          </cell>
          <cell r="Q493">
            <v>-655.21354000002611</v>
          </cell>
          <cell r="R493">
            <v>-17640.455709998962</v>
          </cell>
          <cell r="S493">
            <v>-10769.185029999993</v>
          </cell>
          <cell r="T493">
            <v>-254.99980000004871</v>
          </cell>
          <cell r="U493">
            <v>-884.59299999999348</v>
          </cell>
          <cell r="V493">
            <v>0</v>
          </cell>
          <cell r="W493">
            <v>-760.55667000001995</v>
          </cell>
          <cell r="X493">
            <v>-106.10745000001043</v>
          </cell>
          <cell r="Y493">
            <v>-53.772100000001956</v>
          </cell>
          <cell r="Z493">
            <v>0</v>
          </cell>
          <cell r="AA493">
            <v>-211.18353999999817</v>
          </cell>
          <cell r="AB493">
            <v>0</v>
          </cell>
          <cell r="AC493">
            <v>-117.96596000000136</v>
          </cell>
          <cell r="AD493">
            <v>-4482.0921600000001</v>
          </cell>
          <cell r="AE493">
            <v>-19162.168500000145</v>
          </cell>
          <cell r="AF493">
            <v>6900.8506300000008</v>
          </cell>
          <cell r="AG493">
            <v>-2798.2086899999995</v>
          </cell>
          <cell r="AH493">
            <v>-686.32219999999506</v>
          </cell>
          <cell r="AI493">
            <v>-812.1774199999636</v>
          </cell>
          <cell r="AJ493">
            <v>-3142.9217200000421</v>
          </cell>
          <cell r="AK493">
            <v>-3384.7396300000255</v>
          </cell>
          <cell r="AL493">
            <v>-1980.4392900000094</v>
          </cell>
          <cell r="AM493">
            <v>-2050.8224199999822</v>
          </cell>
          <cell r="AN493">
            <v>-1653.1988399999682</v>
          </cell>
          <cell r="AO493">
            <v>-1564.3584299999929</v>
          </cell>
          <cell r="AP493">
            <v>-2719.5946199999889</v>
          </cell>
          <cell r="AQ493">
            <v>-5270.2358700000332</v>
          </cell>
          <cell r="AR493">
            <v>-35250.003840000369</v>
          </cell>
          <cell r="AS493">
            <v>-19486.407479999994</v>
          </cell>
          <cell r="AT493">
            <v>-4124.6714299999876</v>
          </cell>
          <cell r="AU493">
            <v>-2732.0920800000022</v>
          </cell>
          <cell r="AV493">
            <v>-705.92350999999326</v>
          </cell>
          <cell r="AW493">
            <v>-2090.4660300000105</v>
          </cell>
          <cell r="AX493">
            <v>-1900.3274400000228</v>
          </cell>
          <cell r="AY493">
            <v>-2070.2418999999645</v>
          </cell>
          <cell r="AZ493">
            <v>-2160.0247899999958</v>
          </cell>
          <cell r="BA493">
            <v>-1156.6860100000049</v>
          </cell>
          <cell r="BB493">
            <v>-704.77198000001954</v>
          </cell>
          <cell r="BC493">
            <v>1889.0293999999994</v>
          </cell>
          <cell r="BD493">
            <v>-7.420589999997901</v>
          </cell>
          <cell r="BE493">
            <v>-40713.556030000094</v>
          </cell>
          <cell r="BF493">
            <v>-15355.102700000047</v>
          </cell>
          <cell r="BG493">
            <v>-4896.7280500000343</v>
          </cell>
          <cell r="BH493">
            <v>-1029.4983800000045</v>
          </cell>
          <cell r="BI493">
            <v>-814.60839000000851</v>
          </cell>
          <cell r="BJ493">
            <v>-1984.9959200000158</v>
          </cell>
          <cell r="BK493">
            <v>-1934.3804499999969</v>
          </cell>
          <cell r="BL493">
            <v>-2160.4754400000093</v>
          </cell>
          <cell r="BM493">
            <v>-1921.2126500000013</v>
          </cell>
          <cell r="BN493">
            <v>-1824.7860599999549</v>
          </cell>
          <cell r="BO493">
            <v>-257.57560999999987</v>
          </cell>
          <cell r="BP493">
            <v>-8504.4871499999426</v>
          </cell>
          <cell r="BQ493">
            <v>-29.705230000021402</v>
          </cell>
          <cell r="BR493">
            <v>3266.7075700005516</v>
          </cell>
          <cell r="BS493">
            <v>-208.78000999998767</v>
          </cell>
          <cell r="BT493">
            <v>-4499.2182599999942</v>
          </cell>
          <cell r="BU493">
            <v>-2451.108899999992</v>
          </cell>
          <cell r="BV493">
            <v>-1028.3777300000074</v>
          </cell>
          <cell r="BW493">
            <v>-1608.1700800000108</v>
          </cell>
          <cell r="BX493">
            <v>-759.36832999996841</v>
          </cell>
          <cell r="BY493">
            <v>-1361.7796899999958</v>
          </cell>
          <cell r="BZ493">
            <v>-2278.0576000000001</v>
          </cell>
          <cell r="CA493">
            <v>-1194.943030000024</v>
          </cell>
          <cell r="CB493">
            <v>-2308.0870900000155</v>
          </cell>
          <cell r="CC493">
            <v>24212.121480000002</v>
          </cell>
          <cell r="CD493">
            <v>-3247.5231899999781</v>
          </cell>
          <cell r="CE493">
            <v>-6261.6896899999119</v>
          </cell>
          <cell r="CF493">
            <v>-3262.0482300000149</v>
          </cell>
          <cell r="CG493">
            <v>-1898.2173699999694</v>
          </cell>
          <cell r="CH493">
            <v>-3327.4739300000074</v>
          </cell>
          <cell r="CI493">
            <v>-707.61813999997685</v>
          </cell>
          <cell r="CJ493">
            <v>-215.87454000000434</v>
          </cell>
          <cell r="CK493">
            <v>-24.73458999999275</v>
          </cell>
          <cell r="CL493">
            <v>-3200.9655999999959</v>
          </cell>
          <cell r="CM493">
            <v>-9711.830100000021</v>
          </cell>
          <cell r="CN493">
            <v>18378.693189999991</v>
          </cell>
          <cell r="CO493">
            <v>5159.806030000007</v>
          </cell>
          <cell r="CP493">
            <v>-4069.7421699999832</v>
          </cell>
          <cell r="CQ493">
            <v>-3381.6842399999732</v>
          </cell>
          <cell r="CR493">
            <v>-39376.236999999732</v>
          </cell>
          <cell r="CS493">
            <v>-3154.4790299999877</v>
          </cell>
          <cell r="CT493">
            <v>-4247.5771799999929</v>
          </cell>
          <cell r="CU493">
            <v>-2578.4714199999871</v>
          </cell>
          <cell r="CV493">
            <v>-1431.2678500000038</v>
          </cell>
          <cell r="CW493">
            <v>-850.8711900000053</v>
          </cell>
          <cell r="CX493">
            <v>1938.3153699999966</v>
          </cell>
          <cell r="CY493">
            <v>-2225.5006399999838</v>
          </cell>
          <cell r="CZ493">
            <v>-2841.1840700000175</v>
          </cell>
          <cell r="DA493">
            <v>-15553.221820000006</v>
          </cell>
          <cell r="DB493">
            <v>-989.06787999998778</v>
          </cell>
          <cell r="DC493">
            <v>-3526.6227800000343</v>
          </cell>
          <cell r="DD493">
            <v>-3916.2885099999839</v>
          </cell>
          <cell r="DE493">
            <v>-42401.635230000131</v>
          </cell>
          <cell r="DF493">
            <v>-15239.096389999992</v>
          </cell>
          <cell r="DG493">
            <v>-4393.80925999998</v>
          </cell>
          <cell r="DH493">
            <v>-2021.0942100000102</v>
          </cell>
          <cell r="DI493">
            <v>-921.30786999998963</v>
          </cell>
          <cell r="DJ493">
            <v>370.37888000000385</v>
          </cell>
          <cell r="DK493">
            <v>-745.38793999998597</v>
          </cell>
          <cell r="DL493">
            <v>-4620.4575600000098</v>
          </cell>
          <cell r="DM493">
            <v>-3399.3123300000443</v>
          </cell>
          <cell r="DN493">
            <v>-3212.7143699999433</v>
          </cell>
          <cell r="DO493">
            <v>-1277.4752300000109</v>
          </cell>
          <cell r="DP493">
            <v>-3212.922350000008</v>
          </cell>
          <cell r="DQ493">
            <v>-3728.4366000000155</v>
          </cell>
          <cell r="DR493">
            <v>-19194.090640000068</v>
          </cell>
          <cell r="DS493">
            <v>2249.2547000000486</v>
          </cell>
          <cell r="DT493">
            <v>-3142.6517199999653</v>
          </cell>
          <cell r="DU493">
            <v>-2444.1077299999888</v>
          </cell>
          <cell r="DV493">
            <v>-263.88145000001532</v>
          </cell>
          <cell r="DW493">
            <v>-709.1245700000145</v>
          </cell>
          <cell r="DX493">
            <v>-2133.566049999994</v>
          </cell>
          <cell r="DY493">
            <v>-1644.5149600000004</v>
          </cell>
          <cell r="DZ493">
            <v>-2597.3723699999973</v>
          </cell>
          <cell r="EA493">
            <v>-1137.9188299999805</v>
          </cell>
          <cell r="EB493">
            <v>-1045.2387400000007</v>
          </cell>
          <cell r="EC493">
            <v>-2930.4523000000045</v>
          </cell>
          <cell r="ED493">
            <v>-3394.5166200000094</v>
          </cell>
        </row>
        <row r="494">
          <cell r="C494" t="str">
            <v>Lake Side 2</v>
          </cell>
          <cell r="F494">
            <v>-85.755650000006426</v>
          </cell>
          <cell r="G494">
            <v>-5125.193140000003</v>
          </cell>
          <cell r="H494">
            <v>-273.37466000000131</v>
          </cell>
          <cell r="I494">
            <v>0</v>
          </cell>
          <cell r="J494">
            <v>-1822.2401899999822</v>
          </cell>
          <cell r="K494">
            <v>-9035.0788399999728</v>
          </cell>
          <cell r="L494">
            <v>-2504.9608519999892</v>
          </cell>
          <cell r="M494">
            <v>-119.68310399999609</v>
          </cell>
          <cell r="N494">
            <v>-1073.2271220000111</v>
          </cell>
          <cell r="O494">
            <v>-141.93316999997478</v>
          </cell>
          <cell r="P494">
            <v>0</v>
          </cell>
          <cell r="Q494">
            <v>-7922.7974199999589</v>
          </cell>
          <cell r="R494">
            <v>-38421.237543999217</v>
          </cell>
          <cell r="S494">
            <v>-1522.2496800000081</v>
          </cell>
          <cell r="T494">
            <v>-6146.3066799999797</v>
          </cell>
          <cell r="U494">
            <v>-5550.3431299999938</v>
          </cell>
          <cell r="V494">
            <v>-2079.3522229999653</v>
          </cell>
          <cell r="W494">
            <v>-899.03921299998183</v>
          </cell>
          <cell r="X494">
            <v>-512.56990200001746</v>
          </cell>
          <cell r="Y494">
            <v>-1452.1888290000497</v>
          </cell>
          <cell r="Z494">
            <v>-1487.1118310000165</v>
          </cell>
          <cell r="AA494">
            <v>-8867.4474610000034</v>
          </cell>
          <cell r="AB494">
            <v>-1791.4610649999813</v>
          </cell>
          <cell r="AC494">
            <v>-2062.6896399999969</v>
          </cell>
          <cell r="AD494">
            <v>-6050.4778900000383</v>
          </cell>
          <cell r="AE494">
            <v>-80791.229021999054</v>
          </cell>
          <cell r="AF494">
            <v>-14460.11791999999</v>
          </cell>
          <cell r="AG494">
            <v>-3799.2937999999849</v>
          </cell>
          <cell r="AH494">
            <v>-15577.288159999996</v>
          </cell>
          <cell r="AI494">
            <v>-1669.6703399999533</v>
          </cell>
          <cell r="AJ494">
            <v>-3808.9158449999522</v>
          </cell>
          <cell r="AK494">
            <v>-3309.2750140000717</v>
          </cell>
          <cell r="AL494">
            <v>-2882.8043720000423</v>
          </cell>
          <cell r="AM494">
            <v>-3270.5731829999713</v>
          </cell>
          <cell r="AN494">
            <v>-3480.9635460000136</v>
          </cell>
          <cell r="AO494">
            <v>-4198.9220319999149</v>
          </cell>
          <cell r="AP494">
            <v>-8597.0905299999868</v>
          </cell>
          <cell r="AQ494">
            <v>-15736.314279999991</v>
          </cell>
          <cell r="AR494">
            <v>-37562.978693000972</v>
          </cell>
          <cell r="AS494">
            <v>-463.61046000002534</v>
          </cell>
          <cell r="AT494">
            <v>-6164.5892000000167</v>
          </cell>
          <cell r="AU494">
            <v>-1309.5809500000032</v>
          </cell>
          <cell r="AV494">
            <v>-3326.5951209999621</v>
          </cell>
          <cell r="AW494">
            <v>-2765.1453140000813</v>
          </cell>
          <cell r="AX494">
            <v>-2431.4780910000554</v>
          </cell>
          <cell r="AY494">
            <v>-6729.2274270000053</v>
          </cell>
          <cell r="AZ494">
            <v>-1710.4734240000253</v>
          </cell>
          <cell r="BA494">
            <v>-1491.7524860000121</v>
          </cell>
          <cell r="BB494">
            <v>-3795.2707599999849</v>
          </cell>
          <cell r="BC494">
            <v>-2693.7606399999931</v>
          </cell>
          <cell r="BD494">
            <v>-4681.4948200000217</v>
          </cell>
          <cell r="BE494">
            <v>-64162.618987999856</v>
          </cell>
          <cell r="BF494">
            <v>-14792.778619999997</v>
          </cell>
          <cell r="BG494">
            <v>-5620.1018400000175</v>
          </cell>
          <cell r="BH494">
            <v>-2959.1548900000053</v>
          </cell>
          <cell r="BI494">
            <v>-2850.8589529999881</v>
          </cell>
          <cell r="BJ494">
            <v>-2669.1356520000263</v>
          </cell>
          <cell r="BK494">
            <v>-2018.8835190000245</v>
          </cell>
          <cell r="BL494">
            <v>-1474.3282359999721</v>
          </cell>
          <cell r="BM494">
            <v>-2741.5344180000247</v>
          </cell>
          <cell r="BN494">
            <v>-424.29681700002402</v>
          </cell>
          <cell r="BO494">
            <v>-6545.1895030000014</v>
          </cell>
          <cell r="BP494">
            <v>-18160.650509999978</v>
          </cell>
          <cell r="BQ494">
            <v>-3905.7060300000012</v>
          </cell>
          <cell r="BR494">
            <v>-33120.794530000072</v>
          </cell>
          <cell r="BS494">
            <v>22153.949580000015</v>
          </cell>
          <cell r="BT494">
            <v>-6143.2069999999949</v>
          </cell>
          <cell r="BU494">
            <v>-7483.6783740000101</v>
          </cell>
          <cell r="BV494">
            <v>-1915.8803929999704</v>
          </cell>
          <cell r="BW494">
            <v>-12358.805076999997</v>
          </cell>
          <cell r="BX494">
            <v>-6335.2873900000122</v>
          </cell>
          <cell r="BY494">
            <v>-3076.5351179999998</v>
          </cell>
          <cell r="BZ494">
            <v>-1679.1129440000514</v>
          </cell>
          <cell r="CA494">
            <v>-1249.5858439999865</v>
          </cell>
          <cell r="CB494">
            <v>2194.0294699999795</v>
          </cell>
          <cell r="CC494">
            <v>-11197.714829999983</v>
          </cell>
          <cell r="CD494">
            <v>-6028.9666100000031</v>
          </cell>
          <cell r="CE494">
            <v>-29720.922929999884</v>
          </cell>
          <cell r="CF494">
            <v>-2820.6615100000054</v>
          </cell>
          <cell r="CG494">
            <v>-2334.3483000000124</v>
          </cell>
          <cell r="CH494">
            <v>1154.7585900000122</v>
          </cell>
          <cell r="CI494">
            <v>597.36313999997219</v>
          </cell>
          <cell r="CJ494">
            <v>-429.81570000000647</v>
          </cell>
          <cell r="CK494">
            <v>-305.00856000001659</v>
          </cell>
          <cell r="CL494">
            <v>-2486.6880799999926</v>
          </cell>
          <cell r="CM494">
            <v>-6799.3166299999866</v>
          </cell>
          <cell r="CN494">
            <v>-9200.6859500000137</v>
          </cell>
          <cell r="CO494">
            <v>-3048.6764900000417</v>
          </cell>
          <cell r="CP494">
            <v>-2430.7162700000044</v>
          </cell>
          <cell r="CQ494">
            <v>-1617.1271699999925</v>
          </cell>
          <cell r="CR494">
            <v>-70327.334259000607</v>
          </cell>
          <cell r="CS494">
            <v>-1129.1654899999849</v>
          </cell>
          <cell r="CT494">
            <v>-10888.305370000016</v>
          </cell>
          <cell r="CU494">
            <v>-5654.1882999999798</v>
          </cell>
          <cell r="CV494">
            <v>-10880.733390000009</v>
          </cell>
          <cell r="CW494">
            <v>-3776.3789499999839</v>
          </cell>
          <cell r="CX494">
            <v>-423.06758999999147</v>
          </cell>
          <cell r="CY494">
            <v>-13664.378039999981</v>
          </cell>
          <cell r="CZ494">
            <v>-15787.012589999998</v>
          </cell>
          <cell r="DA494">
            <v>-841.08458900000551</v>
          </cell>
          <cell r="DB494">
            <v>-11630.510780000011</v>
          </cell>
          <cell r="DC494">
            <v>11077.985820000002</v>
          </cell>
          <cell r="DD494">
            <v>-6730.4949900000065</v>
          </cell>
          <cell r="DE494">
            <v>-54765.994719999842</v>
          </cell>
          <cell r="DF494">
            <v>-636.50028999999631</v>
          </cell>
          <cell r="DG494">
            <v>-2283.7884599999816</v>
          </cell>
          <cell r="DH494">
            <v>-993.59009000001242</v>
          </cell>
          <cell r="DI494">
            <v>-1457.9497900000133</v>
          </cell>
          <cell r="DJ494">
            <v>-617.18311000001268</v>
          </cell>
          <cell r="DK494">
            <v>-1439.715600000025</v>
          </cell>
          <cell r="DL494">
            <v>-2401.7455199999968</v>
          </cell>
          <cell r="DM494">
            <v>-17690.483419999975</v>
          </cell>
          <cell r="DN494">
            <v>-13171.352389999985</v>
          </cell>
          <cell r="DO494">
            <v>-2834.7047700000112</v>
          </cell>
          <cell r="DP494">
            <v>-9252.3576999999932</v>
          </cell>
          <cell r="DQ494">
            <v>-1986.623580000014</v>
          </cell>
          <cell r="DR494">
            <v>-82011.222330000252</v>
          </cell>
          <cell r="DS494">
            <v>-5511.702900000033</v>
          </cell>
          <cell r="DT494">
            <v>-2513.4900100000086</v>
          </cell>
          <cell r="DU494">
            <v>417.05965999999898</v>
          </cell>
          <cell r="DV494">
            <v>-43958.185350000014</v>
          </cell>
          <cell r="DW494">
            <v>-1346.2991800000018</v>
          </cell>
          <cell r="DX494">
            <v>-2145.6015600000101</v>
          </cell>
          <cell r="DY494">
            <v>-2441.4494600000326</v>
          </cell>
          <cell r="DZ494">
            <v>-11505.417559999973</v>
          </cell>
          <cell r="EA494">
            <v>-2953.9067700000014</v>
          </cell>
          <cell r="EB494">
            <v>-1614.243060000008</v>
          </cell>
          <cell r="EC494">
            <v>-10178.485290000011</v>
          </cell>
          <cell r="ED494">
            <v>1740.4991499999887</v>
          </cell>
        </row>
        <row r="495">
          <cell r="C495" t="str">
            <v>Naughton - Gas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A497" t="str">
            <v>Total Gas Generation</v>
          </cell>
          <cell r="F497">
            <v>-2583.9804599999916</v>
          </cell>
          <cell r="G497">
            <v>-5385.1038299999927</v>
          </cell>
          <cell r="H497">
            <v>-273.37466000000131</v>
          </cell>
          <cell r="I497">
            <v>0</v>
          </cell>
          <cell r="J497">
            <v>-3075.4376900000498</v>
          </cell>
          <cell r="K497">
            <v>-10978.4723929998</v>
          </cell>
          <cell r="L497">
            <v>-3522.2005899997894</v>
          </cell>
          <cell r="M497">
            <v>-216.78997100004926</v>
          </cell>
          <cell r="N497">
            <v>-1450.2886990001425</v>
          </cell>
          <cell r="O497">
            <v>-35.933170000091195</v>
          </cell>
          <cell r="P497">
            <v>-283.00736299995333</v>
          </cell>
          <cell r="Q497">
            <v>-8580.5303519999143</v>
          </cell>
          <cell r="R497">
            <v>-96759.313433498144</v>
          </cell>
          <cell r="S497">
            <v>-16882.722380000167</v>
          </cell>
          <cell r="T497">
            <v>-12180.244727000128</v>
          </cell>
          <cell r="U497">
            <v>-13295.78506000014</v>
          </cell>
          <cell r="V497">
            <v>-4373.0562710000668</v>
          </cell>
          <cell r="W497">
            <v>-4045.2860669998918</v>
          </cell>
          <cell r="X497">
            <v>-2176.9497830000473</v>
          </cell>
          <cell r="Y497">
            <v>-3914.5793820000254</v>
          </cell>
          <cell r="Z497">
            <v>-3293.1421815003268</v>
          </cell>
          <cell r="AA497">
            <v>-10618.7951189999</v>
          </cell>
          <cell r="AB497">
            <v>-5524.9782600000035</v>
          </cell>
          <cell r="AC497">
            <v>-2298.9247600000817</v>
          </cell>
          <cell r="AD497">
            <v>-18154.849443000043</v>
          </cell>
          <cell r="AE497">
            <v>-146255.36827199906</v>
          </cell>
          <cell r="AF497">
            <v>-14329.146854999941</v>
          </cell>
          <cell r="AG497">
            <v>-10112.656068000011</v>
          </cell>
          <cell r="AH497">
            <v>-19710.510909999954</v>
          </cell>
          <cell r="AI497">
            <v>-5809.3417899997439</v>
          </cell>
          <cell r="AJ497">
            <v>-10009.068373000016</v>
          </cell>
          <cell r="AK497">
            <v>-10508.863853000104</v>
          </cell>
          <cell r="AL497">
            <v>-10947.036735999864</v>
          </cell>
          <cell r="AM497">
            <v>-10382.782326000044</v>
          </cell>
          <cell r="AN497">
            <v>-7673.9591600000858</v>
          </cell>
          <cell r="AO497">
            <v>-10389.056932499865</v>
          </cell>
          <cell r="AP497">
            <v>-14918.55352849979</v>
          </cell>
          <cell r="AQ497">
            <v>-21464.391739999875</v>
          </cell>
          <cell r="AR497">
            <v>-88320.233578497544</v>
          </cell>
          <cell r="AS497">
            <v>-20621.527301000082</v>
          </cell>
          <cell r="AT497">
            <v>-13278.827704999829</v>
          </cell>
          <cell r="AU497">
            <v>-6586.1417499999516</v>
          </cell>
          <cell r="AV497">
            <v>-8882.7143355000298</v>
          </cell>
          <cell r="AW497">
            <v>-8014.7184290001169</v>
          </cell>
          <cell r="AX497">
            <v>-5829.3973180002067</v>
          </cell>
          <cell r="AY497">
            <v>-13408.515108000021</v>
          </cell>
          <cell r="AZ497">
            <v>-8809.7005199999548</v>
          </cell>
          <cell r="BA497">
            <v>-4961.1215214997064</v>
          </cell>
          <cell r="BB497">
            <v>12718.606754499953</v>
          </cell>
          <cell r="BC497">
            <v>-5709.5638249998447</v>
          </cell>
          <cell r="BD497">
            <v>-4936.6125200000242</v>
          </cell>
          <cell r="BE497">
            <v>-109571.64238050021</v>
          </cell>
          <cell r="BF497">
            <v>38243.829532000003</v>
          </cell>
          <cell r="BG497">
            <v>-11740.300668500131</v>
          </cell>
          <cell r="BH497">
            <v>-8669.1757030000445</v>
          </cell>
          <cell r="BI497">
            <v>-6820.4308130000718</v>
          </cell>
          <cell r="BJ497">
            <v>-7172.7366500000935</v>
          </cell>
          <cell r="BK497">
            <v>-5295.7587709999643</v>
          </cell>
          <cell r="BL497">
            <v>-9617.8408025000244</v>
          </cell>
          <cell r="BM497">
            <v>-13218.304522499908</v>
          </cell>
          <cell r="BN497">
            <v>-4163.1713600000367</v>
          </cell>
          <cell r="BO497">
            <v>-8692.1070700001437</v>
          </cell>
          <cell r="BP497">
            <v>-29525.563949999982</v>
          </cell>
          <cell r="BQ497">
            <v>-42900.081602000166</v>
          </cell>
          <cell r="BR497">
            <v>-149362.09196649864</v>
          </cell>
          <cell r="BS497">
            <v>-98920.59761099983</v>
          </cell>
          <cell r="BT497">
            <v>-6392.5359650001628</v>
          </cell>
          <cell r="BU497">
            <v>-15881.235539000016</v>
          </cell>
          <cell r="BV497">
            <v>-7071.3842599999625</v>
          </cell>
          <cell r="BW497">
            <v>-15821.047031000024</v>
          </cell>
          <cell r="BX497">
            <v>-10057.222740000114</v>
          </cell>
          <cell r="BY497">
            <v>-8067.347691499861</v>
          </cell>
          <cell r="BZ497">
            <v>-9391.0627979999408</v>
          </cell>
          <cell r="CA497">
            <v>-5999.4146800001618</v>
          </cell>
          <cell r="CB497">
            <v>9179.2845039999811</v>
          </cell>
          <cell r="CC497">
            <v>31395.4619750001</v>
          </cell>
          <cell r="CD497">
            <v>-12334.990130000049</v>
          </cell>
          <cell r="CE497">
            <v>-154063.13701700047</v>
          </cell>
          <cell r="CF497">
            <v>-8957.6484840000048</v>
          </cell>
          <cell r="CG497">
            <v>-44295.795587000088</v>
          </cell>
          <cell r="CH497">
            <v>-3629.8769199998351</v>
          </cell>
          <cell r="CI497">
            <v>-4200.2838270000648</v>
          </cell>
          <cell r="CJ497">
            <v>-769.85574300005101</v>
          </cell>
          <cell r="CK497">
            <v>-372.33207000000402</v>
          </cell>
          <cell r="CL497">
            <v>-10969.342296999879</v>
          </cell>
          <cell r="CM497">
            <v>-20867.143049999839</v>
          </cell>
          <cell r="CN497">
            <v>-9353.6495570001425</v>
          </cell>
          <cell r="CO497">
            <v>-35225.18266000005</v>
          </cell>
          <cell r="CP497">
            <v>-9839.9098099999828</v>
          </cell>
          <cell r="CQ497">
            <v>-5582.1170119999442</v>
          </cell>
          <cell r="CR497">
            <v>-113263.31299999915</v>
          </cell>
          <cell r="CS497">
            <v>-5551.851934999926</v>
          </cell>
          <cell r="CT497">
            <v>-9234.6768050001701</v>
          </cell>
          <cell r="CU497">
            <v>-9900.2024039998651</v>
          </cell>
          <cell r="CV497">
            <v>-12788.704670000006</v>
          </cell>
          <cell r="CW497">
            <v>-4621.6377760000178</v>
          </cell>
          <cell r="CX497">
            <v>1377.1788170000073</v>
          </cell>
          <cell r="CY497">
            <v>-21240.036241999827</v>
          </cell>
          <cell r="CZ497">
            <v>-23744.238431500038</v>
          </cell>
          <cell r="DA497">
            <v>-20116.740842500236</v>
          </cell>
          <cell r="DB497">
            <v>-342.72267599997576</v>
          </cell>
          <cell r="DC497">
            <v>4223.1231280001812</v>
          </cell>
          <cell r="DD497">
            <v>-11322.803163000033</v>
          </cell>
          <cell r="DE497">
            <v>-117510.62873299979</v>
          </cell>
          <cell r="DF497">
            <v>-17247.94612200011</v>
          </cell>
          <cell r="DG497">
            <v>-19260.046094999881</v>
          </cell>
          <cell r="DH497">
            <v>-4465.8463200001279</v>
          </cell>
          <cell r="DI497">
            <v>-4133.0039249999681</v>
          </cell>
          <cell r="DJ497">
            <v>-248.69828100001905</v>
          </cell>
          <cell r="DK497">
            <v>-2342.034109500004</v>
          </cell>
          <cell r="DL497">
            <v>-13150.879807999823</v>
          </cell>
          <cell r="DM497">
            <v>-5396.751658000052</v>
          </cell>
          <cell r="DN497">
            <v>-17326.532684499864</v>
          </cell>
          <cell r="DO497">
            <v>-8072.7297300001374</v>
          </cell>
          <cell r="DP497">
            <v>-15771.10839300009</v>
          </cell>
          <cell r="DQ497">
            <v>-10095.051607000176</v>
          </cell>
          <cell r="DR497">
            <v>-200590.83891999908</v>
          </cell>
          <cell r="DS497">
            <v>-11571.815067999996</v>
          </cell>
          <cell r="DT497">
            <v>-12046.323220000137</v>
          </cell>
          <cell r="DU497">
            <v>-54623.958390000043</v>
          </cell>
          <cell r="DV497">
            <v>-44244.918945999932</v>
          </cell>
          <cell r="DW497">
            <v>-2133.8398189999862</v>
          </cell>
          <cell r="DX497">
            <v>-6934.4119999998948</v>
          </cell>
          <cell r="DY497">
            <v>-9216.9088030003477</v>
          </cell>
          <cell r="DZ497">
            <v>-19272.096380000003</v>
          </cell>
          <cell r="EA497">
            <v>-8809.014880000148</v>
          </cell>
          <cell r="EB497">
            <v>-6323.3334400000749</v>
          </cell>
          <cell r="EC497">
            <v>-17273.739269000012</v>
          </cell>
          <cell r="ED497">
            <v>-8140.4787049998995</v>
          </cell>
        </row>
        <row r="499">
          <cell r="A499" t="str">
            <v>Hydro Generation</v>
          </cell>
        </row>
        <row r="500">
          <cell r="C500" t="str">
            <v>West Hydro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C501" t="str">
            <v>East Hydro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A503" t="str">
            <v>Total Hydro Generation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5">
          <cell r="A505" t="str">
            <v>Other Generation</v>
          </cell>
        </row>
        <row r="506">
          <cell r="C506" t="str">
            <v>Blundell</v>
          </cell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A525" t="str">
            <v>Total Other Generation</v>
          </cell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7">
          <cell r="A527" t="str">
            <v>IRP Resources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-41599.999999999993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-41599.999999999993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0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0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0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0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  <cell r="AE543">
            <v>0</v>
          </cell>
          <cell r="AF543">
            <v>0</v>
          </cell>
          <cell r="AG543">
            <v>0</v>
          </cell>
          <cell r="AH543">
            <v>0</v>
          </cell>
          <cell r="AI543">
            <v>0</v>
          </cell>
          <cell r="AJ543">
            <v>0</v>
          </cell>
          <cell r="AK543">
            <v>0</v>
          </cell>
          <cell r="AL543">
            <v>0</v>
          </cell>
          <cell r="AM543">
            <v>0</v>
          </cell>
          <cell r="AN543">
            <v>0</v>
          </cell>
          <cell r="AO543">
            <v>0</v>
          </cell>
          <cell r="AP543">
            <v>0</v>
          </cell>
          <cell r="AQ543">
            <v>0</v>
          </cell>
          <cell r="AR543">
            <v>0</v>
          </cell>
          <cell r="AS543">
            <v>0</v>
          </cell>
          <cell r="AT543">
            <v>0</v>
          </cell>
          <cell r="AU543">
            <v>0</v>
          </cell>
          <cell r="AV543">
            <v>0</v>
          </cell>
          <cell r="AW543">
            <v>0</v>
          </cell>
          <cell r="AX543">
            <v>0</v>
          </cell>
          <cell r="AY543">
            <v>0</v>
          </cell>
          <cell r="AZ543">
            <v>0</v>
          </cell>
          <cell r="BA543">
            <v>0</v>
          </cell>
          <cell r="BB543">
            <v>0</v>
          </cell>
          <cell r="BC543">
            <v>0</v>
          </cell>
          <cell r="BD543">
            <v>0</v>
          </cell>
          <cell r="BE543">
            <v>0</v>
          </cell>
          <cell r="BF543">
            <v>0</v>
          </cell>
          <cell r="BG543">
            <v>0</v>
          </cell>
          <cell r="BH543">
            <v>0</v>
          </cell>
          <cell r="BI543">
            <v>0</v>
          </cell>
          <cell r="BJ543">
            <v>0</v>
          </cell>
          <cell r="BK543">
            <v>0</v>
          </cell>
          <cell r="BL543">
            <v>0</v>
          </cell>
          <cell r="BM543">
            <v>0</v>
          </cell>
          <cell r="BN543">
            <v>0</v>
          </cell>
          <cell r="BO543">
            <v>0</v>
          </cell>
          <cell r="BP543">
            <v>0</v>
          </cell>
          <cell r="BQ543">
            <v>0</v>
          </cell>
          <cell r="BR543">
            <v>0</v>
          </cell>
          <cell r="BS543">
            <v>0</v>
          </cell>
          <cell r="BT543">
            <v>0</v>
          </cell>
          <cell r="BU543">
            <v>0</v>
          </cell>
          <cell r="BV543">
            <v>0</v>
          </cell>
          <cell r="BW543">
            <v>0</v>
          </cell>
          <cell r="BX543">
            <v>0</v>
          </cell>
          <cell r="BY543">
            <v>0</v>
          </cell>
          <cell r="BZ543">
            <v>0</v>
          </cell>
          <cell r="CA543">
            <v>0</v>
          </cell>
          <cell r="CB543">
            <v>0</v>
          </cell>
          <cell r="CC543">
            <v>0</v>
          </cell>
          <cell r="CD543">
            <v>0</v>
          </cell>
          <cell r="CE543">
            <v>0</v>
          </cell>
          <cell r="CF543">
            <v>0</v>
          </cell>
          <cell r="CG543">
            <v>0</v>
          </cell>
          <cell r="CH543">
            <v>0</v>
          </cell>
          <cell r="CI543">
            <v>0</v>
          </cell>
          <cell r="CJ543">
            <v>0</v>
          </cell>
          <cell r="CK543">
            <v>0</v>
          </cell>
          <cell r="CL543">
            <v>0</v>
          </cell>
          <cell r="CM543">
            <v>0</v>
          </cell>
          <cell r="CN543">
            <v>0</v>
          </cell>
          <cell r="CO543">
            <v>0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A552" t="str">
            <v>Total IRP Resources</v>
          </cell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-41599.999999999993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-41599.999999999993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  <cell r="AE552">
            <v>0</v>
          </cell>
          <cell r="AF552">
            <v>0</v>
          </cell>
          <cell r="AG552">
            <v>0</v>
          </cell>
          <cell r="AH552">
            <v>0</v>
          </cell>
          <cell r="AI552">
            <v>0</v>
          </cell>
          <cell r="AJ552">
            <v>0</v>
          </cell>
          <cell r="AK552">
            <v>0</v>
          </cell>
          <cell r="AL552">
            <v>0</v>
          </cell>
          <cell r="AM552">
            <v>0</v>
          </cell>
          <cell r="AN552">
            <v>0</v>
          </cell>
          <cell r="AO552">
            <v>0</v>
          </cell>
          <cell r="AP552">
            <v>0</v>
          </cell>
          <cell r="AQ552">
            <v>0</v>
          </cell>
          <cell r="AR552">
            <v>0</v>
          </cell>
          <cell r="AS552">
            <v>0</v>
          </cell>
          <cell r="AT552">
            <v>0</v>
          </cell>
          <cell r="AU552">
            <v>0</v>
          </cell>
          <cell r="AV552">
            <v>0</v>
          </cell>
          <cell r="AW552">
            <v>0</v>
          </cell>
          <cell r="AX552">
            <v>0</v>
          </cell>
          <cell r="AY552">
            <v>0</v>
          </cell>
          <cell r="AZ552">
            <v>0</v>
          </cell>
          <cell r="BA552">
            <v>0</v>
          </cell>
          <cell r="BB552">
            <v>0</v>
          </cell>
          <cell r="BC552">
            <v>0</v>
          </cell>
          <cell r="BD552">
            <v>0</v>
          </cell>
          <cell r="BE552">
            <v>0</v>
          </cell>
          <cell r="BF552">
            <v>0</v>
          </cell>
          <cell r="BG552">
            <v>0</v>
          </cell>
          <cell r="BH552">
            <v>0</v>
          </cell>
          <cell r="BI552">
            <v>0</v>
          </cell>
          <cell r="BJ552">
            <v>0</v>
          </cell>
          <cell r="BK552">
            <v>0</v>
          </cell>
          <cell r="BL552">
            <v>0</v>
          </cell>
          <cell r="BM552">
            <v>0</v>
          </cell>
          <cell r="BN552">
            <v>0</v>
          </cell>
          <cell r="BO552">
            <v>0</v>
          </cell>
          <cell r="BP552">
            <v>0</v>
          </cell>
          <cell r="BQ552">
            <v>0</v>
          </cell>
          <cell r="BR552">
            <v>0</v>
          </cell>
          <cell r="BS552">
            <v>0</v>
          </cell>
          <cell r="BT552">
            <v>0</v>
          </cell>
          <cell r="BU552">
            <v>0</v>
          </cell>
          <cell r="BV552">
            <v>0</v>
          </cell>
          <cell r="BW552">
            <v>0</v>
          </cell>
          <cell r="BX552">
            <v>0</v>
          </cell>
          <cell r="BY552">
            <v>0</v>
          </cell>
          <cell r="BZ552">
            <v>0</v>
          </cell>
          <cell r="CA552">
            <v>0</v>
          </cell>
          <cell r="CB552">
            <v>0</v>
          </cell>
          <cell r="CC552">
            <v>0</v>
          </cell>
          <cell r="CD552">
            <v>0</v>
          </cell>
          <cell r="CE552">
            <v>0</v>
          </cell>
          <cell r="CF552">
            <v>0</v>
          </cell>
          <cell r="CG552">
            <v>0</v>
          </cell>
          <cell r="CH552">
            <v>0</v>
          </cell>
          <cell r="CI552">
            <v>0</v>
          </cell>
          <cell r="CJ552">
            <v>0</v>
          </cell>
          <cell r="CK552">
            <v>0</v>
          </cell>
          <cell r="CL552">
            <v>0</v>
          </cell>
          <cell r="CM552">
            <v>0</v>
          </cell>
          <cell r="CN552">
            <v>0</v>
          </cell>
          <cell r="CO552">
            <v>0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4">
          <cell r="A554" t="str">
            <v>Growth Station Resources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-116.61707</v>
          </cell>
          <cell r="H559">
            <v>-76.504585000000006</v>
          </cell>
          <cell r="I559">
            <v>0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-82.526583000000002</v>
          </cell>
          <cell r="P559">
            <v>0</v>
          </cell>
          <cell r="Q559">
            <v>0</v>
          </cell>
          <cell r="R559">
            <v>-296.14822000000004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-82.526679999999999</v>
          </cell>
          <cell r="X559">
            <v>-213.62153999999998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  <cell r="AE559">
            <v>0</v>
          </cell>
          <cell r="AF559">
            <v>0</v>
          </cell>
          <cell r="AG559">
            <v>0</v>
          </cell>
          <cell r="AH559">
            <v>0</v>
          </cell>
          <cell r="AI559">
            <v>0</v>
          </cell>
          <cell r="AJ559">
            <v>0</v>
          </cell>
          <cell r="AK559">
            <v>0</v>
          </cell>
          <cell r="AL559">
            <v>0</v>
          </cell>
          <cell r="AM559">
            <v>0</v>
          </cell>
          <cell r="AN559">
            <v>0</v>
          </cell>
          <cell r="AO559">
            <v>0</v>
          </cell>
          <cell r="AP559">
            <v>0</v>
          </cell>
          <cell r="AQ559">
            <v>0</v>
          </cell>
          <cell r="AR559">
            <v>0</v>
          </cell>
          <cell r="AS559">
            <v>0</v>
          </cell>
          <cell r="AT559">
            <v>0</v>
          </cell>
          <cell r="AU559">
            <v>0</v>
          </cell>
          <cell r="AV559">
            <v>0</v>
          </cell>
          <cell r="AW559">
            <v>0</v>
          </cell>
          <cell r="AX559">
            <v>0</v>
          </cell>
          <cell r="AY559">
            <v>0</v>
          </cell>
          <cell r="AZ559">
            <v>0</v>
          </cell>
          <cell r="BA559">
            <v>0</v>
          </cell>
          <cell r="BB559">
            <v>0</v>
          </cell>
          <cell r="BC559">
            <v>0</v>
          </cell>
          <cell r="BD559">
            <v>0</v>
          </cell>
          <cell r="BE559">
            <v>0</v>
          </cell>
          <cell r="BF559">
            <v>0</v>
          </cell>
          <cell r="BG559">
            <v>0</v>
          </cell>
          <cell r="BH559">
            <v>0</v>
          </cell>
          <cell r="BI559">
            <v>0</v>
          </cell>
          <cell r="BJ559">
            <v>0</v>
          </cell>
          <cell r="BK559">
            <v>0</v>
          </cell>
          <cell r="BL559">
            <v>0</v>
          </cell>
          <cell r="BM559">
            <v>0</v>
          </cell>
          <cell r="BN559">
            <v>0</v>
          </cell>
          <cell r="BO559">
            <v>0</v>
          </cell>
          <cell r="BP559">
            <v>0</v>
          </cell>
          <cell r="BQ559">
            <v>0</v>
          </cell>
          <cell r="BR559">
            <v>0</v>
          </cell>
          <cell r="BS559">
            <v>0</v>
          </cell>
          <cell r="BT559">
            <v>0</v>
          </cell>
          <cell r="BU559">
            <v>0</v>
          </cell>
          <cell r="BV559">
            <v>0</v>
          </cell>
          <cell r="BW559">
            <v>0</v>
          </cell>
          <cell r="BX559">
            <v>0</v>
          </cell>
          <cell r="BY559">
            <v>0</v>
          </cell>
          <cell r="BZ559">
            <v>0</v>
          </cell>
          <cell r="CA559">
            <v>0</v>
          </cell>
          <cell r="CB559">
            <v>0</v>
          </cell>
          <cell r="CC559">
            <v>0</v>
          </cell>
          <cell r="CD559">
            <v>0</v>
          </cell>
          <cell r="CE559">
            <v>0</v>
          </cell>
          <cell r="CF559">
            <v>0</v>
          </cell>
          <cell r="CG559">
            <v>0</v>
          </cell>
          <cell r="CH559">
            <v>0</v>
          </cell>
          <cell r="CI559">
            <v>0</v>
          </cell>
          <cell r="CJ559">
            <v>0</v>
          </cell>
          <cell r="CK559">
            <v>0</v>
          </cell>
          <cell r="CL559">
            <v>0</v>
          </cell>
          <cell r="CM559">
            <v>0</v>
          </cell>
          <cell r="CN559">
            <v>0</v>
          </cell>
          <cell r="CO559">
            <v>0</v>
          </cell>
          <cell r="CP559">
            <v>0</v>
          </cell>
          <cell r="CQ559">
            <v>0</v>
          </cell>
          <cell r="CR559">
            <v>0</v>
          </cell>
          <cell r="CS559">
            <v>0</v>
          </cell>
          <cell r="CT559">
            <v>0</v>
          </cell>
          <cell r="CU559">
            <v>0</v>
          </cell>
          <cell r="CV559">
            <v>0</v>
          </cell>
          <cell r="CW559">
            <v>0</v>
          </cell>
          <cell r="CX559">
            <v>0</v>
          </cell>
          <cell r="CY559">
            <v>0</v>
          </cell>
          <cell r="CZ559">
            <v>0</v>
          </cell>
          <cell r="DA559">
            <v>0</v>
          </cell>
          <cell r="DB559">
            <v>0</v>
          </cell>
          <cell r="DC559">
            <v>0</v>
          </cell>
          <cell r="DD559">
            <v>0</v>
          </cell>
          <cell r="DE559">
            <v>0</v>
          </cell>
          <cell r="DF559">
            <v>0</v>
          </cell>
          <cell r="DG559">
            <v>0</v>
          </cell>
          <cell r="DH559">
            <v>0</v>
          </cell>
          <cell r="DI559">
            <v>0</v>
          </cell>
          <cell r="DJ559">
            <v>0</v>
          </cell>
          <cell r="DK559">
            <v>0</v>
          </cell>
          <cell r="DL559">
            <v>0</v>
          </cell>
          <cell r="DM559">
            <v>0</v>
          </cell>
          <cell r="DN559">
            <v>0</v>
          </cell>
          <cell r="DO559">
            <v>0</v>
          </cell>
          <cell r="DP559">
            <v>0</v>
          </cell>
          <cell r="DQ559">
            <v>0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-247.57919000000038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-157.50139999999919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-157.50139999999919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0</v>
          </cell>
          <cell r="AF560">
            <v>0</v>
          </cell>
          <cell r="AG560">
            <v>0</v>
          </cell>
          <cell r="AH560">
            <v>0</v>
          </cell>
          <cell r="AI560">
            <v>0</v>
          </cell>
          <cell r="AJ560">
            <v>0</v>
          </cell>
          <cell r="AK560">
            <v>0</v>
          </cell>
          <cell r="AL560">
            <v>0</v>
          </cell>
          <cell r="AM560">
            <v>0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0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0</v>
          </cell>
          <cell r="AY560">
            <v>0</v>
          </cell>
          <cell r="AZ560">
            <v>0</v>
          </cell>
          <cell r="BA560">
            <v>0</v>
          </cell>
          <cell r="BB560">
            <v>0</v>
          </cell>
          <cell r="BC560">
            <v>0</v>
          </cell>
          <cell r="BD560">
            <v>0</v>
          </cell>
          <cell r="BE560">
            <v>0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0</v>
          </cell>
          <cell r="BK560">
            <v>0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0</v>
          </cell>
          <cell r="BR560">
            <v>0</v>
          </cell>
          <cell r="BS560">
            <v>0</v>
          </cell>
          <cell r="BT560">
            <v>0</v>
          </cell>
          <cell r="BU560">
            <v>0</v>
          </cell>
          <cell r="BV560">
            <v>0</v>
          </cell>
          <cell r="BW560">
            <v>0</v>
          </cell>
          <cell r="BX560">
            <v>0</v>
          </cell>
          <cell r="BY560">
            <v>0</v>
          </cell>
          <cell r="BZ560">
            <v>0</v>
          </cell>
          <cell r="CA560">
            <v>0</v>
          </cell>
          <cell r="CB560">
            <v>0</v>
          </cell>
          <cell r="CC560">
            <v>0</v>
          </cell>
          <cell r="CD560">
            <v>0</v>
          </cell>
          <cell r="CE560">
            <v>-224.38520000000017</v>
          </cell>
          <cell r="CF560">
            <v>0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-224.38520000000017</v>
          </cell>
          <cell r="CL560">
            <v>0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0</v>
          </cell>
          <cell r="CS560">
            <v>0</v>
          </cell>
          <cell r="CT560">
            <v>0</v>
          </cell>
          <cell r="CU560">
            <v>0</v>
          </cell>
          <cell r="CV560">
            <v>0</v>
          </cell>
          <cell r="CW560">
            <v>0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0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0</v>
          </cell>
          <cell r="DM560">
            <v>0</v>
          </cell>
          <cell r="DN560">
            <v>0</v>
          </cell>
          <cell r="DO560">
            <v>0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-82.526769999999999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-667.76299999999992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-667.76299999999992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0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0</v>
          </cell>
          <cell r="AL561">
            <v>0</v>
          </cell>
          <cell r="AM561">
            <v>0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0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0</v>
          </cell>
          <cell r="AY561">
            <v>0</v>
          </cell>
          <cell r="AZ561">
            <v>0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0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0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0</v>
          </cell>
          <cell r="BR561">
            <v>0</v>
          </cell>
          <cell r="BS561">
            <v>0</v>
          </cell>
          <cell r="BT561">
            <v>0</v>
          </cell>
          <cell r="BU561">
            <v>0</v>
          </cell>
          <cell r="BV561">
            <v>0</v>
          </cell>
          <cell r="BW561">
            <v>0</v>
          </cell>
          <cell r="BX561">
            <v>0</v>
          </cell>
          <cell r="BY561">
            <v>0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0</v>
          </cell>
          <cell r="CE561">
            <v>-264.69668200000001</v>
          </cell>
          <cell r="CF561">
            <v>0</v>
          </cell>
          <cell r="CG561">
            <v>0</v>
          </cell>
          <cell r="CH561">
            <v>0</v>
          </cell>
          <cell r="CI561">
            <v>0</v>
          </cell>
          <cell r="CJ561">
            <v>0</v>
          </cell>
          <cell r="CK561">
            <v>-264.69668200000001</v>
          </cell>
          <cell r="CL561">
            <v>0</v>
          </cell>
          <cell r="CM561">
            <v>0</v>
          </cell>
          <cell r="CN561">
            <v>0</v>
          </cell>
          <cell r="CO561">
            <v>0</v>
          </cell>
          <cell r="CP561">
            <v>0</v>
          </cell>
          <cell r="CQ561">
            <v>0</v>
          </cell>
          <cell r="CR561">
            <v>0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0</v>
          </cell>
          <cell r="CY561">
            <v>0</v>
          </cell>
          <cell r="CZ561">
            <v>0</v>
          </cell>
          <cell r="DA561">
            <v>0</v>
          </cell>
          <cell r="DB561">
            <v>0</v>
          </cell>
          <cell r="DC561">
            <v>0</v>
          </cell>
          <cell r="DD561">
            <v>0</v>
          </cell>
          <cell r="DE561">
            <v>0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0</v>
          </cell>
          <cell r="DL561">
            <v>0</v>
          </cell>
          <cell r="DM561">
            <v>0</v>
          </cell>
          <cell r="DN561">
            <v>0</v>
          </cell>
          <cell r="DO561">
            <v>0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A563" t="str">
            <v>Total Growth Station Resources</v>
          </cell>
          <cell r="F563">
            <v>0</v>
          </cell>
          <cell r="G563">
            <v>-116.61707</v>
          </cell>
          <cell r="H563">
            <v>-76.50458500000002</v>
          </cell>
          <cell r="I563">
            <v>0</v>
          </cell>
          <cell r="J563">
            <v>0</v>
          </cell>
          <cell r="K563">
            <v>-330.10596000000078</v>
          </cell>
          <cell r="L563">
            <v>0</v>
          </cell>
          <cell r="M563">
            <v>0</v>
          </cell>
          <cell r="N563">
            <v>0</v>
          </cell>
          <cell r="O563">
            <v>-82.526583000000301</v>
          </cell>
          <cell r="P563">
            <v>0</v>
          </cell>
          <cell r="Q563">
            <v>0</v>
          </cell>
          <cell r="R563">
            <v>-1121.4126199999955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-82.526679999999033</v>
          </cell>
          <cell r="X563">
            <v>-1038.8859399999983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  <cell r="AE563">
            <v>0</v>
          </cell>
          <cell r="AF563">
            <v>0</v>
          </cell>
          <cell r="AG563">
            <v>0</v>
          </cell>
          <cell r="AH563">
            <v>0</v>
          </cell>
          <cell r="AI563">
            <v>0</v>
          </cell>
          <cell r="AJ563">
            <v>0</v>
          </cell>
          <cell r="AK563">
            <v>0</v>
          </cell>
          <cell r="AL563">
            <v>0</v>
          </cell>
          <cell r="AM563">
            <v>0</v>
          </cell>
          <cell r="AN563">
            <v>0</v>
          </cell>
          <cell r="AO563">
            <v>0</v>
          </cell>
          <cell r="AP563">
            <v>0</v>
          </cell>
          <cell r="AQ563">
            <v>0</v>
          </cell>
          <cell r="AR563">
            <v>0</v>
          </cell>
          <cell r="AS563">
            <v>0</v>
          </cell>
          <cell r="AT563">
            <v>0</v>
          </cell>
          <cell r="AU563">
            <v>0</v>
          </cell>
          <cell r="AV563">
            <v>0</v>
          </cell>
          <cell r="AW563">
            <v>0</v>
          </cell>
          <cell r="AX563">
            <v>0</v>
          </cell>
          <cell r="AY563">
            <v>0</v>
          </cell>
          <cell r="AZ563">
            <v>0</v>
          </cell>
          <cell r="BA563">
            <v>0</v>
          </cell>
          <cell r="BB563">
            <v>0</v>
          </cell>
          <cell r="BC563">
            <v>0</v>
          </cell>
          <cell r="BD563">
            <v>0</v>
          </cell>
          <cell r="BE563">
            <v>0</v>
          </cell>
          <cell r="BF563">
            <v>0</v>
          </cell>
          <cell r="BG563">
            <v>0</v>
          </cell>
          <cell r="BH563">
            <v>0</v>
          </cell>
          <cell r="BI563">
            <v>0</v>
          </cell>
          <cell r="BJ563">
            <v>0</v>
          </cell>
          <cell r="BK563">
            <v>0</v>
          </cell>
          <cell r="BL563">
            <v>0</v>
          </cell>
          <cell r="BM563">
            <v>0</v>
          </cell>
          <cell r="BN563">
            <v>0</v>
          </cell>
          <cell r="BO563">
            <v>0</v>
          </cell>
          <cell r="BP563">
            <v>0</v>
          </cell>
          <cell r="BQ563">
            <v>0</v>
          </cell>
          <cell r="BR563">
            <v>0</v>
          </cell>
          <cell r="BS563">
            <v>0</v>
          </cell>
          <cell r="BT563">
            <v>0</v>
          </cell>
          <cell r="BU563">
            <v>0</v>
          </cell>
          <cell r="BV563">
            <v>0</v>
          </cell>
          <cell r="BW563">
            <v>0</v>
          </cell>
          <cell r="BX563">
            <v>0</v>
          </cell>
          <cell r="BY563">
            <v>0</v>
          </cell>
          <cell r="BZ563">
            <v>0</v>
          </cell>
          <cell r="CA563">
            <v>0</v>
          </cell>
          <cell r="CB563">
            <v>0</v>
          </cell>
          <cell r="CC563">
            <v>0</v>
          </cell>
          <cell r="CD563">
            <v>0</v>
          </cell>
          <cell r="CE563">
            <v>-489.08188199999995</v>
          </cell>
          <cell r="CF563">
            <v>0</v>
          </cell>
          <cell r="CG563">
            <v>0</v>
          </cell>
          <cell r="CH563">
            <v>0</v>
          </cell>
          <cell r="CI563">
            <v>0</v>
          </cell>
          <cell r="CJ563">
            <v>0</v>
          </cell>
          <cell r="CK563">
            <v>-489.08188199999995</v>
          </cell>
          <cell r="CL563">
            <v>0</v>
          </cell>
          <cell r="CM563">
            <v>0</v>
          </cell>
          <cell r="CN563">
            <v>0</v>
          </cell>
          <cell r="CO563">
            <v>0</v>
          </cell>
          <cell r="CP563">
            <v>0</v>
          </cell>
          <cell r="CQ563">
            <v>0</v>
          </cell>
          <cell r="CR563">
            <v>0</v>
          </cell>
          <cell r="CS563">
            <v>0</v>
          </cell>
          <cell r="CT563">
            <v>0</v>
          </cell>
          <cell r="CU563">
            <v>0</v>
          </cell>
          <cell r="CV563">
            <v>0</v>
          </cell>
          <cell r="CW563">
            <v>0</v>
          </cell>
          <cell r="CX563">
            <v>0</v>
          </cell>
          <cell r="CY563">
            <v>0</v>
          </cell>
          <cell r="CZ563">
            <v>0</v>
          </cell>
          <cell r="DA563">
            <v>0</v>
          </cell>
          <cell r="DB563">
            <v>0</v>
          </cell>
          <cell r="DC563">
            <v>0</v>
          </cell>
          <cell r="DD563">
            <v>0</v>
          </cell>
          <cell r="DE563">
            <v>0</v>
          </cell>
          <cell r="DF563">
            <v>0</v>
          </cell>
          <cell r="DG563">
            <v>0</v>
          </cell>
          <cell r="DH563">
            <v>0</v>
          </cell>
          <cell r="DI563">
            <v>0</v>
          </cell>
          <cell r="DJ563">
            <v>0</v>
          </cell>
          <cell r="DK563">
            <v>0</v>
          </cell>
          <cell r="DL563">
            <v>0</v>
          </cell>
          <cell r="DM563">
            <v>0</v>
          </cell>
          <cell r="DN563">
            <v>0</v>
          </cell>
          <cell r="DO563">
            <v>0</v>
          </cell>
          <cell r="DP563">
            <v>0</v>
          </cell>
          <cell r="DQ563">
            <v>0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A565" t="str">
            <v>Total Resources</v>
          </cell>
          <cell r="F565">
            <v>14648.634571000002</v>
          </cell>
          <cell r="G565">
            <v>8428.0140410009772</v>
          </cell>
          <cell r="H565">
            <v>11323.782310001552</v>
          </cell>
          <cell r="I565">
            <v>6666.9938850002363</v>
          </cell>
          <cell r="J565">
            <v>5553.7803260004148</v>
          </cell>
          <cell r="K565">
            <v>3962.6089399987832</v>
          </cell>
          <cell r="L565">
            <v>10845.292059999891</v>
          </cell>
          <cell r="M565">
            <v>1536.8343720007688</v>
          </cell>
          <cell r="N565">
            <v>4126.7208270002156</v>
          </cell>
          <cell r="O565">
            <v>6641.0833180006593</v>
          </cell>
          <cell r="P565">
            <v>12088.678487000987</v>
          </cell>
          <cell r="Q565">
            <v>16709.17892599944</v>
          </cell>
          <cell r="R565">
            <v>26820.213116526604</v>
          </cell>
          <cell r="S565">
            <v>7438.2553180009127</v>
          </cell>
          <cell r="T565">
            <v>1459.3056730004027</v>
          </cell>
          <cell r="U565">
            <v>3533.1425240002573</v>
          </cell>
          <cell r="V565">
            <v>10802.649994000793</v>
          </cell>
          <cell r="W565">
            <v>4804.7600930016488</v>
          </cell>
          <cell r="X565">
            <v>2260.6430639997125</v>
          </cell>
          <cell r="Y565">
            <v>-18530.472775999457</v>
          </cell>
          <cell r="Z565">
            <v>2797.4696605000645</v>
          </cell>
          <cell r="AA565">
            <v>2284.8435650002211</v>
          </cell>
          <cell r="AB565">
            <v>3059.7739180000499</v>
          </cell>
          <cell r="AC565">
            <v>2360.8759269993752</v>
          </cell>
          <cell r="AD565">
            <v>4548.9661560002714</v>
          </cell>
          <cell r="AE565">
            <v>137953.21633899212</v>
          </cell>
          <cell r="AF565">
            <v>3278.1287660002708</v>
          </cell>
          <cell r="AG565">
            <v>1994.865377000533</v>
          </cell>
          <cell r="AH565">
            <v>9907.90856599994</v>
          </cell>
          <cell r="AI565">
            <v>29098.948086000048</v>
          </cell>
          <cell r="AJ565">
            <v>22852.096011999995</v>
          </cell>
          <cell r="AK565">
            <v>24533.418165000156</v>
          </cell>
          <cell r="AL565">
            <v>7169.3934660004452</v>
          </cell>
          <cell r="AM565">
            <v>8725.717860000208</v>
          </cell>
          <cell r="AN565">
            <v>16414.012704999186</v>
          </cell>
          <cell r="AO565">
            <v>9353.8557484997436</v>
          </cell>
          <cell r="AP565">
            <v>462.31791250035167</v>
          </cell>
          <cell r="AQ565">
            <v>4162.5536749996245</v>
          </cell>
          <cell r="AR565">
            <v>226252.07170049846</v>
          </cell>
          <cell r="AS565">
            <v>5077.960126997903</v>
          </cell>
          <cell r="AT565">
            <v>12545.10705400072</v>
          </cell>
          <cell r="AU565">
            <v>24067.379998000339</v>
          </cell>
          <cell r="AV565">
            <v>29999.458968500607</v>
          </cell>
          <cell r="AW565">
            <v>32484.671706000343</v>
          </cell>
          <cell r="AX565">
            <v>31869.297654000111</v>
          </cell>
          <cell r="AY565">
            <v>12449.005121000111</v>
          </cell>
          <cell r="AZ565">
            <v>14547.752193999477</v>
          </cell>
          <cell r="BA565">
            <v>23786.214447500184</v>
          </cell>
          <cell r="BB565">
            <v>21225.457066499628</v>
          </cell>
          <cell r="BC565">
            <v>11397.21177800186</v>
          </cell>
          <cell r="BD565">
            <v>6802.5555859990418</v>
          </cell>
          <cell r="BE565">
            <v>217067.99878749251</v>
          </cell>
          <cell r="BF565">
            <v>12791.56258300133</v>
          </cell>
          <cell r="BG565">
            <v>14529.152057499625</v>
          </cell>
          <cell r="BH565">
            <v>23950.238151000813</v>
          </cell>
          <cell r="BI565">
            <v>29735.379201000556</v>
          </cell>
          <cell r="BJ565">
            <v>31004.082627999596</v>
          </cell>
          <cell r="BK565">
            <v>30776.0838040011</v>
          </cell>
          <cell r="BL565">
            <v>12268.732570500113</v>
          </cell>
          <cell r="BM565">
            <v>12718.681792500429</v>
          </cell>
          <cell r="BN565">
            <v>21267.912100000307</v>
          </cell>
          <cell r="BO565">
            <v>15657.669058000669</v>
          </cell>
          <cell r="BP565">
            <v>10412.038574999198</v>
          </cell>
          <cell r="BQ565">
            <v>1956.4662670008838</v>
          </cell>
          <cell r="BR565">
            <v>207146.94954548776</v>
          </cell>
          <cell r="BS565">
            <v>-2315.9247740004212</v>
          </cell>
          <cell r="BT565">
            <v>16436.475715000182</v>
          </cell>
          <cell r="BU565">
            <v>21940.445335000753</v>
          </cell>
          <cell r="BV565">
            <v>30059.649546999484</v>
          </cell>
          <cell r="BW565">
            <v>23630.571724998765</v>
          </cell>
          <cell r="BX565">
            <v>26917.780290000141</v>
          </cell>
          <cell r="BY565">
            <v>11621.532374499366</v>
          </cell>
          <cell r="BZ565">
            <v>12823.117584999651</v>
          </cell>
          <cell r="CA565">
            <v>17050.469667999074</v>
          </cell>
          <cell r="CB565">
            <v>21932.011084999889</v>
          </cell>
          <cell r="CC565">
            <v>19825.880521000363</v>
          </cell>
          <cell r="CD565">
            <v>7224.9404739988968</v>
          </cell>
          <cell r="CE565">
            <v>177373.90582200885</v>
          </cell>
          <cell r="CF565">
            <v>5595.7427519988269</v>
          </cell>
          <cell r="CG565">
            <v>8668.0903900004923</v>
          </cell>
          <cell r="CH565">
            <v>25392.664747000672</v>
          </cell>
          <cell r="CI565">
            <v>30798.934794999659</v>
          </cell>
          <cell r="CJ565">
            <v>20184.64969499968</v>
          </cell>
          <cell r="CK565">
            <v>21922.419303000905</v>
          </cell>
          <cell r="CL565">
            <v>14370.080050000921</v>
          </cell>
          <cell r="CM565">
            <v>12351.596009001136</v>
          </cell>
          <cell r="CN565">
            <v>16431.769201000221</v>
          </cell>
          <cell r="CO565">
            <v>5679.0185699993744</v>
          </cell>
          <cell r="CP565">
            <v>9567.8936550002545</v>
          </cell>
          <cell r="CQ565">
            <v>6411.0466549992561</v>
          </cell>
          <cell r="CR565">
            <v>177567.80715800822</v>
          </cell>
          <cell r="CS565">
            <v>5248.5897669997066</v>
          </cell>
          <cell r="CT565">
            <v>9859.0876889992505</v>
          </cell>
          <cell r="CU565">
            <v>21403.792706999928</v>
          </cell>
          <cell r="CV565">
            <v>25799.767041999847</v>
          </cell>
          <cell r="CW565">
            <v>22911.491406999528</v>
          </cell>
          <cell r="CX565">
            <v>24212.265964000486</v>
          </cell>
          <cell r="CY565">
            <v>9530.0591730000451</v>
          </cell>
          <cell r="CZ565">
            <v>9518.5004464993253</v>
          </cell>
          <cell r="DA565">
            <v>17515.250559499487</v>
          </cell>
          <cell r="DB565">
            <v>15230.33893399965</v>
          </cell>
          <cell r="DC565">
            <v>11508.362916000187</v>
          </cell>
          <cell r="DD565">
            <v>4830.3005530005321</v>
          </cell>
          <cell r="DE565">
            <v>179912.94517099857</v>
          </cell>
          <cell r="DF565">
            <v>5587.598334999755</v>
          </cell>
          <cell r="DG565">
            <v>9253.5504750013351</v>
          </cell>
          <cell r="DH565">
            <v>22708.569292999804</v>
          </cell>
          <cell r="DI565">
            <v>27812.105066000484</v>
          </cell>
          <cell r="DJ565">
            <v>24315.631045999937</v>
          </cell>
          <cell r="DK565">
            <v>23969.846577499062</v>
          </cell>
          <cell r="DL565">
            <v>11732.388963000849</v>
          </cell>
          <cell r="DM565">
            <v>12751.167715998366</v>
          </cell>
          <cell r="DN565">
            <v>14650.442019499838</v>
          </cell>
          <cell r="DO565">
            <v>15823.710049999878</v>
          </cell>
          <cell r="DP565">
            <v>8105.5542200002819</v>
          </cell>
          <cell r="DQ565">
            <v>3202.3814099999145</v>
          </cell>
          <cell r="DR565">
            <v>164673.43341300637</v>
          </cell>
          <cell r="DS565">
            <v>5842.8679750002921</v>
          </cell>
          <cell r="DT565">
            <v>10520.276385998353</v>
          </cell>
          <cell r="DU565">
            <v>8484.4926270013675</v>
          </cell>
          <cell r="DV565">
            <v>20131.731524000876</v>
          </cell>
          <cell r="DW565">
            <v>25046.939242000692</v>
          </cell>
          <cell r="DX565">
            <v>22966.287391999736</v>
          </cell>
          <cell r="DY565">
            <v>12599.355329000391</v>
          </cell>
          <cell r="DZ565">
            <v>9578.0618680007756</v>
          </cell>
          <cell r="EA565">
            <v>20614.696241000667</v>
          </cell>
          <cell r="EB565">
            <v>15356.231997000054</v>
          </cell>
          <cell r="EC565">
            <v>8068.2959119994193</v>
          </cell>
          <cell r="ED565">
            <v>5464.1969200000167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1">
          <cell r="A571" t="str">
            <v>Fuel Burned  (MMBtu)</v>
          </cell>
        </row>
        <row r="572">
          <cell r="F572">
            <v>-46820.700000000186</v>
          </cell>
          <cell r="G572">
            <v>-14465.5</v>
          </cell>
          <cell r="H572">
            <v>-8082.8999999999069</v>
          </cell>
          <cell r="I572">
            <v>-2494.4600000000792</v>
          </cell>
          <cell r="J572">
            <v>-1830.5</v>
          </cell>
          <cell r="K572">
            <v>-575</v>
          </cell>
          <cell r="L572">
            <v>-5368.2999999998137</v>
          </cell>
          <cell r="M572">
            <v>-8362.5999999996275</v>
          </cell>
          <cell r="N572">
            <v>-4685.3999999999069</v>
          </cell>
          <cell r="O572">
            <v>-11945.90000000014</v>
          </cell>
          <cell r="P572">
            <v>-27716.600000000093</v>
          </cell>
          <cell r="Q572">
            <v>-18539.59999999986</v>
          </cell>
          <cell r="R572">
            <v>-128556.29999999702</v>
          </cell>
          <cell r="S572">
            <v>-24010.09999999986</v>
          </cell>
          <cell r="T572">
            <v>-33909</v>
          </cell>
          <cell r="U572">
            <v>-17283.5</v>
          </cell>
          <cell r="V572">
            <v>-3025</v>
          </cell>
          <cell r="W572">
            <v>0</v>
          </cell>
          <cell r="X572">
            <v>-624.70000000018626</v>
          </cell>
          <cell r="Y572">
            <v>-1594.7000000001863</v>
          </cell>
          <cell r="Z572">
            <v>-54.399999999906868</v>
          </cell>
          <cell r="AA572">
            <v>-846.69999999995343</v>
          </cell>
          <cell r="AB572">
            <v>-13031.699999999953</v>
          </cell>
          <cell r="AC572">
            <v>-16531.799999999814</v>
          </cell>
          <cell r="AD572">
            <v>-17644.699999999953</v>
          </cell>
          <cell r="AE572">
            <v>-166644.51999999955</v>
          </cell>
          <cell r="AF572">
            <v>-28366</v>
          </cell>
          <cell r="AG572">
            <v>-19424</v>
          </cell>
          <cell r="AH572">
            <v>-22249.399999999907</v>
          </cell>
          <cell r="AI572">
            <v>-1744.9000000001397</v>
          </cell>
          <cell r="AJ572">
            <v>-49.199999999953434</v>
          </cell>
          <cell r="AK572">
            <v>-1055.2000000001863</v>
          </cell>
          <cell r="AL572">
            <v>-1868.0999999998603</v>
          </cell>
          <cell r="AM572">
            <v>-1400.5999999998603</v>
          </cell>
          <cell r="AN572">
            <v>-611.62000000011176</v>
          </cell>
          <cell r="AO572">
            <v>-7174.6000000000931</v>
          </cell>
          <cell r="AP572">
            <v>-25742.299999999814</v>
          </cell>
          <cell r="AQ572">
            <v>-56958.600000000093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0</v>
          </cell>
          <cell r="P573">
            <v>0</v>
          </cell>
          <cell r="Q573">
            <v>0</v>
          </cell>
          <cell r="R573">
            <v>-3951.4700000025332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-1800.3100000000559</v>
          </cell>
          <cell r="X573">
            <v>-1429.5799999999581</v>
          </cell>
          <cell r="Y573">
            <v>0</v>
          </cell>
          <cell r="Z573">
            <v>0</v>
          </cell>
          <cell r="AA573">
            <v>-721.57999999995809</v>
          </cell>
          <cell r="AB573">
            <v>0</v>
          </cell>
          <cell r="AC573">
            <v>0</v>
          </cell>
          <cell r="AD573">
            <v>0</v>
          </cell>
          <cell r="AE573">
            <v>-82180.529999999329</v>
          </cell>
          <cell r="AF573">
            <v>-1495.5000000002328</v>
          </cell>
          <cell r="AG573">
            <v>-4004.5699999999488</v>
          </cell>
          <cell r="AH573">
            <v>-18253.930000000168</v>
          </cell>
          <cell r="AI573">
            <v>-1900.5899999999674</v>
          </cell>
          <cell r="AJ573">
            <v>-8020.3300000000163</v>
          </cell>
          <cell r="AK573">
            <v>-9247.7099999999627</v>
          </cell>
          <cell r="AL573">
            <v>-7230.0800000000745</v>
          </cell>
          <cell r="AM573">
            <v>-11593.019999999902</v>
          </cell>
          <cell r="AN573">
            <v>-10600.789999999921</v>
          </cell>
          <cell r="AO573">
            <v>-6383.729999999865</v>
          </cell>
          <cell r="AP573">
            <v>-3450.2800000000279</v>
          </cell>
          <cell r="AQ573">
            <v>0</v>
          </cell>
          <cell r="AR573">
            <v>-77282.495999999344</v>
          </cell>
          <cell r="AS573">
            <v>-9792</v>
          </cell>
          <cell r="AT573">
            <v>-5863.0300000000279</v>
          </cell>
          <cell r="AU573">
            <v>-6374.640000000014</v>
          </cell>
          <cell r="AV573">
            <v>-4406.0999999999767</v>
          </cell>
          <cell r="AW573">
            <v>-1879.0959999999614</v>
          </cell>
          <cell r="AX573">
            <v>-8237.7900000000373</v>
          </cell>
          <cell r="AY573">
            <v>-6219.3500000000931</v>
          </cell>
          <cell r="AZ573">
            <v>-10644.590000000084</v>
          </cell>
          <cell r="BA573">
            <v>-7168.2100000000792</v>
          </cell>
          <cell r="BB573">
            <v>-9058.0900000000838</v>
          </cell>
          <cell r="BC573">
            <v>-6988.140000000014</v>
          </cell>
          <cell r="BD573">
            <v>-651.46000000019558</v>
          </cell>
          <cell r="BE573">
            <v>-105650.01999999955</v>
          </cell>
          <cell r="BF573">
            <v>-17505.070000000065</v>
          </cell>
          <cell r="BG573">
            <v>-13352.739999999991</v>
          </cell>
          <cell r="BH573">
            <v>-7157.4799999999814</v>
          </cell>
          <cell r="BI573">
            <v>-4990.5</v>
          </cell>
          <cell r="BJ573">
            <v>-6088.0900000000256</v>
          </cell>
          <cell r="BK573">
            <v>-9148.8199999999488</v>
          </cell>
          <cell r="BL573">
            <v>-10586.780000000028</v>
          </cell>
          <cell r="BM573">
            <v>-9476.5999999999767</v>
          </cell>
          <cell r="BN573">
            <v>-8520.0799999999581</v>
          </cell>
          <cell r="BO573">
            <v>-4846.9200000000419</v>
          </cell>
          <cell r="BP573">
            <v>-7770.5900000000838</v>
          </cell>
          <cell r="BQ573">
            <v>-6206.3499999999767</v>
          </cell>
          <cell r="BR573">
            <v>-88721.155000001192</v>
          </cell>
          <cell r="BS573">
            <v>11524.649999999907</v>
          </cell>
          <cell r="BT573">
            <v>-15344.540000000037</v>
          </cell>
          <cell r="BU573">
            <v>-6483.5599999999395</v>
          </cell>
          <cell r="BV573">
            <v>-5555.3199999999488</v>
          </cell>
          <cell r="BW573">
            <v>-5539.265000000014</v>
          </cell>
          <cell r="BX573">
            <v>-9747.3200000000652</v>
          </cell>
          <cell r="BY573">
            <v>-15659.330000000075</v>
          </cell>
          <cell r="BZ573">
            <v>-14069.979999999981</v>
          </cell>
          <cell r="CA573">
            <v>-5529.6700000000419</v>
          </cell>
          <cell r="CB573">
            <v>-6844.6399999998976</v>
          </cell>
          <cell r="CC573">
            <v>-8490.1499999999069</v>
          </cell>
          <cell r="CD573">
            <v>-6982.0299999999115</v>
          </cell>
          <cell r="CE573">
            <v>-94190.10000000149</v>
          </cell>
          <cell r="CF573">
            <v>-10678.159999999916</v>
          </cell>
          <cell r="CG573">
            <v>-11608.339999999967</v>
          </cell>
          <cell r="CH573">
            <v>-2837.5900000000838</v>
          </cell>
          <cell r="CI573">
            <v>-586.19000000000233</v>
          </cell>
          <cell r="CJ573">
            <v>-9515.9599999999627</v>
          </cell>
          <cell r="CK573">
            <v>-13666.060000000056</v>
          </cell>
          <cell r="CL573">
            <v>-15127.910000000033</v>
          </cell>
          <cell r="CM573">
            <v>-7591.5299999999115</v>
          </cell>
          <cell r="CN573">
            <v>-3139.7999999999302</v>
          </cell>
          <cell r="CO573">
            <v>-5997.2299999999814</v>
          </cell>
          <cell r="CP573">
            <v>-9249.1299999998882</v>
          </cell>
          <cell r="CQ573">
            <v>-4192.2000000000698</v>
          </cell>
          <cell r="CR573">
            <v>-90930.969999998808</v>
          </cell>
          <cell r="CS573">
            <v>-6631.5600000000559</v>
          </cell>
          <cell r="CT573">
            <v>-9371.8200000000652</v>
          </cell>
          <cell r="CU573">
            <v>-4402.7299999999814</v>
          </cell>
          <cell r="CV573">
            <v>-970.70000000001164</v>
          </cell>
          <cell r="CW573">
            <v>-9086.8699999999953</v>
          </cell>
          <cell r="CX573">
            <v>-13564.54999999993</v>
          </cell>
          <cell r="CY573">
            <v>-11824.050000000047</v>
          </cell>
          <cell r="CZ573">
            <v>-11470.650000000023</v>
          </cell>
          <cell r="DA573">
            <v>-7466.8699999999953</v>
          </cell>
          <cell r="DB573">
            <v>-8573.6299999998882</v>
          </cell>
          <cell r="DC573">
            <v>-6454.6700000000419</v>
          </cell>
          <cell r="DD573">
            <v>-1112.8700000001118</v>
          </cell>
          <cell r="DE573">
            <v>-117426.79999999702</v>
          </cell>
          <cell r="DF573">
            <v>-4339.3000000000466</v>
          </cell>
          <cell r="DG573">
            <v>-10875.589999999851</v>
          </cell>
          <cell r="DH573">
            <v>-4032.2800000000279</v>
          </cell>
          <cell r="DI573">
            <v>-769.93000000005122</v>
          </cell>
          <cell r="DJ573">
            <v>-7578.5500000000466</v>
          </cell>
          <cell r="DK573">
            <v>-15949.459999999963</v>
          </cell>
          <cell r="DL573">
            <v>-14312.770000000135</v>
          </cell>
          <cell r="DM573">
            <v>-21878.539999999921</v>
          </cell>
          <cell r="DN573">
            <v>-11713.590000000084</v>
          </cell>
          <cell r="DO573">
            <v>-9432.8399999999674</v>
          </cell>
          <cell r="DP573">
            <v>-5220.2800000000279</v>
          </cell>
          <cell r="DQ573">
            <v>-11323.670000000042</v>
          </cell>
          <cell r="DR573">
            <v>-103542.29999999888</v>
          </cell>
          <cell r="DS573">
            <v>-12992.429999999935</v>
          </cell>
          <cell r="DT573">
            <v>-12169.059999999939</v>
          </cell>
          <cell r="DU573">
            <v>-1757.0599999999395</v>
          </cell>
          <cell r="DV573">
            <v>-2184.2600000000093</v>
          </cell>
          <cell r="DW573">
            <v>-12515.659999999916</v>
          </cell>
          <cell r="DX573">
            <v>-10305.280000000028</v>
          </cell>
          <cell r="DY573">
            <v>-11678.059999999939</v>
          </cell>
          <cell r="DZ573">
            <v>-10289.589999999967</v>
          </cell>
          <cell r="EA573">
            <v>-9409.3399999999674</v>
          </cell>
          <cell r="EB573">
            <v>-11489.449999999953</v>
          </cell>
          <cell r="EC573">
            <v>-6672.8299999999581</v>
          </cell>
          <cell r="ED573">
            <v>-2079.2800000000279</v>
          </cell>
        </row>
        <row r="574"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0</v>
          </cell>
          <cell r="P574">
            <v>0</v>
          </cell>
          <cell r="Q574">
            <v>0</v>
          </cell>
          <cell r="R574">
            <v>-1367.9700000006706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-331.13000000000466</v>
          </cell>
          <cell r="X574">
            <v>-1036.8399999999674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  <cell r="AE574">
            <v>-1855.1400000024587</v>
          </cell>
          <cell r="AF574">
            <v>530.45999999996275</v>
          </cell>
          <cell r="AG574">
            <v>-121.19999999995343</v>
          </cell>
          <cell r="AH574">
            <v>0</v>
          </cell>
          <cell r="AI574">
            <v>0</v>
          </cell>
          <cell r="AJ574">
            <v>0</v>
          </cell>
          <cell r="AK574">
            <v>-693.5</v>
          </cell>
          <cell r="AL574">
            <v>-1159.1000000000931</v>
          </cell>
          <cell r="AM574">
            <v>0</v>
          </cell>
          <cell r="AN574">
            <v>0</v>
          </cell>
          <cell r="AO574">
            <v>-411.8000000002794</v>
          </cell>
          <cell r="AP574">
            <v>0</v>
          </cell>
          <cell r="AQ574">
            <v>0</v>
          </cell>
          <cell r="AR574">
            <v>-42586.009999999776</v>
          </cell>
          <cell r="AS574">
            <v>-3607.2600000000093</v>
          </cell>
          <cell r="AT574">
            <v>-2201.3499999999767</v>
          </cell>
          <cell r="AU574">
            <v>-4365.6899999999441</v>
          </cell>
          <cell r="AV574">
            <v>-1577.3699999999953</v>
          </cell>
          <cell r="AW574">
            <v>-2238.5999999999767</v>
          </cell>
          <cell r="AX574">
            <v>-5633.0900000000838</v>
          </cell>
          <cell r="AY574">
            <v>-3053.9000000001397</v>
          </cell>
          <cell r="AZ574">
            <v>-2761.109999999986</v>
          </cell>
          <cell r="BA574">
            <v>-2619.1000000000931</v>
          </cell>
          <cell r="BB574">
            <v>-6947.8499999998603</v>
          </cell>
          <cell r="BC574">
            <v>-7025.8500000000931</v>
          </cell>
          <cell r="BD574">
            <v>-554.83999999985099</v>
          </cell>
          <cell r="BE574">
            <v>-53753.210000000894</v>
          </cell>
          <cell r="BF574">
            <v>-10663.660000000149</v>
          </cell>
          <cell r="BG574">
            <v>-8020.7800000000279</v>
          </cell>
          <cell r="BH574">
            <v>-4091.7700000000186</v>
          </cell>
          <cell r="BI574">
            <v>-1677.2399999999907</v>
          </cell>
          <cell r="BJ574">
            <v>-2150.4799999999814</v>
          </cell>
          <cell r="BK574">
            <v>-5933.7399999999907</v>
          </cell>
          <cell r="BL574">
            <v>-4940.2000000001863</v>
          </cell>
          <cell r="BM574">
            <v>-1518.1000000000931</v>
          </cell>
          <cell r="BN574">
            <v>-2789.7599999997765</v>
          </cell>
          <cell r="BO574">
            <v>-2856.6399999996647</v>
          </cell>
          <cell r="BP574">
            <v>-5233.6999999999534</v>
          </cell>
          <cell r="BQ574">
            <v>-3877.140000000014</v>
          </cell>
          <cell r="BR574">
            <v>-40660.049000000581</v>
          </cell>
          <cell r="BS574">
            <v>3719.359999999986</v>
          </cell>
          <cell r="BT574">
            <v>-4338.7799999999115</v>
          </cell>
          <cell r="BU574">
            <v>-1896.4499999999534</v>
          </cell>
          <cell r="BV574">
            <v>-4703.4749999999767</v>
          </cell>
          <cell r="BW574">
            <v>-1652.1500000000233</v>
          </cell>
          <cell r="BX574">
            <v>-4166.8300000000745</v>
          </cell>
          <cell r="BY574">
            <v>-3903.1599999999162</v>
          </cell>
          <cell r="BZ574">
            <v>-5260.1039999999339</v>
          </cell>
          <cell r="CA574">
            <v>-2612.8199999999488</v>
          </cell>
          <cell r="CB574">
            <v>-5732.1999999999534</v>
          </cell>
          <cell r="CC574">
            <v>-5642.1400000001304</v>
          </cell>
          <cell r="CD574">
            <v>-4471.3000000000466</v>
          </cell>
          <cell r="CE574">
            <v>-44821.780000000261</v>
          </cell>
          <cell r="CF574">
            <v>-5611.4699999999721</v>
          </cell>
          <cell r="CG574">
            <v>-2139.7800000000279</v>
          </cell>
          <cell r="CH574">
            <v>-1040.4800000000978</v>
          </cell>
          <cell r="CI574">
            <v>-933.34000000008382</v>
          </cell>
          <cell r="CJ574">
            <v>-3820.9100000000326</v>
          </cell>
          <cell r="CK574">
            <v>-5197.1800000000512</v>
          </cell>
          <cell r="CL574">
            <v>-6322.1700000000419</v>
          </cell>
          <cell r="CM574">
            <v>-5898.1799999999348</v>
          </cell>
          <cell r="CN574">
            <v>-2658.3699999999953</v>
          </cell>
          <cell r="CO574">
            <v>-2762.3099999999395</v>
          </cell>
          <cell r="CP574">
            <v>-5834.8799999998882</v>
          </cell>
          <cell r="CQ574">
            <v>-2602.7099999999627</v>
          </cell>
          <cell r="CR574">
            <v>-41559.659999999218</v>
          </cell>
          <cell r="CS574">
            <v>-2550.8399999999674</v>
          </cell>
          <cell r="CT574">
            <v>-3011.8800000000047</v>
          </cell>
          <cell r="CU574">
            <v>-1344.8000000000466</v>
          </cell>
          <cell r="CV574">
            <v>-1132.320000000007</v>
          </cell>
          <cell r="CW574">
            <v>-2231.7299999999814</v>
          </cell>
          <cell r="CX574">
            <v>-3315.3900000001304</v>
          </cell>
          <cell r="CY574">
            <v>-6294.8000000000466</v>
          </cell>
          <cell r="CZ574">
            <v>-5677.2399999999907</v>
          </cell>
          <cell r="DA574">
            <v>-4624.8599999998696</v>
          </cell>
          <cell r="DB574">
            <v>-5964.3299999999581</v>
          </cell>
          <cell r="DC574">
            <v>-4728.5200000000186</v>
          </cell>
          <cell r="DD574">
            <v>-682.94999999995343</v>
          </cell>
          <cell r="DE574">
            <v>-64609.390000001527</v>
          </cell>
          <cell r="DF574">
            <v>-2857.8600000001024</v>
          </cell>
          <cell r="DG574">
            <v>-6774.5299999999697</v>
          </cell>
          <cell r="DH574">
            <v>-4122.6000000000349</v>
          </cell>
          <cell r="DI574">
            <v>-1464.8999999999651</v>
          </cell>
          <cell r="DJ574">
            <v>-2455.6800000000221</v>
          </cell>
          <cell r="DK574">
            <v>-5692.820000000007</v>
          </cell>
          <cell r="DL574">
            <v>-8349.1299999999464</v>
          </cell>
          <cell r="DM574">
            <v>-9967.3800000000047</v>
          </cell>
          <cell r="DN574">
            <v>-7304.7000000000116</v>
          </cell>
          <cell r="DO574">
            <v>-5577.3000000000466</v>
          </cell>
          <cell r="DP574">
            <v>-4237.1800000000512</v>
          </cell>
          <cell r="DQ574">
            <v>-5805.3100000000559</v>
          </cell>
          <cell r="DR574">
            <v>-64138.120000000112</v>
          </cell>
          <cell r="DS574">
            <v>-9093.9599999999627</v>
          </cell>
          <cell r="DT574">
            <v>-7930.3800000000047</v>
          </cell>
          <cell r="DU574">
            <v>-1414.640000000014</v>
          </cell>
          <cell r="DV574">
            <v>1624.5599999999977</v>
          </cell>
          <cell r="DW574">
            <v>-3582.9600000000064</v>
          </cell>
          <cell r="DX574">
            <v>-5052.7799999999697</v>
          </cell>
          <cell r="DY574">
            <v>-5138.4099999999744</v>
          </cell>
          <cell r="DZ574">
            <v>-3331.3499999999767</v>
          </cell>
          <cell r="EA574">
            <v>-5258.9100000000326</v>
          </cell>
          <cell r="EB574">
            <v>-4158.7599999999511</v>
          </cell>
          <cell r="EC574">
            <v>-7997.8099999999977</v>
          </cell>
          <cell r="ED574">
            <v>-12802.719999999972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-984.04999999981374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-87719.45000000298</v>
          </cell>
          <cell r="S575">
            <v>0</v>
          </cell>
          <cell r="T575">
            <v>0</v>
          </cell>
          <cell r="U575">
            <v>-180.37999999988824</v>
          </cell>
          <cell r="V575">
            <v>-10862.08999999892</v>
          </cell>
          <cell r="W575">
            <v>-36310.580000000075</v>
          </cell>
          <cell r="X575">
            <v>-39049.5</v>
          </cell>
          <cell r="Y575">
            <v>-1044.1999999992549</v>
          </cell>
          <cell r="Z575">
            <v>0</v>
          </cell>
          <cell r="AA575">
            <v>-272.69999999925494</v>
          </cell>
          <cell r="AB575">
            <v>0</v>
          </cell>
          <cell r="AC575">
            <v>0</v>
          </cell>
          <cell r="AD575">
            <v>0</v>
          </cell>
          <cell r="AE575">
            <v>-126356.20000000298</v>
          </cell>
          <cell r="AF575">
            <v>0</v>
          </cell>
          <cell r="AG575">
            <v>-1.1000000000931323</v>
          </cell>
          <cell r="AH575">
            <v>-13658.91999999946</v>
          </cell>
          <cell r="AI575">
            <v>-22267.039999999572</v>
          </cell>
          <cell r="AJ575">
            <v>-18663.499999999534</v>
          </cell>
          <cell r="AK575">
            <v>-22711.270000000019</v>
          </cell>
          <cell r="AL575">
            <v>-17625.549999999814</v>
          </cell>
          <cell r="AM575">
            <v>-10687.149999999441</v>
          </cell>
          <cell r="AN575">
            <v>-6301.2100000004284</v>
          </cell>
          <cell r="AO575">
            <v>-9970.6000000000931</v>
          </cell>
          <cell r="AP575">
            <v>-4469.8600000003353</v>
          </cell>
          <cell r="AQ575">
            <v>0</v>
          </cell>
          <cell r="AR575">
            <v>-211305.39999999106</v>
          </cell>
          <cell r="AS575">
            <v>-5352.4399999990128</v>
          </cell>
          <cell r="AT575">
            <v>-19376.5</v>
          </cell>
          <cell r="AU575">
            <v>-10834.299999999814</v>
          </cell>
          <cell r="AV575">
            <v>-21782.299999999814</v>
          </cell>
          <cell r="AW575">
            <v>-20354.660000000149</v>
          </cell>
          <cell r="AX575">
            <v>-19081.489999999292</v>
          </cell>
          <cell r="AY575">
            <v>-27109.310000000522</v>
          </cell>
          <cell r="AZ575">
            <v>-30927.359999999404</v>
          </cell>
          <cell r="BA575">
            <v>-11197.659999999218</v>
          </cell>
          <cell r="BB575">
            <v>-32634.600000000559</v>
          </cell>
          <cell r="BC575">
            <v>-12654.779999999329</v>
          </cell>
          <cell r="BD575">
            <v>0</v>
          </cell>
          <cell r="BE575">
            <v>-261841.27000000328</v>
          </cell>
          <cell r="BF575">
            <v>-24845.600000000093</v>
          </cell>
          <cell r="BG575">
            <v>-20938.700000000186</v>
          </cell>
          <cell r="BH575">
            <v>-10272.569999999832</v>
          </cell>
          <cell r="BI575">
            <v>-33804</v>
          </cell>
          <cell r="BJ575">
            <v>-37035.639999999665</v>
          </cell>
          <cell r="BK575">
            <v>-37136.339999999851</v>
          </cell>
          <cell r="BL575">
            <v>-26977.350000000559</v>
          </cell>
          <cell r="BM575">
            <v>-30238.500000000931</v>
          </cell>
          <cell r="BN575">
            <v>-14433.80999999959</v>
          </cell>
          <cell r="BO575">
            <v>-12294.339999999851</v>
          </cell>
          <cell r="BP575">
            <v>-6921.2600000002421</v>
          </cell>
          <cell r="BQ575">
            <v>-6943.160000000149</v>
          </cell>
          <cell r="BR575">
            <v>-225286.78999999166</v>
          </cell>
          <cell r="BS575">
            <v>8852.660000000149</v>
          </cell>
          <cell r="BT575">
            <v>-22407.449999999721</v>
          </cell>
          <cell r="BU575">
            <v>-7857.570000000298</v>
          </cell>
          <cell r="BV575">
            <v>-27108.610000000335</v>
          </cell>
          <cell r="BW575">
            <v>-32938.260000000708</v>
          </cell>
          <cell r="BX575">
            <v>-18508.360000000335</v>
          </cell>
          <cell r="BY575">
            <v>-34746.459999999963</v>
          </cell>
          <cell r="BZ575">
            <v>-31423.500000000931</v>
          </cell>
          <cell r="CA575">
            <v>-16868.639999998733</v>
          </cell>
          <cell r="CB575">
            <v>-21568.259999999776</v>
          </cell>
          <cell r="CC575">
            <v>-19232.900000000373</v>
          </cell>
          <cell r="CD575">
            <v>-1479.4399999999441</v>
          </cell>
          <cell r="CE575">
            <v>-192908.81000000238</v>
          </cell>
          <cell r="CF575">
            <v>-6700.3000000002794</v>
          </cell>
          <cell r="CG575">
            <v>4387.9500000001863</v>
          </cell>
          <cell r="CH575">
            <v>-8449.3000000002794</v>
          </cell>
          <cell r="CI575">
            <v>-8121.8200000007637</v>
          </cell>
          <cell r="CJ575">
            <v>-36014.5</v>
          </cell>
          <cell r="CK575">
            <v>-22294.510000000708</v>
          </cell>
          <cell r="CL575">
            <v>-30501.439999999478</v>
          </cell>
          <cell r="CM575">
            <v>-26965.799999999814</v>
          </cell>
          <cell r="CN575">
            <v>-18324.709999999963</v>
          </cell>
          <cell r="CO575">
            <v>-25282.489999999292</v>
          </cell>
          <cell r="CP575">
            <v>-14641.89000000013</v>
          </cell>
          <cell r="CQ575">
            <v>0</v>
          </cell>
          <cell r="CR575">
            <v>-191595.02999999374</v>
          </cell>
          <cell r="CS575">
            <v>-2245.8400000003166</v>
          </cell>
          <cell r="CT575">
            <v>-14603.799999999814</v>
          </cell>
          <cell r="CU575">
            <v>-9184.6499999999069</v>
          </cell>
          <cell r="CV575">
            <v>-4680.6099999998696</v>
          </cell>
          <cell r="CW575">
            <v>-28263.080000000075</v>
          </cell>
          <cell r="CX575">
            <v>-20017.549999999814</v>
          </cell>
          <cell r="CY575">
            <v>-26709.060000000522</v>
          </cell>
          <cell r="CZ575">
            <v>-29424.239999999292</v>
          </cell>
          <cell r="DA575">
            <v>-18056.360000001267</v>
          </cell>
          <cell r="DB575">
            <v>-30707.200000000186</v>
          </cell>
          <cell r="DC575">
            <v>-7504.2400000002235</v>
          </cell>
          <cell r="DD575">
            <v>-198.39999999990687</v>
          </cell>
          <cell r="DE575">
            <v>-227071.07999998331</v>
          </cell>
          <cell r="DF575">
            <v>-2079.7899999995716</v>
          </cell>
          <cell r="DG575">
            <v>-20368.699999999255</v>
          </cell>
          <cell r="DH575">
            <v>-14682.750000000466</v>
          </cell>
          <cell r="DI575">
            <v>-7448.5600000000559</v>
          </cell>
          <cell r="DJ575">
            <v>-28009.789999999106</v>
          </cell>
          <cell r="DK575">
            <v>-12982.580000000075</v>
          </cell>
          <cell r="DL575">
            <v>-31921.860000000335</v>
          </cell>
          <cell r="DM575">
            <v>-27023.400000000373</v>
          </cell>
          <cell r="DN575">
            <v>-30800.160000000149</v>
          </cell>
          <cell r="DO575">
            <v>-27124.890000000596</v>
          </cell>
          <cell r="DP575">
            <v>-17205.950000000186</v>
          </cell>
          <cell r="DQ575">
            <v>-7422.6499999999069</v>
          </cell>
          <cell r="DR575">
            <v>-203180.33999998868</v>
          </cell>
          <cell r="DS575">
            <v>-3553.5999999996275</v>
          </cell>
          <cell r="DT575">
            <v>-21830.720000000205</v>
          </cell>
          <cell r="DU575">
            <v>-2070.5400000000373</v>
          </cell>
          <cell r="DV575">
            <v>-3159.2000000001863</v>
          </cell>
          <cell r="DW575">
            <v>-35671.479999999516</v>
          </cell>
          <cell r="DX575">
            <v>-28569.799999999814</v>
          </cell>
          <cell r="DY575">
            <v>-25952</v>
          </cell>
          <cell r="DZ575">
            <v>-19693.150000000373</v>
          </cell>
          <cell r="EA575">
            <v>-15331.700000000186</v>
          </cell>
          <cell r="EB575">
            <v>-32371.509999999776</v>
          </cell>
          <cell r="EC575">
            <v>-14976.639999999665</v>
          </cell>
          <cell r="ED575">
            <v>0</v>
          </cell>
        </row>
        <row r="576">
          <cell r="F576">
            <v>-11291.390000000014</v>
          </cell>
          <cell r="G576">
            <v>-3832.1799999999348</v>
          </cell>
          <cell r="H576">
            <v>-3465.9700000000303</v>
          </cell>
          <cell r="I576">
            <v>-494.63000000000466</v>
          </cell>
          <cell r="J576">
            <v>-154.80999999993946</v>
          </cell>
          <cell r="K576">
            <v>-306.37999999994645</v>
          </cell>
          <cell r="L576">
            <v>-1347.9599999999627</v>
          </cell>
          <cell r="M576">
            <v>-1165.7600000000093</v>
          </cell>
          <cell r="N576">
            <v>-1492.1699999999837</v>
          </cell>
          <cell r="O576">
            <v>-2343.179999999993</v>
          </cell>
          <cell r="P576">
            <v>-7185.9899999999907</v>
          </cell>
          <cell r="Q576">
            <v>-8215.5400000000373</v>
          </cell>
          <cell r="R576">
            <v>-28883.310000000522</v>
          </cell>
          <cell r="S576">
            <v>-3288.8299999998417</v>
          </cell>
          <cell r="T576">
            <v>-4520.8199999999488</v>
          </cell>
          <cell r="U576">
            <v>-6207.4299999999348</v>
          </cell>
          <cell r="V576">
            <v>-244.97999999998137</v>
          </cell>
          <cell r="W576">
            <v>-373.38000000000466</v>
          </cell>
          <cell r="X576">
            <v>-740.20000000001164</v>
          </cell>
          <cell r="Y576">
            <v>-1097.8100000000559</v>
          </cell>
          <cell r="Z576">
            <v>-533.57999999995809</v>
          </cell>
          <cell r="AA576">
            <v>-1220.6300000000047</v>
          </cell>
          <cell r="AB576">
            <v>-1634.359999999986</v>
          </cell>
          <cell r="AC576">
            <v>-4546.7199999999721</v>
          </cell>
          <cell r="AD576">
            <v>-4474.570000000007</v>
          </cell>
          <cell r="AE576">
            <v>-13256.819999999367</v>
          </cell>
          <cell r="AF576">
            <v>-4398.609999999986</v>
          </cell>
          <cell r="AG576">
            <v>-3402.9200000000419</v>
          </cell>
          <cell r="AH576">
            <v>-890.0899999999674</v>
          </cell>
          <cell r="AI576">
            <v>0</v>
          </cell>
          <cell r="AJ576">
            <v>0</v>
          </cell>
          <cell r="AK576">
            <v>72.320000000006985</v>
          </cell>
          <cell r="AL576">
            <v>-497.53999999997905</v>
          </cell>
          <cell r="AM576">
            <v>-77.029999999969732</v>
          </cell>
          <cell r="AN576">
            <v>-140.87000000005355</v>
          </cell>
          <cell r="AO576">
            <v>-1069.335000000021</v>
          </cell>
          <cell r="AP576">
            <v>-290.36499999999069</v>
          </cell>
          <cell r="AQ576">
            <v>-2562.3800000000047</v>
          </cell>
          <cell r="AR576">
            <v>-32732.587000000291</v>
          </cell>
          <cell r="AS576">
            <v>-4041.0200000000186</v>
          </cell>
          <cell r="AT576">
            <v>-2636.179999999993</v>
          </cell>
          <cell r="AU576">
            <v>-3336.0199999999604</v>
          </cell>
          <cell r="AV576">
            <v>0</v>
          </cell>
          <cell r="AW576">
            <v>0</v>
          </cell>
          <cell r="AX576">
            <v>0</v>
          </cell>
          <cell r="AY576">
            <v>-2071.1500000000233</v>
          </cell>
          <cell r="AZ576">
            <v>-1577.6100000000442</v>
          </cell>
          <cell r="BA576">
            <v>-1959.4399999999441</v>
          </cell>
          <cell r="BB576">
            <v>-3970.6270000000077</v>
          </cell>
          <cell r="BC576">
            <v>-6280.7399999999907</v>
          </cell>
          <cell r="BD576">
            <v>-6859.7999999999884</v>
          </cell>
          <cell r="BE576">
            <v>-29626.24499999918</v>
          </cell>
          <cell r="BF576">
            <v>-13077.419999999984</v>
          </cell>
          <cell r="BG576">
            <v>-4472.3099999999977</v>
          </cell>
          <cell r="BH576">
            <v>-3346.9200000000419</v>
          </cell>
          <cell r="BI576">
            <v>-186.32999999995809</v>
          </cell>
          <cell r="BJ576">
            <v>0</v>
          </cell>
          <cell r="BK576">
            <v>-164.86999999999534</v>
          </cell>
          <cell r="BL576">
            <v>-2690.1199999999953</v>
          </cell>
          <cell r="BM576">
            <v>-1095.3800000000629</v>
          </cell>
          <cell r="BN576">
            <v>-1330.2200000000303</v>
          </cell>
          <cell r="BO576">
            <v>-3215.2850000000326</v>
          </cell>
          <cell r="BP576">
            <v>0</v>
          </cell>
          <cell r="BQ576">
            <v>-47.39000000001397</v>
          </cell>
          <cell r="BR576">
            <v>-2145.1179999997839</v>
          </cell>
          <cell r="BS576">
            <v>0</v>
          </cell>
          <cell r="BT576">
            <v>0</v>
          </cell>
          <cell r="BU576">
            <v>-290.22000000003027</v>
          </cell>
          <cell r="BV576">
            <v>0</v>
          </cell>
          <cell r="BW576">
            <v>0</v>
          </cell>
          <cell r="BX576">
            <v>0</v>
          </cell>
          <cell r="BY576">
            <v>-131.21999999997206</v>
          </cell>
          <cell r="BZ576">
            <v>-1126.6499999999651</v>
          </cell>
          <cell r="CA576">
            <v>0</v>
          </cell>
          <cell r="CB576">
            <v>-294.70300000000861</v>
          </cell>
          <cell r="CC576">
            <v>-189.60499999998137</v>
          </cell>
          <cell r="CD576">
            <v>-112.71999999997206</v>
          </cell>
          <cell r="CE576">
            <v>-3155.2810000004247</v>
          </cell>
          <cell r="CF576">
            <v>-290.21999999997206</v>
          </cell>
          <cell r="CG576">
            <v>0</v>
          </cell>
          <cell r="CH576">
            <v>0</v>
          </cell>
          <cell r="CI576">
            <v>-94.820000000006985</v>
          </cell>
          <cell r="CJ576">
            <v>-560.39999999996508</v>
          </cell>
          <cell r="CK576">
            <v>0</v>
          </cell>
          <cell r="CL576">
            <v>-163.61999999999534</v>
          </cell>
          <cell r="CM576">
            <v>-1439.1199999999953</v>
          </cell>
          <cell r="CN576">
            <v>0</v>
          </cell>
          <cell r="CO576">
            <v>-68.760999999998603</v>
          </cell>
          <cell r="CP576">
            <v>0</v>
          </cell>
          <cell r="CQ576">
            <v>-538.3399999999674</v>
          </cell>
          <cell r="CR576">
            <v>-4857.2969999997877</v>
          </cell>
          <cell r="CS576">
            <v>0</v>
          </cell>
          <cell r="CT576">
            <v>-572.46000000002095</v>
          </cell>
          <cell r="CU576">
            <v>0</v>
          </cell>
          <cell r="CV576">
            <v>-1044.4159999999683</v>
          </cell>
          <cell r="CW576">
            <v>-1046.7000000000698</v>
          </cell>
          <cell r="CX576">
            <v>-116.79000000003725</v>
          </cell>
          <cell r="CY576">
            <v>-311.76000000000931</v>
          </cell>
          <cell r="CZ576">
            <v>-1025.4299999999348</v>
          </cell>
          <cell r="DA576">
            <v>-238.32099999999627</v>
          </cell>
          <cell r="DB576">
            <v>-501.42000000001281</v>
          </cell>
          <cell r="DC576">
            <v>0</v>
          </cell>
          <cell r="DD576">
            <v>0</v>
          </cell>
          <cell r="DE576">
            <v>-20240.014000000898</v>
          </cell>
          <cell r="DF576">
            <v>-1883.640000000014</v>
          </cell>
          <cell r="DG576">
            <v>-1262.4899999999907</v>
          </cell>
          <cell r="DH576">
            <v>-1206.3500000000349</v>
          </cell>
          <cell r="DI576">
            <v>-465.31000000005588</v>
          </cell>
          <cell r="DJ576">
            <v>-1549.609999999986</v>
          </cell>
          <cell r="DK576">
            <v>-1653.8239999999641</v>
          </cell>
          <cell r="DL576">
            <v>-2667.5499999999884</v>
          </cell>
          <cell r="DM576">
            <v>-1134.2800000000279</v>
          </cell>
          <cell r="DN576">
            <v>-3474.9500000000116</v>
          </cell>
          <cell r="DO576">
            <v>-2841.8589999999967</v>
          </cell>
          <cell r="DP576">
            <v>-778.98099999997066</v>
          </cell>
          <cell r="DQ576">
            <v>-1321.1699999999255</v>
          </cell>
          <cell r="DR576">
            <v>-23238.4309999994</v>
          </cell>
          <cell r="DS576">
            <v>-1397.0399999999208</v>
          </cell>
          <cell r="DT576">
            <v>-1253.9699999999721</v>
          </cell>
          <cell r="DU576">
            <v>143.72000000003027</v>
          </cell>
          <cell r="DV576">
            <v>322.61999999993714</v>
          </cell>
          <cell r="DW576">
            <v>-1753.9799999999814</v>
          </cell>
          <cell r="DX576">
            <v>-1141.7660000000033</v>
          </cell>
          <cell r="DY576">
            <v>-3490.9400000000023</v>
          </cell>
          <cell r="DZ576">
            <v>-3224.8499999999767</v>
          </cell>
          <cell r="EA576">
            <v>-2225.1300000000047</v>
          </cell>
          <cell r="EB576">
            <v>-4255.4400000000023</v>
          </cell>
          <cell r="EC576">
            <v>-1313.914999999979</v>
          </cell>
          <cell r="ED576">
            <v>-3647.7400000000489</v>
          </cell>
        </row>
        <row r="577">
          <cell r="F577">
            <v>-6204.2999999998137</v>
          </cell>
          <cell r="G577">
            <v>-16848</v>
          </cell>
          <cell r="H577">
            <v>-10940.599999999627</v>
          </cell>
          <cell r="I577">
            <v>-86214.300000000745</v>
          </cell>
          <cell r="J577">
            <v>-106765.59999999963</v>
          </cell>
          <cell r="K577">
            <v>-76483</v>
          </cell>
          <cell r="L577">
            <v>-116589.09999999963</v>
          </cell>
          <cell r="M577">
            <v>-88634.400000000373</v>
          </cell>
          <cell r="N577">
            <v>-117160.89999999944</v>
          </cell>
          <cell r="O577">
            <v>-69100.900000000373</v>
          </cell>
          <cell r="P577">
            <v>-51331.5</v>
          </cell>
          <cell r="Q577">
            <v>-35101.799999999814</v>
          </cell>
          <cell r="R577">
            <v>-1363397.7500000149</v>
          </cell>
          <cell r="S577">
            <v>-3463.7999999998137</v>
          </cell>
          <cell r="T577">
            <v>-106381.80000000075</v>
          </cell>
          <cell r="U577">
            <v>-125346.19999999925</v>
          </cell>
          <cell r="V577">
            <v>-76242.350000000093</v>
          </cell>
          <cell r="W577">
            <v>-112932.59999999963</v>
          </cell>
          <cell r="X577">
            <v>-110844.49999999907</v>
          </cell>
          <cell r="Y577">
            <v>-100564.30000000075</v>
          </cell>
          <cell r="Z577">
            <v>-119381.29999999888</v>
          </cell>
          <cell r="AA577">
            <v>-168629.20000000112</v>
          </cell>
          <cell r="AB577">
            <v>-161927.39999999944</v>
          </cell>
          <cell r="AC577">
            <v>-215722.79999999981</v>
          </cell>
          <cell r="AD577">
            <v>-61961.5</v>
          </cell>
          <cell r="AE577">
            <v>-951389.00999999046</v>
          </cell>
          <cell r="AF577">
            <v>-76669.39999999851</v>
          </cell>
          <cell r="AG577">
            <v>-101801.70000000019</v>
          </cell>
          <cell r="AH577">
            <v>-51778</v>
          </cell>
          <cell r="AI577">
            <v>-51942.009999999776</v>
          </cell>
          <cell r="AJ577">
            <v>-28322.200000000186</v>
          </cell>
          <cell r="AK577">
            <v>-36299.099999999627</v>
          </cell>
          <cell r="AL577">
            <v>-131601</v>
          </cell>
          <cell r="AM577">
            <v>-111553.79999999888</v>
          </cell>
          <cell r="AN577">
            <v>-76097.300000000745</v>
          </cell>
          <cell r="AO577">
            <v>-101259.10000000056</v>
          </cell>
          <cell r="AP577">
            <v>-146199.59999999963</v>
          </cell>
          <cell r="AQ577">
            <v>-37865.799999999814</v>
          </cell>
          <cell r="AR577">
            <v>-944951.90000000596</v>
          </cell>
          <cell r="AS577">
            <v>-101044.30000000075</v>
          </cell>
          <cell r="AT577">
            <v>-83940.899999999441</v>
          </cell>
          <cell r="AU577">
            <v>-75780.959999999963</v>
          </cell>
          <cell r="AV577">
            <v>-34819.900000000373</v>
          </cell>
          <cell r="AW577">
            <v>-17228.5</v>
          </cell>
          <cell r="AX577">
            <v>-22496.94000000041</v>
          </cell>
          <cell r="AY577">
            <v>-80043.700000000186</v>
          </cell>
          <cell r="AZ577">
            <v>-85000.400000000373</v>
          </cell>
          <cell r="BA577">
            <v>-87365.599999999627</v>
          </cell>
          <cell r="BB577">
            <v>-138707.20000000019</v>
          </cell>
          <cell r="BC577">
            <v>-130408.09999999963</v>
          </cell>
          <cell r="BD577">
            <v>-88115.400000000373</v>
          </cell>
          <cell r="BE577">
            <v>-944350.85000000149</v>
          </cell>
          <cell r="BF577">
            <v>-197483</v>
          </cell>
          <cell r="BG577">
            <v>-57349.999999999069</v>
          </cell>
          <cell r="BH577">
            <v>-69221.200000000186</v>
          </cell>
          <cell r="BI577">
            <v>-50879.75</v>
          </cell>
          <cell r="BJ577">
            <v>-23017.5</v>
          </cell>
          <cell r="BK577">
            <v>-26049.600000000093</v>
          </cell>
          <cell r="BL577">
            <v>-80394.599999999627</v>
          </cell>
          <cell r="BM577">
            <v>-88263.099999999627</v>
          </cell>
          <cell r="BN577">
            <v>-90722.099999999627</v>
          </cell>
          <cell r="BO577">
            <v>-94518.799999999814</v>
          </cell>
          <cell r="BP577">
            <v>-81679</v>
          </cell>
          <cell r="BQ577">
            <v>-84772.200000000186</v>
          </cell>
          <cell r="BR577">
            <v>-870120.15999998897</v>
          </cell>
          <cell r="BS577">
            <v>143117.00000000093</v>
          </cell>
          <cell r="BT577">
            <v>-92108</v>
          </cell>
          <cell r="BU577">
            <v>-80803.849999999627</v>
          </cell>
          <cell r="BV577">
            <v>-43283.909999999683</v>
          </cell>
          <cell r="BW577">
            <v>-39168.300000000745</v>
          </cell>
          <cell r="BX577">
            <v>-41174.299999999814</v>
          </cell>
          <cell r="BY577">
            <v>-97719.200000000186</v>
          </cell>
          <cell r="BZ577">
            <v>-94051.200000000186</v>
          </cell>
          <cell r="CA577">
            <v>-94667.700000000186</v>
          </cell>
          <cell r="CB577">
            <v>-119768.39999999944</v>
          </cell>
          <cell r="CC577">
            <v>-199032.29999999981</v>
          </cell>
          <cell r="CD577">
            <v>-111459.99999999907</v>
          </cell>
          <cell r="CE577">
            <v>-938099.65999999642</v>
          </cell>
          <cell r="CF577">
            <v>-148442.80000000075</v>
          </cell>
          <cell r="CG577">
            <v>-25054.299999999814</v>
          </cell>
          <cell r="CH577">
            <v>-75204.600000000559</v>
          </cell>
          <cell r="CI577">
            <v>-64719.060000000056</v>
          </cell>
          <cell r="CJ577">
            <v>-66205.899999999441</v>
          </cell>
          <cell r="CK577">
            <v>-62512.900000000373</v>
          </cell>
          <cell r="CL577">
            <v>-70831.700000000186</v>
          </cell>
          <cell r="CM577">
            <v>-49370.199999999255</v>
          </cell>
          <cell r="CN577">
            <v>-96515.900000000373</v>
          </cell>
          <cell r="CO577">
            <v>-49874.200000001118</v>
          </cell>
          <cell r="CP577">
            <v>-116444.30000000075</v>
          </cell>
          <cell r="CQ577">
            <v>-112923.79999999888</v>
          </cell>
          <cell r="CR577">
            <v>-874997.70000000298</v>
          </cell>
          <cell r="CS577">
            <v>-122164.90000000037</v>
          </cell>
          <cell r="CT577">
            <v>-54381.900000000373</v>
          </cell>
          <cell r="CU577">
            <v>-72291.299999999814</v>
          </cell>
          <cell r="CV577">
            <v>-40452.700000000186</v>
          </cell>
          <cell r="CW577">
            <v>-53318.599999999627</v>
          </cell>
          <cell r="CX577">
            <v>-67401.799999999814</v>
          </cell>
          <cell r="CY577">
            <v>-60366.300000000745</v>
          </cell>
          <cell r="CZ577">
            <v>-40359.899999999441</v>
          </cell>
          <cell r="DA577">
            <v>-44220.799999999814</v>
          </cell>
          <cell r="DB577">
            <v>-69560.599999999627</v>
          </cell>
          <cell r="DC577">
            <v>-129794.09999999963</v>
          </cell>
          <cell r="DD577">
            <v>-120684.79999999981</v>
          </cell>
          <cell r="DE577">
            <v>-899175.20000001788</v>
          </cell>
          <cell r="DF577">
            <v>-101042.20000000019</v>
          </cell>
          <cell r="DG577">
            <v>-52557.399999999441</v>
          </cell>
          <cell r="DH577">
            <v>-74872.300000000745</v>
          </cell>
          <cell r="DI577">
            <v>-58332.299999999814</v>
          </cell>
          <cell r="DJ577">
            <v>-65038.700000000186</v>
          </cell>
          <cell r="DK577">
            <v>-50966.899999999441</v>
          </cell>
          <cell r="DL577">
            <v>-74376.599999999627</v>
          </cell>
          <cell r="DM577">
            <v>-76879.399999999441</v>
          </cell>
          <cell r="DN577">
            <v>-45096.599999999627</v>
          </cell>
          <cell r="DO577">
            <v>-69405.499999999069</v>
          </cell>
          <cell r="DP577">
            <v>-105152.69999999925</v>
          </cell>
          <cell r="DQ577">
            <v>-125454.60000000056</v>
          </cell>
          <cell r="DR577">
            <v>-896660.29999999702</v>
          </cell>
          <cell r="DS577">
            <v>-147823.79999999981</v>
          </cell>
          <cell r="DT577">
            <v>-84767.700000000186</v>
          </cell>
          <cell r="DU577">
            <v>-4166.3999999994412</v>
          </cell>
          <cell r="DV577">
            <v>11280.199999999721</v>
          </cell>
          <cell r="DW577">
            <v>-54124.500000000931</v>
          </cell>
          <cell r="DX577">
            <v>-52849.599999999627</v>
          </cell>
          <cell r="DY577">
            <v>-64359.200000000186</v>
          </cell>
          <cell r="DZ577">
            <v>-73915.299999999814</v>
          </cell>
          <cell r="EA577">
            <v>-89635.200000000186</v>
          </cell>
          <cell r="EB577">
            <v>-64010.800000000745</v>
          </cell>
          <cell r="EC577">
            <v>-145399.10000000056</v>
          </cell>
          <cell r="ED577">
            <v>-126888.90000000037</v>
          </cell>
        </row>
        <row r="578">
          <cell r="F578">
            <v>-76061</v>
          </cell>
          <cell r="G578">
            <v>-42393.5</v>
          </cell>
          <cell r="H578">
            <v>-35161</v>
          </cell>
          <cell r="I578">
            <v>-84211.700000000186</v>
          </cell>
          <cell r="J578">
            <v>-57256</v>
          </cell>
          <cell r="K578">
            <v>-47562.800000000279</v>
          </cell>
          <cell r="L578">
            <v>-99611.699999999255</v>
          </cell>
          <cell r="M578">
            <v>-90559.5</v>
          </cell>
          <cell r="N578">
            <v>-120790</v>
          </cell>
          <cell r="O578">
            <v>-102568.19999999925</v>
          </cell>
          <cell r="P578">
            <v>-85131.100000000093</v>
          </cell>
          <cell r="Q578">
            <v>-104136.70000000019</v>
          </cell>
          <cell r="R578">
            <v>-1259024.4599999934</v>
          </cell>
          <cell r="S578">
            <v>-25927.299999999814</v>
          </cell>
          <cell r="T578">
            <v>-84947.700000000186</v>
          </cell>
          <cell r="U578">
            <v>-154354.59999999963</v>
          </cell>
          <cell r="V578">
            <v>-73589.600000000093</v>
          </cell>
          <cell r="W578">
            <v>-105770.16000000015</v>
          </cell>
          <cell r="X578">
            <v>-101143.10000000009</v>
          </cell>
          <cell r="Y578">
            <v>-87376.000000000931</v>
          </cell>
          <cell r="Z578">
            <v>-102075.89999999944</v>
          </cell>
          <cell r="AA578">
            <v>-106045.10000000009</v>
          </cell>
          <cell r="AB578">
            <v>-133475.89999999944</v>
          </cell>
          <cell r="AC578">
            <v>-176851.10000000009</v>
          </cell>
          <cell r="AD578">
            <v>-107468</v>
          </cell>
          <cell r="AE578">
            <v>-734974.45000000298</v>
          </cell>
          <cell r="AF578">
            <v>-74128.300000000745</v>
          </cell>
          <cell r="AG578">
            <v>-75986.200000000186</v>
          </cell>
          <cell r="AH578">
            <v>-76499.899999999441</v>
          </cell>
          <cell r="AI578">
            <v>-31485.200000000186</v>
          </cell>
          <cell r="AJ578">
            <v>-20642.75</v>
          </cell>
          <cell r="AK578">
            <v>-36439.900000000373</v>
          </cell>
          <cell r="AL578">
            <v>-73223</v>
          </cell>
          <cell r="AM578">
            <v>-51291.599999999627</v>
          </cell>
          <cell r="AN578">
            <v>-67860.099999999627</v>
          </cell>
          <cell r="AO578">
            <v>-71337.5</v>
          </cell>
          <cell r="AP578">
            <v>-82574.000000000466</v>
          </cell>
          <cell r="AQ578">
            <v>-73506</v>
          </cell>
          <cell r="AR578">
            <v>-740498.55000000447</v>
          </cell>
          <cell r="AS578">
            <v>-103527.5</v>
          </cell>
          <cell r="AT578">
            <v>-69086.800000000279</v>
          </cell>
          <cell r="AU578">
            <v>-59590.200000000186</v>
          </cell>
          <cell r="AV578">
            <v>-43961</v>
          </cell>
          <cell r="AW578">
            <v>-20692.300000000279</v>
          </cell>
          <cell r="AX578">
            <v>-15647.850000000093</v>
          </cell>
          <cell r="AY578">
            <v>-57267.700000000186</v>
          </cell>
          <cell r="AZ578">
            <v>-61744</v>
          </cell>
          <cell r="BA578">
            <v>-49156.200000000186</v>
          </cell>
          <cell r="BB578">
            <v>-87830.200000000186</v>
          </cell>
          <cell r="BC578">
            <v>-97201.700000000186</v>
          </cell>
          <cell r="BD578">
            <v>-74793.100000000559</v>
          </cell>
          <cell r="BE578">
            <v>-743494.99000000209</v>
          </cell>
          <cell r="BF578">
            <v>-197005.19999999972</v>
          </cell>
          <cell r="BG578">
            <v>-61100.199999999721</v>
          </cell>
          <cell r="BH578">
            <v>-67285.700000000186</v>
          </cell>
          <cell r="BI578">
            <v>-46583.239999999758</v>
          </cell>
          <cell r="BJ578">
            <v>-19643.25</v>
          </cell>
          <cell r="BK578">
            <v>-15772</v>
          </cell>
          <cell r="BL578">
            <v>-68564.200000000186</v>
          </cell>
          <cell r="BM578">
            <v>-54637.500000000466</v>
          </cell>
          <cell r="BN578">
            <v>-64367.899999999907</v>
          </cell>
          <cell r="BO578">
            <v>-72159.799999999814</v>
          </cell>
          <cell r="BP578">
            <v>-31668</v>
          </cell>
          <cell r="BQ578">
            <v>-44708</v>
          </cell>
          <cell r="BR578">
            <v>-672612.49000000209</v>
          </cell>
          <cell r="BS578">
            <v>85646.899999999441</v>
          </cell>
          <cell r="BT578">
            <v>-60035.899999999907</v>
          </cell>
          <cell r="BU578">
            <v>-46365</v>
          </cell>
          <cell r="BV578">
            <v>-52532.64000000013</v>
          </cell>
          <cell r="BW578">
            <v>-30927.489999999758</v>
          </cell>
          <cell r="BX578">
            <v>-46154.060000000522</v>
          </cell>
          <cell r="BY578">
            <v>-68572</v>
          </cell>
          <cell r="BZ578">
            <v>-60825.300000000279</v>
          </cell>
          <cell r="CA578">
            <v>-78228.599999999627</v>
          </cell>
          <cell r="CB578">
            <v>-69195.299999999814</v>
          </cell>
          <cell r="CC578">
            <v>-142487.89999999991</v>
          </cell>
          <cell r="CD578">
            <v>-102935.20000000019</v>
          </cell>
          <cell r="CE578">
            <v>-856004.12000001222</v>
          </cell>
          <cell r="CF578">
            <v>-106248.40000000037</v>
          </cell>
          <cell r="CG578">
            <v>-27415.099999999627</v>
          </cell>
          <cell r="CH578">
            <v>-81116.900000000373</v>
          </cell>
          <cell r="CI578">
            <v>-53172.600000000559</v>
          </cell>
          <cell r="CJ578">
            <v>-59977.620000000112</v>
          </cell>
          <cell r="CK578">
            <v>-45695.300000000279</v>
          </cell>
          <cell r="CL578">
            <v>-86630.299999999814</v>
          </cell>
          <cell r="CM578">
            <v>-78210.700000000186</v>
          </cell>
          <cell r="CN578">
            <v>-89259.5</v>
          </cell>
          <cell r="CO578">
            <v>-32804.5</v>
          </cell>
          <cell r="CP578">
            <v>-88869.899999999907</v>
          </cell>
          <cell r="CQ578">
            <v>-106603.29999999981</v>
          </cell>
          <cell r="CR578">
            <v>-1006930.3999999985</v>
          </cell>
          <cell r="CS578">
            <v>-106510</v>
          </cell>
          <cell r="CT578">
            <v>-101235.89999999991</v>
          </cell>
          <cell r="CU578">
            <v>-95763.200000000186</v>
          </cell>
          <cell r="CV578">
            <v>-45121</v>
          </cell>
          <cell r="CW578">
            <v>-57763</v>
          </cell>
          <cell r="CX578">
            <v>-47757.300000000279</v>
          </cell>
          <cell r="CY578">
            <v>-65360.400000000373</v>
          </cell>
          <cell r="CZ578">
            <v>-78309.700000000186</v>
          </cell>
          <cell r="DA578">
            <v>-61209.299999999814</v>
          </cell>
          <cell r="DB578">
            <v>-108992.10000000009</v>
          </cell>
          <cell r="DC578">
            <v>-128785</v>
          </cell>
          <cell r="DD578">
            <v>-110123.5</v>
          </cell>
          <cell r="DE578">
            <v>-1035009.6999999955</v>
          </cell>
          <cell r="DF578">
            <v>-101851.79999999888</v>
          </cell>
          <cell r="DG578">
            <v>-76309.600000000093</v>
          </cell>
          <cell r="DH578">
            <v>-86992.5</v>
          </cell>
          <cell r="DI578">
            <v>-93118.399999999907</v>
          </cell>
          <cell r="DJ578">
            <v>-58731.399999999907</v>
          </cell>
          <cell r="DK578">
            <v>-51320.000000000466</v>
          </cell>
          <cell r="DL578">
            <v>-80156.799999998882</v>
          </cell>
          <cell r="DM578">
            <v>-116871.59999999963</v>
          </cell>
          <cell r="DN578">
            <v>-56734</v>
          </cell>
          <cell r="DO578">
            <v>-93318.799999999814</v>
          </cell>
          <cell r="DP578">
            <v>-84728</v>
          </cell>
          <cell r="DQ578">
            <v>-134876.79999999981</v>
          </cell>
          <cell r="DR578">
            <v>-718267.70000001043</v>
          </cell>
          <cell r="DS578">
            <v>-108696.5</v>
          </cell>
          <cell r="DT578">
            <v>-65295</v>
          </cell>
          <cell r="DU578">
            <v>-25492</v>
          </cell>
          <cell r="DV578">
            <v>-16250.700000000186</v>
          </cell>
          <cell r="DW578">
            <v>-68253.000000000466</v>
          </cell>
          <cell r="DX578">
            <v>-63484.099999999627</v>
          </cell>
          <cell r="DY578">
            <v>-73931.5</v>
          </cell>
          <cell r="DZ578">
            <v>-66502.799999999814</v>
          </cell>
          <cell r="EA578">
            <v>-35592.099999999627</v>
          </cell>
          <cell r="EB578">
            <v>-38279.099999999627</v>
          </cell>
          <cell r="EC578">
            <v>-59211</v>
          </cell>
          <cell r="ED578">
            <v>-97279.900000000373</v>
          </cell>
        </row>
        <row r="579">
          <cell r="F579">
            <v>-58842.699999999255</v>
          </cell>
          <cell r="G579">
            <v>-5615.5</v>
          </cell>
          <cell r="H579">
            <v>-26870.099999999627</v>
          </cell>
          <cell r="I579">
            <v>-130224.5</v>
          </cell>
          <cell r="J579">
            <v>-102068.43999999948</v>
          </cell>
          <cell r="K579">
            <v>-103643.70000000019</v>
          </cell>
          <cell r="L579">
            <v>-81735.199999999255</v>
          </cell>
          <cell r="M579">
            <v>-249318.40000000037</v>
          </cell>
          <cell r="N579">
            <v>-197235</v>
          </cell>
          <cell r="O579">
            <v>-237265</v>
          </cell>
          <cell r="P579">
            <v>-193448.20000000019</v>
          </cell>
          <cell r="Q579">
            <v>-53852.199999999255</v>
          </cell>
          <cell r="R579">
            <v>-1274396.1300000101</v>
          </cell>
          <cell r="S579">
            <v>-269445.10000000056</v>
          </cell>
          <cell r="T579">
            <v>-161628.80000000028</v>
          </cell>
          <cell r="U579">
            <v>-94491.349999999162</v>
          </cell>
          <cell r="V579">
            <v>-1666.2800000002608</v>
          </cell>
          <cell r="W579">
            <v>-9746.6500000003725</v>
          </cell>
          <cell r="X579">
            <v>-42395.590000000317</v>
          </cell>
          <cell r="Y579">
            <v>-108443.79999999981</v>
          </cell>
          <cell r="Z579">
            <v>-119375.9000000013</v>
          </cell>
          <cell r="AA579">
            <v>-91623.899999999907</v>
          </cell>
          <cell r="AB579">
            <v>-116219.16000000108</v>
          </cell>
          <cell r="AC579">
            <v>-107173.60000000056</v>
          </cell>
          <cell r="AD579">
            <v>-152186</v>
          </cell>
          <cell r="AE579">
            <v>-1412669.9899999946</v>
          </cell>
          <cell r="AF579">
            <v>-228809.69999999925</v>
          </cell>
          <cell r="AG579">
            <v>-167228.79999999981</v>
          </cell>
          <cell r="AH579">
            <v>-103236.09999999963</v>
          </cell>
          <cell r="AI579">
            <v>-70427.94000000041</v>
          </cell>
          <cell r="AJ579">
            <v>-46305.160000000149</v>
          </cell>
          <cell r="AK579">
            <v>-37535.250000000931</v>
          </cell>
          <cell r="AL579">
            <v>-106741.59999999963</v>
          </cell>
          <cell r="AM579">
            <v>-171854.60000000056</v>
          </cell>
          <cell r="AN579">
            <v>-90036.840000000782</v>
          </cell>
          <cell r="AO579">
            <v>-156655.99999999907</v>
          </cell>
          <cell r="AP579">
            <v>-165156.69999999925</v>
          </cell>
          <cell r="AQ579">
            <v>-68681.299999999814</v>
          </cell>
          <cell r="AR579">
            <v>-1024031.9299999848</v>
          </cell>
          <cell r="AS579">
            <v>-86938.600000000559</v>
          </cell>
          <cell r="AT579">
            <v>-109370.30000000075</v>
          </cell>
          <cell r="AU579">
            <v>-109398.54999999981</v>
          </cell>
          <cell r="AV579">
            <v>-39136.790000000037</v>
          </cell>
          <cell r="AW579">
            <v>-33177.479999999981</v>
          </cell>
          <cell r="AX579">
            <v>-22985.599999999627</v>
          </cell>
          <cell r="AY579">
            <v>-119112.70000000019</v>
          </cell>
          <cell r="AZ579">
            <v>-132014.79999999888</v>
          </cell>
          <cell r="BA579">
            <v>-92895.110000000335</v>
          </cell>
          <cell r="BB579">
            <v>-130828.60000000149</v>
          </cell>
          <cell r="BC579">
            <v>-88037.200000001118</v>
          </cell>
          <cell r="BD579">
            <v>-60136.200000000186</v>
          </cell>
          <cell r="BE579">
            <v>-1115691.0200000033</v>
          </cell>
          <cell r="BF579">
            <v>-205916.90000000037</v>
          </cell>
          <cell r="BG579">
            <v>-75710.360000000335</v>
          </cell>
          <cell r="BH579">
            <v>-93433.599999999627</v>
          </cell>
          <cell r="BI579">
            <v>-45043.019999999553</v>
          </cell>
          <cell r="BJ579">
            <v>-45937.899999999907</v>
          </cell>
          <cell r="BK579">
            <v>-40543.540000000037</v>
          </cell>
          <cell r="BL579">
            <v>-132311.30000000075</v>
          </cell>
          <cell r="BM579">
            <v>-129687.49999999907</v>
          </cell>
          <cell r="BN579">
            <v>-119504.20000000019</v>
          </cell>
          <cell r="BO579">
            <v>-110270.29999999981</v>
          </cell>
          <cell r="BP579">
            <v>-56666.299999999814</v>
          </cell>
          <cell r="BQ579">
            <v>-60666.099999998696</v>
          </cell>
          <cell r="BR579">
            <v>-1018564.3600000218</v>
          </cell>
          <cell r="BS579">
            <v>86722.200000000186</v>
          </cell>
          <cell r="BT579">
            <v>-104657.45999999996</v>
          </cell>
          <cell r="BU579">
            <v>-76018.720000000671</v>
          </cell>
          <cell r="BV579">
            <v>-46949.330000000075</v>
          </cell>
          <cell r="BW579">
            <v>-63111.290000000037</v>
          </cell>
          <cell r="BX579">
            <v>-59355.160000000149</v>
          </cell>
          <cell r="BY579">
            <v>-137543.09999999963</v>
          </cell>
          <cell r="BZ579">
            <v>-131331.69999999925</v>
          </cell>
          <cell r="CA579">
            <v>-117769.40000000037</v>
          </cell>
          <cell r="CB579">
            <v>-100679.10000000149</v>
          </cell>
          <cell r="CC579">
            <v>-169033</v>
          </cell>
          <cell r="CD579">
            <v>-98838.300000000745</v>
          </cell>
          <cell r="CE579">
            <v>-1011795.3100000173</v>
          </cell>
          <cell r="CF579">
            <v>-117634.20000000019</v>
          </cell>
          <cell r="CG579">
            <v>-4735.7000000001863</v>
          </cell>
          <cell r="CH579">
            <v>-121652.79999999981</v>
          </cell>
          <cell r="CI579">
            <v>-92739.760000000242</v>
          </cell>
          <cell r="CJ579">
            <v>-85516.349999999627</v>
          </cell>
          <cell r="CK579">
            <v>-88531.099999999627</v>
          </cell>
          <cell r="CL579">
            <v>-88943.599999999627</v>
          </cell>
          <cell r="CM579">
            <v>-62214.300000000745</v>
          </cell>
          <cell r="CN579">
            <v>-95843.299999999814</v>
          </cell>
          <cell r="CO579">
            <v>-43179.800000000745</v>
          </cell>
          <cell r="CP579">
            <v>-99807.299999999814</v>
          </cell>
          <cell r="CQ579">
            <v>-110997.10000000056</v>
          </cell>
          <cell r="CR579">
            <v>-905608.78000000119</v>
          </cell>
          <cell r="CS579">
            <v>-110943.89999999851</v>
          </cell>
          <cell r="CT579">
            <v>-97838.399999999441</v>
          </cell>
          <cell r="CU579">
            <v>-83461.100000000559</v>
          </cell>
          <cell r="CV579">
            <v>-58195.140000000596</v>
          </cell>
          <cell r="CW579">
            <v>-59673.94000000041</v>
          </cell>
          <cell r="CX579">
            <v>-71620.200000000186</v>
          </cell>
          <cell r="CY579">
            <v>-67634.299999998882</v>
          </cell>
          <cell r="CZ579">
            <v>-62961</v>
          </cell>
          <cell r="DA579">
            <v>-57252.699999999255</v>
          </cell>
          <cell r="DB579">
            <v>-75219.400000000373</v>
          </cell>
          <cell r="DC579">
            <v>-77436</v>
          </cell>
          <cell r="DD579">
            <v>-83372.700000000186</v>
          </cell>
          <cell r="DE579">
            <v>-1000643.2599999905</v>
          </cell>
          <cell r="DF579">
            <v>-70892.100000000559</v>
          </cell>
          <cell r="DG579">
            <v>-70946.700000001118</v>
          </cell>
          <cell r="DH579">
            <v>-123636.30000000075</v>
          </cell>
          <cell r="DI579">
            <v>-63367.599999998696</v>
          </cell>
          <cell r="DJ579">
            <v>-85115.759999999776</v>
          </cell>
          <cell r="DK579">
            <v>-76247.700000000186</v>
          </cell>
          <cell r="DL579">
            <v>-79161.5</v>
          </cell>
          <cell r="DM579">
            <v>-91499.100000000559</v>
          </cell>
          <cell r="DN579">
            <v>-48364.099999999627</v>
          </cell>
          <cell r="DO579">
            <v>-78619.399999999441</v>
          </cell>
          <cell r="DP579">
            <v>-90574.399999999441</v>
          </cell>
          <cell r="DQ579">
            <v>-122218.59999999963</v>
          </cell>
          <cell r="DR579">
            <v>-805063.85000000149</v>
          </cell>
          <cell r="DS579">
            <v>-101904.13999999966</v>
          </cell>
          <cell r="DT579">
            <v>-86613.090000000317</v>
          </cell>
          <cell r="DU579">
            <v>22631.350000000093</v>
          </cell>
          <cell r="DV579">
            <v>19984.920000000391</v>
          </cell>
          <cell r="DW579">
            <v>-33805.439999999944</v>
          </cell>
          <cell r="DX579">
            <v>-30557.649999999907</v>
          </cell>
          <cell r="DY579">
            <v>-127920.16000000015</v>
          </cell>
          <cell r="DZ579">
            <v>-88964.94000000041</v>
          </cell>
          <cell r="EA579">
            <v>-70933.200000000652</v>
          </cell>
          <cell r="EB579">
            <v>-133236.69999999925</v>
          </cell>
          <cell r="EC579">
            <v>-72190.55999999959</v>
          </cell>
          <cell r="ED579">
            <v>-101554.24000000022</v>
          </cell>
        </row>
        <row r="580">
          <cell r="F580">
            <v>0</v>
          </cell>
          <cell r="G580">
            <v>-119</v>
          </cell>
          <cell r="H580">
            <v>0</v>
          </cell>
          <cell r="I580">
            <v>0</v>
          </cell>
          <cell r="J580">
            <v>-15729.600000000093</v>
          </cell>
          <cell r="K580">
            <v>-46676.500000000466</v>
          </cell>
          <cell r="L580">
            <v>-837.60000000009313</v>
          </cell>
          <cell r="M580">
            <v>0</v>
          </cell>
          <cell r="N580">
            <v>0</v>
          </cell>
          <cell r="O580">
            <v>-524.8000000002794</v>
          </cell>
          <cell r="P580">
            <v>0</v>
          </cell>
          <cell r="Q580">
            <v>0</v>
          </cell>
          <cell r="R580">
            <v>-286511.84000000358</v>
          </cell>
          <cell r="S580">
            <v>0</v>
          </cell>
          <cell r="T580">
            <v>0</v>
          </cell>
          <cell r="U580">
            <v>-10713.399999999907</v>
          </cell>
          <cell r="V580">
            <v>-68506.729999999981</v>
          </cell>
          <cell r="W580">
            <v>-27257.310000000056</v>
          </cell>
          <cell r="X580">
            <v>-76081.399999999907</v>
          </cell>
          <cell r="Y580">
            <v>-35701.900000000373</v>
          </cell>
          <cell r="Z580">
            <v>-17422</v>
          </cell>
          <cell r="AA580">
            <v>-28120.600000000093</v>
          </cell>
          <cell r="AB580">
            <v>-20644.299999999814</v>
          </cell>
          <cell r="AC580">
            <v>0</v>
          </cell>
          <cell r="AD580">
            <v>-2064.2000000001863</v>
          </cell>
          <cell r="AE580">
            <v>-108784.09000000171</v>
          </cell>
          <cell r="AF580">
            <v>-15409.739999999991</v>
          </cell>
          <cell r="AG580">
            <v>-16941.919999999925</v>
          </cell>
          <cell r="AH580">
            <v>-7133.2800000000279</v>
          </cell>
          <cell r="AI580">
            <v>-453.75</v>
          </cell>
          <cell r="AJ580">
            <v>0</v>
          </cell>
          <cell r="AK580">
            <v>-2644.2199999999721</v>
          </cell>
          <cell r="AL580">
            <v>-7330.4499999999534</v>
          </cell>
          <cell r="AM580">
            <v>-5575.300000000163</v>
          </cell>
          <cell r="AN580">
            <v>-4195.8299999999581</v>
          </cell>
          <cell r="AO580">
            <v>-14152.609999999986</v>
          </cell>
          <cell r="AP580">
            <v>-4471.9399999999441</v>
          </cell>
          <cell r="AQ580">
            <v>-30475.050000000047</v>
          </cell>
          <cell r="AR580">
            <v>-128666.13000000082</v>
          </cell>
          <cell r="AS580">
            <v>-11641.239999999991</v>
          </cell>
          <cell r="AT580">
            <v>-8339.6700000000419</v>
          </cell>
          <cell r="AU580">
            <v>-13268.919999999925</v>
          </cell>
          <cell r="AV580">
            <v>-2066.6500000000233</v>
          </cell>
          <cell r="AW580">
            <v>0</v>
          </cell>
          <cell r="AX580">
            <v>0</v>
          </cell>
          <cell r="AY580">
            <v>-8561.3099999999395</v>
          </cell>
          <cell r="AZ580">
            <v>-12447.430000000051</v>
          </cell>
          <cell r="BA580">
            <v>-5116.339999999851</v>
          </cell>
          <cell r="BB580">
            <v>-19963.400000000023</v>
          </cell>
          <cell r="BC580">
            <v>-20622.949999999953</v>
          </cell>
          <cell r="BD580">
            <v>-26638.220000000205</v>
          </cell>
          <cell r="BE580">
            <v>-76323.140000000596</v>
          </cell>
          <cell r="BF580">
            <v>-35456.709999999963</v>
          </cell>
          <cell r="BG580">
            <v>-6732.1100000001024</v>
          </cell>
          <cell r="BH580">
            <v>-9475.3199999999488</v>
          </cell>
          <cell r="BI580">
            <v>-1268.9800000000978</v>
          </cell>
          <cell r="BJ580">
            <v>0</v>
          </cell>
          <cell r="BK580">
            <v>-379.91999999992549</v>
          </cell>
          <cell r="BL580">
            <v>-9832.9099999999162</v>
          </cell>
          <cell r="BM580">
            <v>-8916.5999999999767</v>
          </cell>
          <cell r="BN580">
            <v>-3844.2700000000186</v>
          </cell>
          <cell r="BO580">
            <v>-12187.5</v>
          </cell>
          <cell r="BP580">
            <v>3190.0300000000279</v>
          </cell>
          <cell r="BQ580">
            <v>8581.1500000000233</v>
          </cell>
          <cell r="BR580">
            <v>-125389.21000000276</v>
          </cell>
          <cell r="BS580">
            <v>-1937.5300000000279</v>
          </cell>
          <cell r="BT580">
            <v>-9240.140000000014</v>
          </cell>
          <cell r="BU580">
            <v>-7482.7800000000279</v>
          </cell>
          <cell r="BV580">
            <v>0</v>
          </cell>
          <cell r="BW580">
            <v>-521.82000000006519</v>
          </cell>
          <cell r="BX580">
            <v>-1561.8800000001211</v>
          </cell>
          <cell r="BY580">
            <v>-9710.8399999999674</v>
          </cell>
          <cell r="BZ580">
            <v>-9690.1000000000931</v>
          </cell>
          <cell r="CA580">
            <v>-8371.9399999999441</v>
          </cell>
          <cell r="CB580">
            <v>-23953.810000000056</v>
          </cell>
          <cell r="CC580">
            <v>-36667.520000000019</v>
          </cell>
          <cell r="CD580">
            <v>-16250.850000000093</v>
          </cell>
          <cell r="CE580">
            <v>-143726.83000000194</v>
          </cell>
          <cell r="CF580">
            <v>-17703.300000000047</v>
          </cell>
          <cell r="CG580">
            <v>6206.2800000000279</v>
          </cell>
          <cell r="CH580">
            <v>-12738.810000000056</v>
          </cell>
          <cell r="CI580">
            <v>-862.89999999990687</v>
          </cell>
          <cell r="CJ580">
            <v>-4499.5200000000186</v>
          </cell>
          <cell r="CK580">
            <v>-9655.4099999999162</v>
          </cell>
          <cell r="CL580">
            <v>-12812</v>
          </cell>
          <cell r="CM580">
            <v>-16661.820000000065</v>
          </cell>
          <cell r="CN580">
            <v>-14084.709999999963</v>
          </cell>
          <cell r="CO580">
            <v>-4180.0500000000466</v>
          </cell>
          <cell r="CP580">
            <v>-23648.430000000051</v>
          </cell>
          <cell r="CQ580">
            <v>-33086.160000000149</v>
          </cell>
          <cell r="CR580">
            <v>-191610.8900000006</v>
          </cell>
          <cell r="CS580">
            <v>-16176.849999999977</v>
          </cell>
          <cell r="CT580">
            <v>-18952.840000000084</v>
          </cell>
          <cell r="CU580">
            <v>-13415.360000000102</v>
          </cell>
          <cell r="CV580">
            <v>-3827.9900000001071</v>
          </cell>
          <cell r="CW580">
            <v>-5659.4699999999721</v>
          </cell>
          <cell r="CX580">
            <v>-8683.1499999999069</v>
          </cell>
          <cell r="CY580">
            <v>-16458.410000000149</v>
          </cell>
          <cell r="CZ580">
            <v>-14262.560000000056</v>
          </cell>
          <cell r="DA580">
            <v>-9431.3199999999488</v>
          </cell>
          <cell r="DB580">
            <v>-26361.920000000042</v>
          </cell>
          <cell r="DC580">
            <v>-35442.810000000056</v>
          </cell>
          <cell r="DD580">
            <v>-22938.209999999963</v>
          </cell>
          <cell r="DE580">
            <v>-171646.03999999911</v>
          </cell>
          <cell r="DF580">
            <v>-13547.429999999935</v>
          </cell>
          <cell r="DG580">
            <v>-10352.479999999981</v>
          </cell>
          <cell r="DH580">
            <v>-12538.829999999958</v>
          </cell>
          <cell r="DI580">
            <v>-3851.7700000000186</v>
          </cell>
          <cell r="DJ580">
            <v>-2437.7299999999814</v>
          </cell>
          <cell r="DK580">
            <v>-7105.4799999999814</v>
          </cell>
          <cell r="DL580">
            <v>-16092.040000000037</v>
          </cell>
          <cell r="DM580">
            <v>-21286.309999999939</v>
          </cell>
          <cell r="DN580">
            <v>-21682.670000000042</v>
          </cell>
          <cell r="DO580">
            <v>-20243.520000000019</v>
          </cell>
          <cell r="DP580">
            <v>-20824.689999999944</v>
          </cell>
          <cell r="DQ580">
            <v>-21683.090000000084</v>
          </cell>
          <cell r="DR580">
            <v>-170937.54999999888</v>
          </cell>
          <cell r="DS580">
            <v>-15545.879999999888</v>
          </cell>
          <cell r="DT580">
            <v>-20153.90000000014</v>
          </cell>
          <cell r="DU580">
            <v>12835.160000000033</v>
          </cell>
          <cell r="DV580">
            <v>3289.2199999999721</v>
          </cell>
          <cell r="DW580">
            <v>-3706.7800000000279</v>
          </cell>
          <cell r="DX580">
            <v>-9628.4200000001583</v>
          </cell>
          <cell r="DY580">
            <v>-20572.100000000093</v>
          </cell>
          <cell r="DZ580">
            <v>-21142.800000000047</v>
          </cell>
          <cell r="EA580">
            <v>-23303.85999999987</v>
          </cell>
          <cell r="EB580">
            <v>-26267.639999999898</v>
          </cell>
          <cell r="EC580">
            <v>-13624.680000000051</v>
          </cell>
          <cell r="ED580">
            <v>-33115.870000000112</v>
          </cell>
        </row>
        <row r="581"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R581">
            <v>-6662.8000000044703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-5033.8000000000466</v>
          </cell>
          <cell r="X581">
            <v>-1562.7999999998137</v>
          </cell>
          <cell r="Y581">
            <v>0</v>
          </cell>
          <cell r="Z581">
            <v>0</v>
          </cell>
          <cell r="AA581">
            <v>-66.200000000186265</v>
          </cell>
          <cell r="AB581">
            <v>0</v>
          </cell>
          <cell r="AC581">
            <v>0</v>
          </cell>
          <cell r="AD581">
            <v>0</v>
          </cell>
          <cell r="AE581">
            <v>-75190.39999999851</v>
          </cell>
          <cell r="AF581">
            <v>0</v>
          </cell>
          <cell r="AG581">
            <v>-90</v>
          </cell>
          <cell r="AH581">
            <v>-8862.6999999999534</v>
          </cell>
          <cell r="AI581">
            <v>-6946.9000000001397</v>
          </cell>
          <cell r="AJ581">
            <v>-17412.5</v>
          </cell>
          <cell r="AK581">
            <v>-9476.6000000000931</v>
          </cell>
          <cell r="AL581">
            <v>-12887.09999999986</v>
          </cell>
          <cell r="AM581">
            <v>-8286.8999999999069</v>
          </cell>
          <cell r="AN581">
            <v>-917.5</v>
          </cell>
          <cell r="AO581">
            <v>-8394.8999999999069</v>
          </cell>
          <cell r="AP581">
            <v>-1915.3000000000466</v>
          </cell>
          <cell r="AQ581">
            <v>0</v>
          </cell>
          <cell r="AR581">
            <v>-109094.59999999776</v>
          </cell>
          <cell r="AS581">
            <v>-1736.3000000000466</v>
          </cell>
          <cell r="AT581">
            <v>-2292.5</v>
          </cell>
          <cell r="AU581">
            <v>-5132.3999999999069</v>
          </cell>
          <cell r="AV581">
            <v>-16238.800000000047</v>
          </cell>
          <cell r="AW581">
            <v>-7028.5</v>
          </cell>
          <cell r="AX581">
            <v>-15556.59999999986</v>
          </cell>
          <cell r="AY581">
            <v>-10069.100000000093</v>
          </cell>
          <cell r="AZ581">
            <v>-14066.800000000047</v>
          </cell>
          <cell r="BA581">
            <v>-9326.7000000001863</v>
          </cell>
          <cell r="BB581">
            <v>-20577.5</v>
          </cell>
          <cell r="BC581">
            <v>-7069.3999999999069</v>
          </cell>
          <cell r="BD581">
            <v>0</v>
          </cell>
          <cell r="BE581">
            <v>-110231.30000000447</v>
          </cell>
          <cell r="BF581">
            <v>-4071.5</v>
          </cell>
          <cell r="BG581">
            <v>-7309.9000000001397</v>
          </cell>
          <cell r="BH581">
            <v>-3301.8000000000466</v>
          </cell>
          <cell r="BI581">
            <v>-6888.5</v>
          </cell>
          <cell r="BJ581">
            <v>-17506</v>
          </cell>
          <cell r="BK581">
            <v>-17558.600000000093</v>
          </cell>
          <cell r="BL581">
            <v>-17216</v>
          </cell>
          <cell r="BM581">
            <v>-11091.300000000047</v>
          </cell>
          <cell r="BN581">
            <v>-10670.399999999907</v>
          </cell>
          <cell r="BO581">
            <v>-9809.5</v>
          </cell>
          <cell r="BP581">
            <v>-5568.6000000000931</v>
          </cell>
          <cell r="BQ581">
            <v>760.79999999981374</v>
          </cell>
          <cell r="BR581">
            <v>-86016.30000000447</v>
          </cell>
          <cell r="BS581">
            <v>3938.6000000000931</v>
          </cell>
          <cell r="BT581">
            <v>-4595.5999999998603</v>
          </cell>
          <cell r="BU581">
            <v>-4609.8000000000466</v>
          </cell>
          <cell r="BV581">
            <v>-15338.199999999953</v>
          </cell>
          <cell r="BW581">
            <v>-8782.1000000000931</v>
          </cell>
          <cell r="BX581">
            <v>-9659.1999999999534</v>
          </cell>
          <cell r="BY581">
            <v>-13823.699999999953</v>
          </cell>
          <cell r="BZ581">
            <v>-14043</v>
          </cell>
          <cell r="CA581">
            <v>-7626.5</v>
          </cell>
          <cell r="CB581">
            <v>-7695.5</v>
          </cell>
          <cell r="CC581">
            <v>-3780.9000000001397</v>
          </cell>
          <cell r="CD581">
            <v>-0.40000000013969839</v>
          </cell>
          <cell r="CE581">
            <v>-97187.70000000298</v>
          </cell>
          <cell r="CF581">
            <v>-3879.4000000001397</v>
          </cell>
          <cell r="CG581">
            <v>-8425.4000000001397</v>
          </cell>
          <cell r="CH581">
            <v>-1330.3999999999069</v>
          </cell>
          <cell r="CI581">
            <v>-2834.8999999999069</v>
          </cell>
          <cell r="CJ581">
            <v>-18642.59999999986</v>
          </cell>
          <cell r="CK581">
            <v>-13111.5</v>
          </cell>
          <cell r="CL581">
            <v>-13779.899999999907</v>
          </cell>
          <cell r="CM581">
            <v>-11239.199999999953</v>
          </cell>
          <cell r="CN581">
            <v>-6631.1999999999534</v>
          </cell>
          <cell r="CO581">
            <v>-7268.1999999999534</v>
          </cell>
          <cell r="CP581">
            <v>-10045</v>
          </cell>
          <cell r="CQ581">
            <v>0</v>
          </cell>
          <cell r="CR581">
            <v>-105234.69999999925</v>
          </cell>
          <cell r="CS581">
            <v>0</v>
          </cell>
          <cell r="CT581">
            <v>-6200.1999999999534</v>
          </cell>
          <cell r="CU581">
            <v>-4133.6999999999534</v>
          </cell>
          <cell r="CV581">
            <v>-2949.6999999999534</v>
          </cell>
          <cell r="CW581">
            <v>-16276.399999999907</v>
          </cell>
          <cell r="CX581">
            <v>-15399.699999999953</v>
          </cell>
          <cell r="CY581">
            <v>-11270.5</v>
          </cell>
          <cell r="CZ581">
            <v>-11770.199999999953</v>
          </cell>
          <cell r="DA581">
            <v>-19808.199999999953</v>
          </cell>
          <cell r="DB581">
            <v>-15015.899999999907</v>
          </cell>
          <cell r="DC581">
            <v>-2108.8999999999069</v>
          </cell>
          <cell r="DD581">
            <v>-301.30000000004657</v>
          </cell>
          <cell r="DE581">
            <v>-112060.5</v>
          </cell>
          <cell r="DF581">
            <v>-1727</v>
          </cell>
          <cell r="DG581">
            <v>-13894.09999999986</v>
          </cell>
          <cell r="DH581">
            <v>-3383.5999999998603</v>
          </cell>
          <cell r="DI581">
            <v>-4717.5</v>
          </cell>
          <cell r="DJ581">
            <v>-13178.90000000014</v>
          </cell>
          <cell r="DK581">
            <v>-11295</v>
          </cell>
          <cell r="DL581">
            <v>-11858.800000000047</v>
          </cell>
          <cell r="DM581">
            <v>-23037.399999999907</v>
          </cell>
          <cell r="DN581">
            <v>-9236</v>
          </cell>
          <cell r="DO581">
            <v>-13225.199999999953</v>
          </cell>
          <cell r="DP581">
            <v>-5126.8999999999069</v>
          </cell>
          <cell r="DQ581">
            <v>-1380.0999999998603</v>
          </cell>
          <cell r="DR581">
            <v>-111881.90000000224</v>
          </cell>
          <cell r="DS581">
            <v>0</v>
          </cell>
          <cell r="DT581">
            <v>-8384.3999999999069</v>
          </cell>
          <cell r="DU581">
            <v>-6795.5999999998603</v>
          </cell>
          <cell r="DV581">
            <v>-7445.8000000000466</v>
          </cell>
          <cell r="DW581">
            <v>-27095.600000000093</v>
          </cell>
          <cell r="DX581">
            <v>-6794.0999999998603</v>
          </cell>
          <cell r="DY581">
            <v>-16091</v>
          </cell>
          <cell r="DZ581">
            <v>-14133.199999999953</v>
          </cell>
          <cell r="EA581">
            <v>-8674.2000000001863</v>
          </cell>
          <cell r="EB581">
            <v>-9279.3999999999069</v>
          </cell>
          <cell r="EC581">
            <v>-7188.6000000000931</v>
          </cell>
          <cell r="ED581">
            <v>0</v>
          </cell>
        </row>
        <row r="583"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0</v>
          </cell>
          <cell r="P583">
            <v>-1298.5200000000186</v>
          </cell>
          <cell r="Q583">
            <v>0</v>
          </cell>
          <cell r="R583">
            <v>-151385.70000000298</v>
          </cell>
          <cell r="S583">
            <v>-27043.400000000373</v>
          </cell>
          <cell r="T583">
            <v>-34661.600000000093</v>
          </cell>
          <cell r="U583">
            <v>-32748.299999999814</v>
          </cell>
          <cell r="V583">
            <v>-6887</v>
          </cell>
          <cell r="W583">
            <v>0</v>
          </cell>
          <cell r="X583">
            <v>0</v>
          </cell>
          <cell r="Y583">
            <v>0</v>
          </cell>
          <cell r="Z583">
            <v>-2333.7000000001863</v>
          </cell>
          <cell r="AA583">
            <v>-1362</v>
          </cell>
          <cell r="AB583">
            <v>-6272.1000000000931</v>
          </cell>
          <cell r="AC583">
            <v>1178.3999999999069</v>
          </cell>
          <cell r="AD583">
            <v>-41256</v>
          </cell>
          <cell r="AE583">
            <v>-82560.739999998361</v>
          </cell>
          <cell r="AF583">
            <v>-3269.2000000001863</v>
          </cell>
          <cell r="AG583">
            <v>-13650.899999999907</v>
          </cell>
          <cell r="AH583">
            <v>-13371.300000000047</v>
          </cell>
          <cell r="AI583">
            <v>-6606.2999999998137</v>
          </cell>
          <cell r="AJ583">
            <v>-973.65000000002328</v>
          </cell>
          <cell r="AK583">
            <v>-4466.5499999999884</v>
          </cell>
          <cell r="AL583">
            <v>-11185.299999999814</v>
          </cell>
          <cell r="AM583">
            <v>-9004.9000000001397</v>
          </cell>
          <cell r="AN583">
            <v>-4478.8999999999069</v>
          </cell>
          <cell r="AO583">
            <v>-12738.100000000093</v>
          </cell>
          <cell r="AP583">
            <v>-1674.6000000000931</v>
          </cell>
          <cell r="AQ583">
            <v>-1141.0400000000081</v>
          </cell>
          <cell r="AR583">
            <v>-55191.849999999627</v>
          </cell>
          <cell r="AS583">
            <v>-2867.8000000000466</v>
          </cell>
          <cell r="AT583">
            <v>-530</v>
          </cell>
          <cell r="AU583">
            <v>-899</v>
          </cell>
          <cell r="AV583">
            <v>-13637</v>
          </cell>
          <cell r="AW583">
            <v>-1383.25</v>
          </cell>
          <cell r="AX583">
            <v>-1854.7999999999884</v>
          </cell>
          <cell r="AY583">
            <v>-11090.800000000047</v>
          </cell>
          <cell r="AZ583">
            <v>-10292.299999999814</v>
          </cell>
          <cell r="BA583">
            <v>-3267</v>
          </cell>
          <cell r="BB583">
            <v>-7302.8000000000466</v>
          </cell>
          <cell r="BC583">
            <v>-523.40000000002328</v>
          </cell>
          <cell r="BD583">
            <v>-1543.7000000000116</v>
          </cell>
          <cell r="BE583">
            <v>-66759.999999996275</v>
          </cell>
          <cell r="BF583">
            <v>-5286.9000000001397</v>
          </cell>
          <cell r="BG583">
            <v>-8474.5</v>
          </cell>
          <cell r="BH583">
            <v>-13323.899999999907</v>
          </cell>
          <cell r="BI583">
            <v>-10863.299999999814</v>
          </cell>
          <cell r="BJ583">
            <v>-1400.5</v>
          </cell>
          <cell r="BK583">
            <v>-934.59999999997672</v>
          </cell>
          <cell r="BL583">
            <v>-12443.59999999986</v>
          </cell>
          <cell r="BM583">
            <v>-5163.5</v>
          </cell>
          <cell r="BN583">
            <v>-3215</v>
          </cell>
          <cell r="BO583">
            <v>-10039.699999999953</v>
          </cell>
          <cell r="BP583">
            <v>-553.10000000009313</v>
          </cell>
          <cell r="BQ583">
            <v>4938.6000000000931</v>
          </cell>
          <cell r="BR583">
            <v>-168525.06000000052</v>
          </cell>
          <cell r="BS583">
            <v>172.30000000004657</v>
          </cell>
          <cell r="BT583">
            <v>-60857.800000000047</v>
          </cell>
          <cell r="BU583">
            <v>-9999.7999999998137</v>
          </cell>
          <cell r="BV583">
            <v>-10274</v>
          </cell>
          <cell r="BW583">
            <v>0</v>
          </cell>
          <cell r="BX583">
            <v>-4039.1500000000233</v>
          </cell>
          <cell r="BY583">
            <v>-10228.399999999907</v>
          </cell>
          <cell r="BZ583">
            <v>-18779.90000000014</v>
          </cell>
          <cell r="CA583">
            <v>-12976</v>
          </cell>
          <cell r="CB583">
            <v>-11103.650000000023</v>
          </cell>
          <cell r="CC583">
            <v>-29838.760000000009</v>
          </cell>
          <cell r="CD583">
            <v>-599.9000000001397</v>
          </cell>
          <cell r="CE583">
            <v>-145593.28999999911</v>
          </cell>
          <cell r="CF583">
            <v>-594.69999999995343</v>
          </cell>
          <cell r="CG583">
            <v>-2530.5</v>
          </cell>
          <cell r="CH583">
            <v>-1176.2999999998137</v>
          </cell>
          <cell r="CI583">
            <v>-17746.300000000279</v>
          </cell>
          <cell r="CJ583">
            <v>0</v>
          </cell>
          <cell r="CK583">
            <v>-18.210000000006403</v>
          </cell>
          <cell r="CL583">
            <v>-12461.200000000186</v>
          </cell>
          <cell r="CM583">
            <v>-4121.6999999999534</v>
          </cell>
          <cell r="CN583">
            <v>-103312.90000000014</v>
          </cell>
          <cell r="CO583">
            <v>-292.73999999999069</v>
          </cell>
          <cell r="CP583">
            <v>-650.73999999999069</v>
          </cell>
          <cell r="CQ583">
            <v>-2688</v>
          </cell>
          <cell r="CR583">
            <v>-91812.920000003651</v>
          </cell>
          <cell r="CS583">
            <v>-6418.5</v>
          </cell>
          <cell r="CT583">
            <v>-30236.899999999907</v>
          </cell>
          <cell r="CU583">
            <v>-1676.6999999999534</v>
          </cell>
          <cell r="CV583">
            <v>-1568.2000000001863</v>
          </cell>
          <cell r="CW583">
            <v>0</v>
          </cell>
          <cell r="CX583">
            <v>-172.32000000000698</v>
          </cell>
          <cell r="CY583">
            <v>-11471</v>
          </cell>
          <cell r="CZ583">
            <v>-3333.6000000000931</v>
          </cell>
          <cell r="DA583">
            <v>-14825.699999999953</v>
          </cell>
          <cell r="DB583">
            <v>-17754.199999999953</v>
          </cell>
          <cell r="DC583">
            <v>-1733.7000000000698</v>
          </cell>
          <cell r="DD583">
            <v>-2622.1000000000931</v>
          </cell>
          <cell r="DE583">
            <v>-66029.289999999106</v>
          </cell>
          <cell r="DF583">
            <v>-7710.8999999999069</v>
          </cell>
          <cell r="DG583">
            <v>458.4000000001397</v>
          </cell>
          <cell r="DH583">
            <v>-306.19999999995343</v>
          </cell>
          <cell r="DI583">
            <v>-9318.6000000000931</v>
          </cell>
          <cell r="DJ583">
            <v>0</v>
          </cell>
          <cell r="DK583">
            <v>-391.27999999996973</v>
          </cell>
          <cell r="DL583">
            <v>-14006.199999999953</v>
          </cell>
          <cell r="DM583">
            <v>-1149.5</v>
          </cell>
          <cell r="DN583">
            <v>-18022</v>
          </cell>
          <cell r="DO583">
            <v>-13786.449999999953</v>
          </cell>
          <cell r="DP583">
            <v>-943.36000000010245</v>
          </cell>
          <cell r="DQ583">
            <v>-853.19999999995343</v>
          </cell>
          <cell r="DR583">
            <v>-162221.56000000238</v>
          </cell>
          <cell r="DS583">
            <v>-25527.200000000186</v>
          </cell>
          <cell r="DT583">
            <v>-18247</v>
          </cell>
          <cell r="DU583">
            <v>847.79999999981374</v>
          </cell>
          <cell r="DV583">
            <v>-200.89999999990687</v>
          </cell>
          <cell r="DW583">
            <v>0</v>
          </cell>
          <cell r="DX583">
            <v>-3602.1600000000326</v>
          </cell>
          <cell r="DY583">
            <v>-22407.199999999953</v>
          </cell>
          <cell r="DZ583">
            <v>-19203.600000000093</v>
          </cell>
          <cell r="EA583">
            <v>-21162.600000000093</v>
          </cell>
          <cell r="EB583">
            <v>-18043</v>
          </cell>
          <cell r="EC583">
            <v>-802</v>
          </cell>
          <cell r="ED583">
            <v>-33873.699999999953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-9113.1999999999534</v>
          </cell>
          <cell r="G585">
            <v>-1548.320000000007</v>
          </cell>
          <cell r="H585">
            <v>0</v>
          </cell>
          <cell r="I585">
            <v>0</v>
          </cell>
          <cell r="J585">
            <v>-18.397000000004482</v>
          </cell>
          <cell r="K585">
            <v>-6451.7299999999814</v>
          </cell>
          <cell r="L585">
            <v>-4791.9700000002049</v>
          </cell>
          <cell r="M585">
            <v>-617.83999999985099</v>
          </cell>
          <cell r="N585">
            <v>-1731.5099999997765</v>
          </cell>
          <cell r="O585">
            <v>-128.80000000004657</v>
          </cell>
          <cell r="P585">
            <v>-353.25799999999799</v>
          </cell>
          <cell r="Q585">
            <v>-483.18799999999464</v>
          </cell>
          <cell r="R585">
            <v>-59636.407999999821</v>
          </cell>
          <cell r="S585">
            <v>-128.79699999999866</v>
          </cell>
          <cell r="T585">
            <v>-1321.0349999999162</v>
          </cell>
          <cell r="U585">
            <v>-7745.9899999999907</v>
          </cell>
          <cell r="V585">
            <v>-12023.22000000003</v>
          </cell>
          <cell r="W585">
            <v>-14975.179999999935</v>
          </cell>
          <cell r="X585">
            <v>-12755.70999999973</v>
          </cell>
          <cell r="Y585">
            <v>-2948.8700000005774</v>
          </cell>
          <cell r="Z585">
            <v>-895.93999999994412</v>
          </cell>
          <cell r="AA585">
            <v>-1881.9839999997057</v>
          </cell>
          <cell r="AB585">
            <v>-1844.9440000000177</v>
          </cell>
          <cell r="AC585">
            <v>-2069.8969999998808</v>
          </cell>
          <cell r="AD585">
            <v>-1044.8410000000003</v>
          </cell>
          <cell r="AE585">
            <v>-148008.18879999593</v>
          </cell>
          <cell r="AF585">
            <v>-35650.779999999795</v>
          </cell>
          <cell r="AG585">
            <v>-3310.377000000095</v>
          </cell>
          <cell r="AH585">
            <v>-6467.5909999997821</v>
          </cell>
          <cell r="AI585">
            <v>-11689.529999999795</v>
          </cell>
          <cell r="AJ585">
            <v>-14255.279999999795</v>
          </cell>
          <cell r="AK585">
            <v>-13775.689999999944</v>
          </cell>
          <cell r="AL585">
            <v>-16334.489999999758</v>
          </cell>
          <cell r="AM585">
            <v>-13512.810000000056</v>
          </cell>
          <cell r="AN585">
            <v>-9136.3400000000838</v>
          </cell>
          <cell r="AO585">
            <v>-6144.1979999999749</v>
          </cell>
          <cell r="AP585">
            <v>-17675.902999999933</v>
          </cell>
          <cell r="AQ585">
            <v>-55.199800000000323</v>
          </cell>
          <cell r="AR585">
            <v>24976.658999998122</v>
          </cell>
          <cell r="AS585">
            <v>-317.14600000000064</v>
          </cell>
          <cell r="AT585">
            <v>-13474.138000000035</v>
          </cell>
          <cell r="AU585">
            <v>-10061.29700000002</v>
          </cell>
          <cell r="AV585">
            <v>-12204.269999999786</v>
          </cell>
          <cell r="AW585">
            <v>-17012.149999999907</v>
          </cell>
          <cell r="AX585">
            <v>-6783.5559999998659</v>
          </cell>
          <cell r="AY585">
            <v>-10479.719999999739</v>
          </cell>
          <cell r="AZ585">
            <v>-12567.729999999981</v>
          </cell>
          <cell r="BA585">
            <v>-4836.7599999997765</v>
          </cell>
          <cell r="BB585">
            <v>136870.35499999998</v>
          </cell>
          <cell r="BC585">
            <v>-24087.610999999801</v>
          </cell>
          <cell r="BD585">
            <v>-69.317999999999302</v>
          </cell>
          <cell r="BE585">
            <v>120208.24199999869</v>
          </cell>
          <cell r="BF585">
            <v>513939.68</v>
          </cell>
          <cell r="BG585">
            <v>6354.3549999999814</v>
          </cell>
          <cell r="BH585">
            <v>-14212.394999999786</v>
          </cell>
          <cell r="BI585">
            <v>-3908.4699999999721</v>
          </cell>
          <cell r="BJ585">
            <v>-13058.324000000022</v>
          </cell>
          <cell r="BK585">
            <v>-5896.9299999999348</v>
          </cell>
          <cell r="BL585">
            <v>-14358.600000000093</v>
          </cell>
          <cell r="BM585">
            <v>-40055.899999999907</v>
          </cell>
          <cell r="BN585">
            <v>-3437.0400000000373</v>
          </cell>
          <cell r="BO585">
            <v>-354.99199999996927</v>
          </cell>
          <cell r="BP585">
            <v>-11537.520000000251</v>
          </cell>
          <cell r="BQ585">
            <v>-293265.62199999997</v>
          </cell>
          <cell r="BR585">
            <v>-652329.29800000042</v>
          </cell>
          <cell r="BS585">
            <v>-911487.98</v>
          </cell>
          <cell r="BT585">
            <v>100179.10000000009</v>
          </cell>
          <cell r="BU585">
            <v>-23893.279999999795</v>
          </cell>
          <cell r="BV585">
            <v>-7071.6899999999441</v>
          </cell>
          <cell r="BW585">
            <v>-10521.293999999994</v>
          </cell>
          <cell r="BX585">
            <v>-13420.90000000014</v>
          </cell>
          <cell r="BY585">
            <v>-8131.9499999997206</v>
          </cell>
          <cell r="BZ585">
            <v>-9672.0250000001397</v>
          </cell>
          <cell r="CA585">
            <v>-6545.1999999999534</v>
          </cell>
          <cell r="CB585">
            <v>80071.263000000006</v>
          </cell>
          <cell r="CC585">
            <v>178371.00500000035</v>
          </cell>
          <cell r="CD585">
            <v>-20206.346999999994</v>
          </cell>
          <cell r="CE585">
            <v>-661989.64700000174</v>
          </cell>
          <cell r="CF585">
            <v>-15538.85800000024</v>
          </cell>
          <cell r="CG585">
            <v>-290173.21999999997</v>
          </cell>
          <cell r="CH585">
            <v>-5758.344000000041</v>
          </cell>
          <cell r="CI585">
            <v>-6369.8959999999497</v>
          </cell>
          <cell r="CJ585">
            <v>-699.85300000000279</v>
          </cell>
          <cell r="CK585">
            <v>-294.39600000000792</v>
          </cell>
          <cell r="CL585">
            <v>-16976.5</v>
          </cell>
          <cell r="CM585">
            <v>-19015.120000000112</v>
          </cell>
          <cell r="CN585">
            <v>-13393.324999999953</v>
          </cell>
          <cell r="CO585">
            <v>-274072.14999999997</v>
          </cell>
          <cell r="CP585">
            <v>-18867.201000000117</v>
          </cell>
          <cell r="CQ585">
            <v>-830.78399999999965</v>
          </cell>
          <cell r="CR585">
            <v>124479.29800000042</v>
          </cell>
          <cell r="CS585">
            <v>-318.42199999999866</v>
          </cell>
          <cell r="CT585">
            <v>82316.537000000011</v>
          </cell>
          <cell r="CU585">
            <v>-8774.9149999999208</v>
          </cell>
          <cell r="CV585">
            <v>-18.40099999999984</v>
          </cell>
          <cell r="CW585">
            <v>-9.2010000000009313</v>
          </cell>
          <cell r="CX585">
            <v>-657.67900000000373</v>
          </cell>
          <cell r="CY585">
            <v>-17272.10400000005</v>
          </cell>
          <cell r="CZ585">
            <v>-23206.789999999804</v>
          </cell>
          <cell r="DA585">
            <v>-6390.7299999997485</v>
          </cell>
          <cell r="DB585">
            <v>120003.05800000002</v>
          </cell>
          <cell r="DC585">
            <v>-21085.89499999996</v>
          </cell>
          <cell r="DD585">
            <v>-106.15999999999622</v>
          </cell>
          <cell r="DE585">
            <v>7112.8490000013262</v>
          </cell>
          <cell r="DF585">
            <v>-412.96899999999732</v>
          </cell>
          <cell r="DG585">
            <v>-91879.649999999907</v>
          </cell>
          <cell r="DH585">
            <v>-7578.1579999999376</v>
          </cell>
          <cell r="DI585">
            <v>0</v>
          </cell>
          <cell r="DJ585">
            <v>-18.401999999998225</v>
          </cell>
          <cell r="DK585">
            <v>-147.19599999999627</v>
          </cell>
          <cell r="DL585">
            <v>-16296.975000000093</v>
          </cell>
          <cell r="DM585">
            <v>137185.29000000004</v>
          </cell>
          <cell r="DN585">
            <v>25228.530000000028</v>
          </cell>
          <cell r="DO585">
            <v>-6906.4000000000233</v>
          </cell>
          <cell r="DP585">
            <v>-16707.790000000037</v>
          </cell>
          <cell r="DQ585">
            <v>-15353.431000000099</v>
          </cell>
          <cell r="DR585">
            <v>-496916.52100000158</v>
          </cell>
          <cell r="DS585">
            <v>-23129.736999999732</v>
          </cell>
          <cell r="DT585">
            <v>-17073.698000000091</v>
          </cell>
          <cell r="DU585">
            <v>-392016.39599999995</v>
          </cell>
          <cell r="DV585">
            <v>55.200000000000728</v>
          </cell>
          <cell r="DW585">
            <v>-55.201000000000931</v>
          </cell>
          <cell r="DX585">
            <v>-11911.40000000014</v>
          </cell>
          <cell r="DY585">
            <v>-7602.0700000000652</v>
          </cell>
          <cell r="DZ585">
            <v>-11330.570000000065</v>
          </cell>
          <cell r="EA585">
            <v>-5875.0400000000373</v>
          </cell>
          <cell r="EB585">
            <v>-2203.3169999999809</v>
          </cell>
          <cell r="EC585">
            <v>-24970.35999999987</v>
          </cell>
          <cell r="ED585">
            <v>-803.9320000000007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367.79000000003725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726.44699999969453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726.44700000001467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-393.00700000021607</v>
          </cell>
          <cell r="BF586">
            <v>-367.79399999999987</v>
          </cell>
          <cell r="BG586">
            <v>0</v>
          </cell>
          <cell r="BH586">
            <v>0</v>
          </cell>
          <cell r="BI586">
            <v>367.79000000000815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-393.00299999999697</v>
          </cell>
          <cell r="BP586">
            <v>0</v>
          </cell>
          <cell r="BQ586">
            <v>0</v>
          </cell>
          <cell r="BR586">
            <v>710.38800000026822</v>
          </cell>
          <cell r="BS586">
            <v>0</v>
          </cell>
          <cell r="BT586">
            <v>-393.00200000000768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1103.3899999999994</v>
          </cell>
          <cell r="CC586">
            <v>0</v>
          </cell>
          <cell r="CD586">
            <v>0</v>
          </cell>
          <cell r="CE586">
            <v>-2574.5574000000488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-2574.5573999999997</v>
          </cell>
          <cell r="CP586">
            <v>0</v>
          </cell>
          <cell r="CQ586">
            <v>0</v>
          </cell>
          <cell r="CR586">
            <v>1471.1769999999087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367.78999999997905</v>
          </cell>
          <cell r="CZ586">
            <v>367.79999999998836</v>
          </cell>
          <cell r="DA586">
            <v>0</v>
          </cell>
          <cell r="DB586">
            <v>735.58699999999953</v>
          </cell>
          <cell r="DC586">
            <v>0</v>
          </cell>
          <cell r="DD586">
            <v>0</v>
          </cell>
          <cell r="DE586">
            <v>-3746.6369999998715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666.89000000001397</v>
          </cell>
          <cell r="DO586">
            <v>0</v>
          </cell>
          <cell r="DP586">
            <v>-4413.5269999999991</v>
          </cell>
          <cell r="DQ586">
            <v>0</v>
          </cell>
          <cell r="DR586">
            <v>393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393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0</v>
          </cell>
          <cell r="G587">
            <v>161.43700000000172</v>
          </cell>
          <cell r="H587">
            <v>0</v>
          </cell>
          <cell r="I587">
            <v>0</v>
          </cell>
          <cell r="J587">
            <v>-322.875</v>
          </cell>
          <cell r="K587">
            <v>0</v>
          </cell>
          <cell r="L587">
            <v>0</v>
          </cell>
          <cell r="M587">
            <v>-846.61000000001513</v>
          </cell>
          <cell r="N587">
            <v>645.74900000001071</v>
          </cell>
          <cell r="O587">
            <v>1937.2510000000038</v>
          </cell>
          <cell r="P587">
            <v>-645.7484000000004</v>
          </cell>
          <cell r="Q587">
            <v>807.18700000000536</v>
          </cell>
          <cell r="R587">
            <v>-51189.5559999994</v>
          </cell>
          <cell r="S587">
            <v>322.875</v>
          </cell>
          <cell r="T587">
            <v>616.56699999999546</v>
          </cell>
          <cell r="U587">
            <v>0</v>
          </cell>
          <cell r="V587">
            <v>1214.3550000000105</v>
          </cell>
          <cell r="W587">
            <v>-2116.039999999979</v>
          </cell>
          <cell r="X587">
            <v>-1042.5660000000207</v>
          </cell>
          <cell r="Y587">
            <v>-15588.384999999893</v>
          </cell>
          <cell r="Z587">
            <v>-10345.209999999963</v>
          </cell>
          <cell r="AA587">
            <v>-7432.0799999998999</v>
          </cell>
          <cell r="AB587">
            <v>-17626.260000000009</v>
          </cell>
          <cell r="AC587">
            <v>322.875</v>
          </cell>
          <cell r="AD587">
            <v>484.31299999999464</v>
          </cell>
          <cell r="AE587">
            <v>-38668.06799999997</v>
          </cell>
          <cell r="AF587">
            <v>-161.44000000000233</v>
          </cell>
          <cell r="AG587">
            <v>484.3119999999908</v>
          </cell>
          <cell r="AH587">
            <v>-484.31399999998393</v>
          </cell>
          <cell r="AI587">
            <v>-4241.3660000000382</v>
          </cell>
          <cell r="AJ587">
            <v>-4420.570000000007</v>
          </cell>
          <cell r="AK587">
            <v>-4131.859999999986</v>
          </cell>
          <cell r="AL587">
            <v>-8351.4499999999534</v>
          </cell>
          <cell r="AM587">
            <v>-7155.0400000000373</v>
          </cell>
          <cell r="AN587">
            <v>-2367.9340000000084</v>
          </cell>
          <cell r="AO587">
            <v>-8035.7859999999637</v>
          </cell>
          <cell r="AP587">
            <v>197.38000000000466</v>
          </cell>
          <cell r="AQ587">
            <v>0</v>
          </cell>
          <cell r="AR587">
            <v>-25041.200999999885</v>
          </cell>
          <cell r="AS587">
            <v>968.62700000000768</v>
          </cell>
          <cell r="AT587">
            <v>322.86699999999837</v>
          </cell>
          <cell r="AU587">
            <v>645.74199999999837</v>
          </cell>
          <cell r="AV587">
            <v>-4411.7310000000289</v>
          </cell>
          <cell r="AW587">
            <v>-1322.8640000000014</v>
          </cell>
          <cell r="AX587">
            <v>-1340.1640000000189</v>
          </cell>
          <cell r="AY587">
            <v>-4919.8600000000442</v>
          </cell>
          <cell r="AZ587">
            <v>-6649.1300000000047</v>
          </cell>
          <cell r="BA587">
            <v>-7191.4500000000116</v>
          </cell>
          <cell r="BB587">
            <v>-1950.4250000000466</v>
          </cell>
          <cell r="BC587">
            <v>484.31299999999464</v>
          </cell>
          <cell r="BD587">
            <v>322.87400000001071</v>
          </cell>
          <cell r="BE587">
            <v>-32866.229999999516</v>
          </cell>
          <cell r="BF587">
            <v>807.19200000001001</v>
          </cell>
          <cell r="BG587">
            <v>576.74299999998766</v>
          </cell>
          <cell r="BH587">
            <v>-195.12999999997555</v>
          </cell>
          <cell r="BI587">
            <v>-5351.6849999999977</v>
          </cell>
          <cell r="BJ587">
            <v>-391.9199999999837</v>
          </cell>
          <cell r="BK587">
            <v>-1633.8400000000256</v>
          </cell>
          <cell r="BL587">
            <v>-7236.0499999999884</v>
          </cell>
          <cell r="BM587">
            <v>-12040.025999999954</v>
          </cell>
          <cell r="BN587">
            <v>-4747.8549999999814</v>
          </cell>
          <cell r="BO587">
            <v>-416.76000000000931</v>
          </cell>
          <cell r="BP587">
            <v>-2559.7749999999942</v>
          </cell>
          <cell r="BQ587">
            <v>322.87599999998929</v>
          </cell>
          <cell r="BR587">
            <v>-22365.35599999968</v>
          </cell>
          <cell r="BS587">
            <v>-1024.1949999999779</v>
          </cell>
          <cell r="BT587">
            <v>-479.65700000000652</v>
          </cell>
          <cell r="BU587">
            <v>-595.07399999996414</v>
          </cell>
          <cell r="BV587">
            <v>-9099.2600000000093</v>
          </cell>
          <cell r="BW587">
            <v>-298.40699999997742</v>
          </cell>
          <cell r="BX587">
            <v>161.43700000000536</v>
          </cell>
          <cell r="BY587">
            <v>-2357.5320000000065</v>
          </cell>
          <cell r="BZ587">
            <v>-4035.8899999999558</v>
          </cell>
          <cell r="CA587">
            <v>-1540.6000000000058</v>
          </cell>
          <cell r="CB587">
            <v>-1643.2419999999693</v>
          </cell>
          <cell r="CC587">
            <v>-1614.3729999999923</v>
          </cell>
          <cell r="CD587">
            <v>161.43700000000536</v>
          </cell>
          <cell r="CE587">
            <v>997.1429999996908</v>
          </cell>
          <cell r="CF587">
            <v>161.43700000000536</v>
          </cell>
          <cell r="CG587">
            <v>161.44000000000233</v>
          </cell>
          <cell r="CH587">
            <v>-968.64000000001397</v>
          </cell>
          <cell r="CI587">
            <v>586.4659999999858</v>
          </cell>
          <cell r="CJ587">
            <v>-59.644999999989523</v>
          </cell>
          <cell r="CK587">
            <v>-59.35899999999674</v>
          </cell>
          <cell r="CL587">
            <v>-5.0000000046566129E-3</v>
          </cell>
          <cell r="CM587">
            <v>-52.199999999953434</v>
          </cell>
          <cell r="CN587">
            <v>-386.71400000000722</v>
          </cell>
          <cell r="CO587">
            <v>1130.0499999999884</v>
          </cell>
          <cell r="CP587">
            <v>0</v>
          </cell>
          <cell r="CQ587">
            <v>484.31299999999464</v>
          </cell>
          <cell r="CR587">
            <v>5996.0299999997951</v>
          </cell>
          <cell r="CS587">
            <v>-484.31299999999464</v>
          </cell>
          <cell r="CT587">
            <v>1130.0629999999946</v>
          </cell>
          <cell r="CU587">
            <v>3551.625</v>
          </cell>
          <cell r="CV587">
            <v>1775.8120000000054</v>
          </cell>
          <cell r="CW587">
            <v>216.9490000000078</v>
          </cell>
          <cell r="CX587">
            <v>-60.562000000005355</v>
          </cell>
          <cell r="CY587">
            <v>-129.5570000000007</v>
          </cell>
          <cell r="CZ587">
            <v>-238.9199999999837</v>
          </cell>
          <cell r="DA587">
            <v>396.36500000001979</v>
          </cell>
          <cell r="DB587">
            <v>-322.86999999999534</v>
          </cell>
          <cell r="DC587">
            <v>0</v>
          </cell>
          <cell r="DD587">
            <v>161.43799999999464</v>
          </cell>
          <cell r="DE587">
            <v>827.47200000006706</v>
          </cell>
          <cell r="DF587">
            <v>3228.7399999999907</v>
          </cell>
          <cell r="DG587">
            <v>1.0000000038417056E-3</v>
          </cell>
          <cell r="DH587">
            <v>484.31200000000536</v>
          </cell>
          <cell r="DI587">
            <v>6.7279999999882421</v>
          </cell>
          <cell r="DJ587">
            <v>83.004000000000815</v>
          </cell>
          <cell r="DK587">
            <v>-240.39899999999034</v>
          </cell>
          <cell r="DL587">
            <v>-376</v>
          </cell>
          <cell r="DM587">
            <v>-9.5759999999427237</v>
          </cell>
          <cell r="DN587">
            <v>-3317.9550000000163</v>
          </cell>
          <cell r="DO587">
            <v>322.86999999999534</v>
          </cell>
          <cell r="DP587">
            <v>484.30999999999767</v>
          </cell>
          <cell r="DQ587">
            <v>161.43700000000536</v>
          </cell>
          <cell r="DR587">
            <v>7369.4570000001695</v>
          </cell>
          <cell r="DS587">
            <v>0</v>
          </cell>
          <cell r="DT587">
            <v>484.31299999999464</v>
          </cell>
          <cell r="DU587">
            <v>6457.4990000000107</v>
          </cell>
          <cell r="DV587">
            <v>683.71399999999994</v>
          </cell>
          <cell r="DW587">
            <v>-516.02700000000186</v>
          </cell>
          <cell r="DX587">
            <v>-322.875</v>
          </cell>
          <cell r="DY587">
            <v>161.44000000000233</v>
          </cell>
          <cell r="DZ587">
            <v>484.31000000005588</v>
          </cell>
          <cell r="EA587">
            <v>-708.67000000001281</v>
          </cell>
          <cell r="EB587">
            <v>322.86999999999534</v>
          </cell>
          <cell r="EC587">
            <v>645.75800000000163</v>
          </cell>
          <cell r="ED587">
            <v>-322.875</v>
          </cell>
        </row>
        <row r="588"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R588">
            <v>-4679.5</v>
          </cell>
          <cell r="S588">
            <v>-559.25</v>
          </cell>
          <cell r="T588">
            <v>0</v>
          </cell>
          <cell r="U588">
            <v>-687.34999999997672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-538.54999999993015</v>
          </cell>
          <cell r="AB588">
            <v>-769.10000000009313</v>
          </cell>
          <cell r="AC588">
            <v>0</v>
          </cell>
          <cell r="AD588">
            <v>-2125.25</v>
          </cell>
          <cell r="AE588">
            <v>-10572.280000000261</v>
          </cell>
          <cell r="AF588">
            <v>-742.60000000003492</v>
          </cell>
          <cell r="AG588">
            <v>-1846.5</v>
          </cell>
          <cell r="AH588">
            <v>-413.09999999997672</v>
          </cell>
          <cell r="AI588">
            <v>-368.85000000009313</v>
          </cell>
          <cell r="AJ588">
            <v>0</v>
          </cell>
          <cell r="AK588">
            <v>-760.5800000000163</v>
          </cell>
          <cell r="AL588">
            <v>-1647.3499999999767</v>
          </cell>
          <cell r="AM588">
            <v>-1427.4499999999534</v>
          </cell>
          <cell r="AN588">
            <v>-213.19999999995343</v>
          </cell>
          <cell r="AO588">
            <v>-1419.4499999999534</v>
          </cell>
          <cell r="AP588">
            <v>-980.20000000006985</v>
          </cell>
          <cell r="AQ588">
            <v>-753</v>
          </cell>
          <cell r="AR588">
            <v>-10113.090000000782</v>
          </cell>
          <cell r="AS588">
            <v>-606.82500000001164</v>
          </cell>
          <cell r="AT588">
            <v>-1959.5</v>
          </cell>
          <cell r="AU588">
            <v>-2025.5</v>
          </cell>
          <cell r="AV588">
            <v>-545.34999999997672</v>
          </cell>
          <cell r="AW588">
            <v>-132.94500000000698</v>
          </cell>
          <cell r="AX588">
            <v>-38.669999999983702</v>
          </cell>
          <cell r="AY588">
            <v>-1127.5</v>
          </cell>
          <cell r="AZ588">
            <v>-676.04999999993015</v>
          </cell>
          <cell r="BA588">
            <v>-235.15000000002328</v>
          </cell>
          <cell r="BB588">
            <v>-544.94999999995343</v>
          </cell>
          <cell r="BC588">
            <v>-2220.6500000000233</v>
          </cell>
          <cell r="BD588">
            <v>0</v>
          </cell>
          <cell r="BE588">
            <v>-7804.0500000026077</v>
          </cell>
          <cell r="BF588">
            <v>-1811.2699999999604</v>
          </cell>
          <cell r="BG588">
            <v>-374.69999999995343</v>
          </cell>
          <cell r="BH588">
            <v>-178.18000000005122</v>
          </cell>
          <cell r="BI588">
            <v>-315.5</v>
          </cell>
          <cell r="BJ588">
            <v>0</v>
          </cell>
          <cell r="BK588">
            <v>0</v>
          </cell>
          <cell r="BL588">
            <v>-1613.6000000000931</v>
          </cell>
          <cell r="BM588">
            <v>-730.75</v>
          </cell>
          <cell r="BN588">
            <v>-656.34999999997672</v>
          </cell>
          <cell r="BO588">
            <v>-170.30000000004657</v>
          </cell>
          <cell r="BP588">
            <v>-1804.5999999999767</v>
          </cell>
          <cell r="BQ588">
            <v>-148.80000000004657</v>
          </cell>
          <cell r="BR588">
            <v>-4796.1700000008568</v>
          </cell>
          <cell r="BS588">
            <v>834.61999999999534</v>
          </cell>
          <cell r="BT588">
            <v>-802</v>
          </cell>
          <cell r="BU588">
            <v>-583.64999999990687</v>
          </cell>
          <cell r="BV588">
            <v>-321</v>
          </cell>
          <cell r="BW588">
            <v>0</v>
          </cell>
          <cell r="BX588">
            <v>21.810000000055879</v>
          </cell>
          <cell r="BY588">
            <v>-705.29999999993015</v>
          </cell>
          <cell r="BZ588">
            <v>-737.25</v>
          </cell>
          <cell r="CA588">
            <v>-380.04999999993015</v>
          </cell>
          <cell r="CB588">
            <v>1743.5500000000466</v>
          </cell>
          <cell r="CC588">
            <v>-3644.7199999999721</v>
          </cell>
          <cell r="CD588">
            <v>-222.18000000005122</v>
          </cell>
          <cell r="CE588">
            <v>-12647.605000000447</v>
          </cell>
          <cell r="CF588">
            <v>-593.78000000002794</v>
          </cell>
          <cell r="CG588">
            <v>-982.56999999994878</v>
          </cell>
          <cell r="CH588">
            <v>-578.77500000002328</v>
          </cell>
          <cell r="CI588">
            <v>-340.75</v>
          </cell>
          <cell r="CJ588">
            <v>0</v>
          </cell>
          <cell r="CK588">
            <v>0</v>
          </cell>
          <cell r="CL588">
            <v>-819.65500000002794</v>
          </cell>
          <cell r="CM588">
            <v>-1085.2999999999884</v>
          </cell>
          <cell r="CN588">
            <v>-7147.3249999999534</v>
          </cell>
          <cell r="CO588">
            <v>-790.75</v>
          </cell>
          <cell r="CP588">
            <v>-92.950000000011642</v>
          </cell>
          <cell r="CQ588">
            <v>-215.75</v>
          </cell>
          <cell r="CR588">
            <v>-14443.075000000186</v>
          </cell>
          <cell r="CS588">
            <v>-422.5</v>
          </cell>
          <cell r="CT588">
            <v>-2682</v>
          </cell>
          <cell r="CU588">
            <v>-217.70000000001164</v>
          </cell>
          <cell r="CV588">
            <v>-954.42499999998836</v>
          </cell>
          <cell r="CW588">
            <v>0</v>
          </cell>
          <cell r="CX588">
            <v>0</v>
          </cell>
          <cell r="CY588">
            <v>-1321.2000000000116</v>
          </cell>
          <cell r="CZ588">
            <v>-3134.4000000000233</v>
          </cell>
          <cell r="DA588">
            <v>-636.75</v>
          </cell>
          <cell r="DB588">
            <v>-3213.5300000000279</v>
          </cell>
          <cell r="DC588">
            <v>-1198.6000000000349</v>
          </cell>
          <cell r="DD588">
            <v>-661.96999999997206</v>
          </cell>
          <cell r="DE588">
            <v>-22289.554999999702</v>
          </cell>
          <cell r="DF588">
            <v>-697.47499999997672</v>
          </cell>
          <cell r="DG588">
            <v>-701.375</v>
          </cell>
          <cell r="DH588">
            <v>-380.59499999997206</v>
          </cell>
          <cell r="DI588">
            <v>-406.98000000003958</v>
          </cell>
          <cell r="DJ588">
            <v>0</v>
          </cell>
          <cell r="DK588">
            <v>-154.67999999999302</v>
          </cell>
          <cell r="DL588">
            <v>-2743.6000000000349</v>
          </cell>
          <cell r="DM588">
            <v>-7212.1000000000349</v>
          </cell>
          <cell r="DN588">
            <v>-1541.3499999999767</v>
          </cell>
          <cell r="DO588">
            <v>-1510</v>
          </cell>
          <cell r="DP588">
            <v>-228.25</v>
          </cell>
          <cell r="DQ588">
            <v>-6713.1500000000233</v>
          </cell>
          <cell r="DR588">
            <v>-7384.0410000002012</v>
          </cell>
          <cell r="DS588">
            <v>-774.38000000000466</v>
          </cell>
          <cell r="DT588">
            <v>-1615.375</v>
          </cell>
          <cell r="DU588">
            <v>991.15000000002328</v>
          </cell>
          <cell r="DV588">
            <v>-148</v>
          </cell>
          <cell r="DW588">
            <v>-114.18599999999788</v>
          </cell>
          <cell r="DX588">
            <v>0</v>
          </cell>
          <cell r="DY588">
            <v>-376.34999999997672</v>
          </cell>
          <cell r="DZ588">
            <v>-166.44999999995343</v>
          </cell>
          <cell r="EA588">
            <v>-456.84999999997672</v>
          </cell>
          <cell r="EB588">
            <v>-1064.8499999999767</v>
          </cell>
          <cell r="EC588">
            <v>-1254</v>
          </cell>
          <cell r="ED588">
            <v>-2404.75</v>
          </cell>
        </row>
        <row r="589">
          <cell r="F589">
            <v>-5191.6900000000023</v>
          </cell>
          <cell r="G589">
            <v>0</v>
          </cell>
          <cell r="H589">
            <v>0</v>
          </cell>
          <cell r="I589">
            <v>0</v>
          </cell>
          <cell r="J589">
            <v>-7027.3999999999069</v>
          </cell>
          <cell r="K589">
            <v>-4799.5999999996275</v>
          </cell>
          <cell r="L589">
            <v>-1241.7000000001863</v>
          </cell>
          <cell r="M589">
            <v>0</v>
          </cell>
          <cell r="N589">
            <v>-974.40000000037253</v>
          </cell>
          <cell r="O589">
            <v>0</v>
          </cell>
          <cell r="P589">
            <v>0</v>
          </cell>
          <cell r="Q589">
            <v>-3948.7999999998137</v>
          </cell>
          <cell r="R589">
            <v>-110861.10000000149</v>
          </cell>
          <cell r="S589">
            <v>-71467.299999999814</v>
          </cell>
          <cell r="T589">
            <v>-1444.2999999998137</v>
          </cell>
          <cell r="U589">
            <v>-5149.8999999999069</v>
          </cell>
          <cell r="V589">
            <v>0</v>
          </cell>
          <cell r="W589">
            <v>-4296.0999999998603</v>
          </cell>
          <cell r="X589">
            <v>-648.60000000009313</v>
          </cell>
          <cell r="Y589">
            <v>-333.20000000018626</v>
          </cell>
          <cell r="Z589">
            <v>0</v>
          </cell>
          <cell r="AA589">
            <v>-1247.2999999998137</v>
          </cell>
          <cell r="AB589">
            <v>0</v>
          </cell>
          <cell r="AC589">
            <v>-729.20000000018626</v>
          </cell>
          <cell r="AD589">
            <v>-25545.200000000186</v>
          </cell>
          <cell r="AE589">
            <v>-96313.999999996275</v>
          </cell>
          <cell r="AF589">
            <v>52548.100000000093</v>
          </cell>
          <cell r="AG589">
            <v>-16260.5</v>
          </cell>
          <cell r="AH589">
            <v>-3825.3000000000466</v>
          </cell>
          <cell r="AI589">
            <v>-4713.7000000001863</v>
          </cell>
          <cell r="AJ589">
            <v>-17794</v>
          </cell>
          <cell r="AK589">
            <v>-19101.899999999907</v>
          </cell>
          <cell r="AL589">
            <v>-11161</v>
          </cell>
          <cell r="AM589">
            <v>-11559.299999999814</v>
          </cell>
          <cell r="AN589">
            <v>-9377.7000000001863</v>
          </cell>
          <cell r="AO589">
            <v>-8687.3999999999069</v>
          </cell>
          <cell r="AP589">
            <v>-15601.799999999814</v>
          </cell>
          <cell r="AQ589">
            <v>-30779.5</v>
          </cell>
          <cell r="AR589">
            <v>-221064.55800000578</v>
          </cell>
          <cell r="AS589">
            <v>-135094</v>
          </cell>
          <cell r="AT589">
            <v>-23131.40000000014</v>
          </cell>
          <cell r="AU589">
            <v>-15798</v>
          </cell>
          <cell r="AV589">
            <v>-4061.6999999997206</v>
          </cell>
          <cell r="AW589">
            <v>-12008.5</v>
          </cell>
          <cell r="AX589">
            <v>-10654.899999999907</v>
          </cell>
          <cell r="AY589">
            <v>-11751</v>
          </cell>
          <cell r="AZ589">
            <v>-12133.400000000373</v>
          </cell>
          <cell r="BA589">
            <v>-6497.7000000001863</v>
          </cell>
          <cell r="BB589">
            <v>-3868.6399999998976</v>
          </cell>
          <cell r="BC589">
            <v>13978.349999999977</v>
          </cell>
          <cell r="BD589">
            <v>-43.668000000005122</v>
          </cell>
          <cell r="BE589">
            <v>-249811.05999999866</v>
          </cell>
          <cell r="BF589">
            <v>-98076.399999999907</v>
          </cell>
          <cell r="BG589">
            <v>-27735</v>
          </cell>
          <cell r="BH589">
            <v>-5896.8999999999069</v>
          </cell>
          <cell r="BI589">
            <v>-4506.7000000001863</v>
          </cell>
          <cell r="BJ589">
            <v>-11333</v>
          </cell>
          <cell r="BK589">
            <v>-10730.5</v>
          </cell>
          <cell r="BL589">
            <v>-12105</v>
          </cell>
          <cell r="BM589">
            <v>-10974.5</v>
          </cell>
          <cell r="BN589">
            <v>-10299.299999999814</v>
          </cell>
          <cell r="BO589">
            <v>-1525.7600000000093</v>
          </cell>
          <cell r="BP589">
            <v>-56425</v>
          </cell>
          <cell r="BQ589">
            <v>-203</v>
          </cell>
          <cell r="BR589">
            <v>57179.000000003725</v>
          </cell>
          <cell r="BS589">
            <v>-592.60000000009313</v>
          </cell>
          <cell r="BT589">
            <v>-25890.300000000279</v>
          </cell>
          <cell r="BU589">
            <v>-13911.199999999953</v>
          </cell>
          <cell r="BV589">
            <v>-5847.6999999997206</v>
          </cell>
          <cell r="BW589">
            <v>-9524.6000000000931</v>
          </cell>
          <cell r="BX589">
            <v>-4493.1000000000931</v>
          </cell>
          <cell r="BY589">
            <v>-7695.7999999998137</v>
          </cell>
          <cell r="BZ589">
            <v>-12756.700000000186</v>
          </cell>
          <cell r="CA589">
            <v>-6658.6999999997206</v>
          </cell>
          <cell r="CB589">
            <v>-14118.20000000007</v>
          </cell>
          <cell r="CC589">
            <v>177290.30000000028</v>
          </cell>
          <cell r="CD589">
            <v>-18622.399999999907</v>
          </cell>
          <cell r="CE589">
            <v>-5909.2700000032783</v>
          </cell>
          <cell r="CF589">
            <v>-19223</v>
          </cell>
          <cell r="CG589">
            <v>-11116.40000000014</v>
          </cell>
          <cell r="CH589">
            <v>-21697.800000000047</v>
          </cell>
          <cell r="CI589">
            <v>-4069.1000000000931</v>
          </cell>
          <cell r="CJ589">
            <v>-1268.5800000000163</v>
          </cell>
          <cell r="CK589">
            <v>-142.93999999994412</v>
          </cell>
          <cell r="CL589">
            <v>-17921.100000000093</v>
          </cell>
          <cell r="CM589">
            <v>-63761.100000000093</v>
          </cell>
          <cell r="CN589">
            <v>136837</v>
          </cell>
          <cell r="CO589">
            <v>39379.25</v>
          </cell>
          <cell r="CP589">
            <v>-23627.300000000047</v>
          </cell>
          <cell r="CQ589">
            <v>-19298.199999999721</v>
          </cell>
          <cell r="CR589">
            <v>-237292.51999999955</v>
          </cell>
          <cell r="CS589">
            <v>-17870.5</v>
          </cell>
          <cell r="CT589">
            <v>-24371.600000000093</v>
          </cell>
          <cell r="CU589">
            <v>-15308.600000000093</v>
          </cell>
          <cell r="CV589">
            <v>-8087.6000000000931</v>
          </cell>
          <cell r="CW589">
            <v>-4195.5</v>
          </cell>
          <cell r="CX589">
            <v>14822.5</v>
          </cell>
          <cell r="CY589">
            <v>-12497.399999999907</v>
          </cell>
          <cell r="CZ589">
            <v>-16093</v>
          </cell>
          <cell r="DA589">
            <v>-106183.89999999991</v>
          </cell>
          <cell r="DB589">
            <v>-5534.1200000001118</v>
          </cell>
          <cell r="DC589">
            <v>-19683.100000000093</v>
          </cell>
          <cell r="DD589">
            <v>-22289.700000000186</v>
          </cell>
          <cell r="DE589">
            <v>-258490.04000000656</v>
          </cell>
          <cell r="DF589">
            <v>-104806</v>
          </cell>
          <cell r="DG589">
            <v>-25599.200000000186</v>
          </cell>
          <cell r="DH589">
            <v>-12239</v>
          </cell>
          <cell r="DI589">
            <v>-5319.8999999999069</v>
          </cell>
          <cell r="DJ589">
            <v>3862</v>
          </cell>
          <cell r="DK589">
            <v>-4172.8000000000466</v>
          </cell>
          <cell r="DL589">
            <v>-26012.800000000279</v>
          </cell>
          <cell r="DM589">
            <v>-18999.199999999721</v>
          </cell>
          <cell r="DN589">
            <v>-18208.90000000014</v>
          </cell>
          <cell r="DO589">
            <v>-7295.4399999999441</v>
          </cell>
          <cell r="DP589">
            <v>-18570.299999999814</v>
          </cell>
          <cell r="DQ589">
            <v>-21128.5</v>
          </cell>
          <cell r="DR589">
            <v>-99301.410000003874</v>
          </cell>
          <cell r="DS589">
            <v>21974.600000000093</v>
          </cell>
          <cell r="DT589">
            <v>-17663.399999999907</v>
          </cell>
          <cell r="DU589">
            <v>-14155.40000000014</v>
          </cell>
          <cell r="DV589">
            <v>-1617.2000000001863</v>
          </cell>
          <cell r="DW589">
            <v>-3917.160000000149</v>
          </cell>
          <cell r="DX589">
            <v>-12030.5</v>
          </cell>
          <cell r="DY589">
            <v>-9255</v>
          </cell>
          <cell r="DZ589">
            <v>-14792</v>
          </cell>
          <cell r="EA589">
            <v>-6220.6000000000931</v>
          </cell>
          <cell r="EB589">
            <v>-5875.4499999999534</v>
          </cell>
          <cell r="EC589">
            <v>-16372.800000000047</v>
          </cell>
          <cell r="ED589">
            <v>-19376.5</v>
          </cell>
        </row>
        <row r="590">
          <cell r="F590">
            <v>-469.60000000009313</v>
          </cell>
          <cell r="G590">
            <v>-36245.849999999977</v>
          </cell>
          <cell r="H590">
            <v>-1529.4000000001397</v>
          </cell>
          <cell r="I590">
            <v>0</v>
          </cell>
          <cell r="J590">
            <v>-11148.899999999907</v>
          </cell>
          <cell r="K590">
            <v>-58748.700000000186</v>
          </cell>
          <cell r="L590">
            <v>-15533.299999999814</v>
          </cell>
          <cell r="M590">
            <v>-1032.344000000041</v>
          </cell>
          <cell r="N590">
            <v>-7080.7449999996461</v>
          </cell>
          <cell r="O590">
            <v>-826.29999999981374</v>
          </cell>
          <cell r="P590">
            <v>0</v>
          </cell>
          <cell r="Q590">
            <v>-51127.300000000279</v>
          </cell>
          <cell r="R590">
            <v>-266559.21999999881</v>
          </cell>
          <cell r="S590">
            <v>-9154.8000000000466</v>
          </cell>
          <cell r="T590">
            <v>-40167.100000000093</v>
          </cell>
          <cell r="U590">
            <v>-35697.700000000186</v>
          </cell>
          <cell r="V590">
            <v>-17009.780000000261</v>
          </cell>
          <cell r="W590">
            <v>-7314.1000000000931</v>
          </cell>
          <cell r="X590">
            <v>-3799.1899999999441</v>
          </cell>
          <cell r="Y590">
            <v>-11337.540000000037</v>
          </cell>
          <cell r="Z590">
            <v>-11762.780000000261</v>
          </cell>
          <cell r="AA590">
            <v>-61602.009999999776</v>
          </cell>
          <cell r="AB590">
            <v>-15394.520000000484</v>
          </cell>
          <cell r="AC590">
            <v>-13176.700000000186</v>
          </cell>
          <cell r="AD590">
            <v>-40143</v>
          </cell>
          <cell r="AE590">
            <v>-544945.14100000635</v>
          </cell>
          <cell r="AF590">
            <v>-97704.300000000047</v>
          </cell>
          <cell r="AG590">
            <v>-22996.899999999907</v>
          </cell>
          <cell r="AH590">
            <v>-105378.10000000009</v>
          </cell>
          <cell r="AI590">
            <v>-12632.439999999944</v>
          </cell>
          <cell r="AJ590">
            <v>-25233.580000000075</v>
          </cell>
          <cell r="AK590">
            <v>-21213.841000000015</v>
          </cell>
          <cell r="AL590">
            <v>-19666.189999999944</v>
          </cell>
          <cell r="AM590">
            <v>-22384.820000000298</v>
          </cell>
          <cell r="AN590">
            <v>-24661.039999999804</v>
          </cell>
          <cell r="AO590">
            <v>-27195.029999999795</v>
          </cell>
          <cell r="AP590">
            <v>-56781.799999999814</v>
          </cell>
          <cell r="AQ590">
            <v>-109097.10000000021</v>
          </cell>
          <cell r="AR590">
            <v>-252245.09799999744</v>
          </cell>
          <cell r="AS590">
            <v>-3438.3999999999069</v>
          </cell>
          <cell r="AT590">
            <v>-42579.40000000014</v>
          </cell>
          <cell r="AU590">
            <v>-7356.0999999998603</v>
          </cell>
          <cell r="AV590">
            <v>-25167.550000000279</v>
          </cell>
          <cell r="AW590">
            <v>-17446.580000000075</v>
          </cell>
          <cell r="AX590">
            <v>-16076.25400000019</v>
          </cell>
          <cell r="AY590">
            <v>-46807.85999999987</v>
          </cell>
          <cell r="AZ590">
            <v>-10348.719999999739</v>
          </cell>
          <cell r="BA590">
            <v>-9946.2339999999385</v>
          </cell>
          <cell r="BB590">
            <v>-24933.700000000186</v>
          </cell>
          <cell r="BC590">
            <v>-16227.5</v>
          </cell>
          <cell r="BD590">
            <v>-31916.799999999814</v>
          </cell>
          <cell r="BE590">
            <v>-431406.70800000429</v>
          </cell>
          <cell r="BF590">
            <v>-98576.299999999814</v>
          </cell>
          <cell r="BG590">
            <v>-37516.300000000047</v>
          </cell>
          <cell r="BH590">
            <v>-19431.09999999986</v>
          </cell>
          <cell r="BI590">
            <v>-20085.75</v>
          </cell>
          <cell r="BJ590">
            <v>-15894.430000000168</v>
          </cell>
          <cell r="BK590">
            <v>-12912.649999999907</v>
          </cell>
          <cell r="BL590">
            <v>-9387.4599999999627</v>
          </cell>
          <cell r="BM590">
            <v>-17684.074000000022</v>
          </cell>
          <cell r="BN590">
            <v>-2777.5039999999572</v>
          </cell>
          <cell r="BO590">
            <v>-44359.139999999665</v>
          </cell>
          <cell r="BP590">
            <v>-125022.90000000026</v>
          </cell>
          <cell r="BQ590">
            <v>-27759.100000000093</v>
          </cell>
          <cell r="BR590">
            <v>-216174.569000002</v>
          </cell>
          <cell r="BS590">
            <v>153550.39999999991</v>
          </cell>
          <cell r="BT590">
            <v>-40694.399999999907</v>
          </cell>
          <cell r="BU590">
            <v>-50904.639999999898</v>
          </cell>
          <cell r="BV590">
            <v>-12425.899999999907</v>
          </cell>
          <cell r="BW590">
            <v>-85889.340000000084</v>
          </cell>
          <cell r="BX590">
            <v>-42164.800000000047</v>
          </cell>
          <cell r="BY590">
            <v>-20462.740000000224</v>
          </cell>
          <cell r="BZ590">
            <v>-10800.464000000153</v>
          </cell>
          <cell r="CA590">
            <v>-8014.1850000002887</v>
          </cell>
          <cell r="CB590">
            <v>17617</v>
          </cell>
          <cell r="CC590">
            <v>-74773</v>
          </cell>
          <cell r="CD590">
            <v>-41212.5</v>
          </cell>
          <cell r="CE590">
            <v>-192713.6999999918</v>
          </cell>
          <cell r="CF590">
            <v>-17184.300000000047</v>
          </cell>
          <cell r="CG590">
            <v>-17418.800000000047</v>
          </cell>
          <cell r="CH590">
            <v>9445.4000000001397</v>
          </cell>
          <cell r="CI590">
            <v>5666.6999999999534</v>
          </cell>
          <cell r="CJ590">
            <v>-2480.8999999999069</v>
          </cell>
          <cell r="CK590">
            <v>-1779.1999999999534</v>
          </cell>
          <cell r="CL590">
            <v>-14181.399999999907</v>
          </cell>
          <cell r="CM590">
            <v>-45837.099999999627</v>
          </cell>
          <cell r="CN590">
            <v>-62554.800000000047</v>
          </cell>
          <cell r="CO590">
            <v>-21956.599999999627</v>
          </cell>
          <cell r="CP590">
            <v>-14850.899999999907</v>
          </cell>
          <cell r="CQ590">
            <v>-9581.7999999998137</v>
          </cell>
          <cell r="CR590">
            <v>-476767.07500000298</v>
          </cell>
          <cell r="CS590">
            <v>-6755.7000000001863</v>
          </cell>
          <cell r="CT590">
            <v>-74619.600000000093</v>
          </cell>
          <cell r="CU590">
            <v>-39064</v>
          </cell>
          <cell r="CV590">
            <v>-76671.600000000093</v>
          </cell>
          <cell r="CW590">
            <v>-26606.5</v>
          </cell>
          <cell r="CX590">
            <v>-2487.3999999999069</v>
          </cell>
          <cell r="CY590">
            <v>-94045.100000000093</v>
          </cell>
          <cell r="CZ590">
            <v>-110033.69999999995</v>
          </cell>
          <cell r="DA590">
            <v>-2997.6750000000466</v>
          </cell>
          <cell r="DB590">
            <v>-77511.40000000014</v>
          </cell>
          <cell r="DC590">
            <v>79806.300000000047</v>
          </cell>
          <cell r="DD590">
            <v>-45780.699999999953</v>
          </cell>
          <cell r="DE590">
            <v>-365905.55999999866</v>
          </cell>
          <cell r="DF590">
            <v>-3702.6999999999534</v>
          </cell>
          <cell r="DG590">
            <v>-14675.09999999986</v>
          </cell>
          <cell r="DH590">
            <v>-5826.7999999998137</v>
          </cell>
          <cell r="DI590">
            <v>-8469.3999999999069</v>
          </cell>
          <cell r="DJ590">
            <v>-3675.6000000000931</v>
          </cell>
          <cell r="DK590">
            <v>-8452.9000000001397</v>
          </cell>
          <cell r="DL590">
            <v>-14166</v>
          </cell>
          <cell r="DM590">
            <v>-123422.69999999995</v>
          </cell>
          <cell r="DN590">
            <v>-92107</v>
          </cell>
          <cell r="DO590">
            <v>-17091.659999999916</v>
          </cell>
          <cell r="DP590">
            <v>-63309.299999999814</v>
          </cell>
          <cell r="DQ590">
            <v>-11006.399999999907</v>
          </cell>
          <cell r="DR590">
            <v>-542357.45499999821</v>
          </cell>
          <cell r="DS590">
            <v>-37213.899999999907</v>
          </cell>
          <cell r="DT590">
            <v>-14912.399999999907</v>
          </cell>
          <cell r="DU590">
            <v>2728.2999999998137</v>
          </cell>
          <cell r="DV590">
            <v>-298477.90000000014</v>
          </cell>
          <cell r="DW590">
            <v>-6200.4000000001397</v>
          </cell>
          <cell r="DX590">
            <v>-13091.800000000047</v>
          </cell>
          <cell r="DY590">
            <v>-15378.59999999986</v>
          </cell>
          <cell r="DZ590">
            <v>-77024.800000000047</v>
          </cell>
          <cell r="EA590">
            <v>-17738.699999999953</v>
          </cell>
          <cell r="EB590">
            <v>-9581.6550000000279</v>
          </cell>
          <cell r="EC590">
            <v>-69480.200000000186</v>
          </cell>
          <cell r="ED590">
            <v>14014.59999999986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  <cell r="AE593">
            <v>0</v>
          </cell>
          <cell r="AF593">
            <v>0</v>
          </cell>
          <cell r="AG593">
            <v>0</v>
          </cell>
          <cell r="AH593">
            <v>0</v>
          </cell>
          <cell r="AI593">
            <v>0</v>
          </cell>
          <cell r="AJ593">
            <v>0</v>
          </cell>
          <cell r="AK593">
            <v>0</v>
          </cell>
          <cell r="AL593">
            <v>0</v>
          </cell>
          <cell r="AM593">
            <v>0</v>
          </cell>
          <cell r="AN593">
            <v>0</v>
          </cell>
          <cell r="AO593">
            <v>0</v>
          </cell>
          <cell r="AP593">
            <v>0</v>
          </cell>
          <cell r="AQ593">
            <v>0</v>
          </cell>
          <cell r="AR593">
            <v>0</v>
          </cell>
          <cell r="AS593">
            <v>0</v>
          </cell>
          <cell r="AT593">
            <v>0</v>
          </cell>
          <cell r="AU593">
            <v>0</v>
          </cell>
          <cell r="AV593">
            <v>0</v>
          </cell>
          <cell r="AW593">
            <v>0</v>
          </cell>
          <cell r="AX593">
            <v>0</v>
          </cell>
          <cell r="AY593">
            <v>0</v>
          </cell>
          <cell r="AZ593">
            <v>0</v>
          </cell>
          <cell r="BA593">
            <v>0</v>
          </cell>
          <cell r="BB593">
            <v>0</v>
          </cell>
          <cell r="BC593">
            <v>0</v>
          </cell>
          <cell r="BD593">
            <v>0</v>
          </cell>
          <cell r="BE593">
            <v>0</v>
          </cell>
          <cell r="BF593">
            <v>0</v>
          </cell>
          <cell r="BG593">
            <v>0</v>
          </cell>
          <cell r="BH593">
            <v>0</v>
          </cell>
          <cell r="BI593">
            <v>0</v>
          </cell>
          <cell r="BJ593">
            <v>0</v>
          </cell>
          <cell r="BK593">
            <v>0</v>
          </cell>
          <cell r="BL593">
            <v>0</v>
          </cell>
          <cell r="BM593">
            <v>0</v>
          </cell>
          <cell r="BN593">
            <v>0</v>
          </cell>
          <cell r="BO593">
            <v>0</v>
          </cell>
          <cell r="BP593">
            <v>0</v>
          </cell>
          <cell r="BQ593">
            <v>0</v>
          </cell>
          <cell r="BR593">
            <v>0</v>
          </cell>
          <cell r="BS593">
            <v>0</v>
          </cell>
          <cell r="BT593">
            <v>0</v>
          </cell>
          <cell r="BU593">
            <v>0</v>
          </cell>
          <cell r="BV593">
            <v>0</v>
          </cell>
          <cell r="BW593">
            <v>0</v>
          </cell>
          <cell r="BX593">
            <v>0</v>
          </cell>
          <cell r="BY593">
            <v>0</v>
          </cell>
          <cell r="BZ593">
            <v>0</v>
          </cell>
          <cell r="CA593">
            <v>0</v>
          </cell>
          <cell r="CB593">
            <v>0</v>
          </cell>
          <cell r="CC593">
            <v>0</v>
          </cell>
          <cell r="CD593">
            <v>0</v>
          </cell>
          <cell r="CE593">
            <v>0</v>
          </cell>
          <cell r="CF593">
            <v>0</v>
          </cell>
          <cell r="CG593">
            <v>0</v>
          </cell>
          <cell r="CH593">
            <v>0</v>
          </cell>
          <cell r="CI593">
            <v>0</v>
          </cell>
          <cell r="CJ593">
            <v>0</v>
          </cell>
          <cell r="CK593">
            <v>0</v>
          </cell>
          <cell r="CL593">
            <v>0</v>
          </cell>
          <cell r="CM593">
            <v>0</v>
          </cell>
          <cell r="CN593">
            <v>0</v>
          </cell>
          <cell r="CO593">
            <v>0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2">
          <cell r="A602" t="str">
            <v>Burn Rate (MMBtu/MWh)</v>
          </cell>
        </row>
        <row r="603">
          <cell r="F603">
            <v>1.7000000000000001E-2</v>
          </cell>
          <cell r="G603">
            <v>7.0000000000000001E-3</v>
          </cell>
          <cell r="H603">
            <v>5.0000000000000001E-3</v>
          </cell>
          <cell r="I603">
            <v>7.0000000000000001E-3</v>
          </cell>
          <cell r="J603">
            <v>3.0000000000000001E-3</v>
          </cell>
          <cell r="K603">
            <v>1E-3</v>
          </cell>
          <cell r="L603">
            <v>3.0000000000000001E-3</v>
          </cell>
          <cell r="M603">
            <v>3.0000000000000001E-3</v>
          </cell>
          <cell r="N603">
            <v>4.0000000000000001E-3</v>
          </cell>
          <cell r="O603">
            <v>1.0999999999999999E-2</v>
          </cell>
          <cell r="P603">
            <v>2.7E-2</v>
          </cell>
          <cell r="Q603">
            <v>1.7999999999999999E-2</v>
          </cell>
          <cell r="R603">
            <v>1.0999999999999999E-2</v>
          </cell>
          <cell r="S603">
            <v>1.4999999999999999E-2</v>
          </cell>
          <cell r="T603">
            <v>3.1E-2</v>
          </cell>
          <cell r="U603">
            <v>1.6E-2</v>
          </cell>
          <cell r="V603">
            <v>0.01</v>
          </cell>
          <cell r="W603">
            <v>0</v>
          </cell>
          <cell r="X603">
            <v>1E-3</v>
          </cell>
          <cell r="Y603">
            <v>1E-3</v>
          </cell>
          <cell r="Z603">
            <v>0</v>
          </cell>
          <cell r="AA603">
            <v>1E-3</v>
          </cell>
          <cell r="AB603">
            <v>0.01</v>
          </cell>
          <cell r="AC603">
            <v>1.6E-2</v>
          </cell>
          <cell r="AD603">
            <v>0.02</v>
          </cell>
          <cell r="AE603">
            <v>1.2999999999999999E-2</v>
          </cell>
          <cell r="AF603">
            <v>2.1999999999999999E-2</v>
          </cell>
          <cell r="AG603">
            <v>1.4E-2</v>
          </cell>
          <cell r="AH603">
            <v>0.02</v>
          </cell>
          <cell r="AI603">
            <v>4.0000000000000001E-3</v>
          </cell>
          <cell r="AJ603">
            <v>0</v>
          </cell>
          <cell r="AK603">
            <v>1E-3</v>
          </cell>
          <cell r="AL603">
            <v>1E-3</v>
          </cell>
          <cell r="AM603">
            <v>1E-3</v>
          </cell>
          <cell r="AN603">
            <v>1E-3</v>
          </cell>
          <cell r="AO603">
            <v>5.0000000000000001E-3</v>
          </cell>
          <cell r="AP603">
            <v>2.3E-2</v>
          </cell>
          <cell r="AQ603">
            <v>4.1000000000000002E-2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R604">
            <v>1E-3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6.0000000000000001E-3</v>
          </cell>
          <cell r="X604">
            <v>3.0000000000000001E-3</v>
          </cell>
          <cell r="Y604">
            <v>0</v>
          </cell>
          <cell r="Z604">
            <v>0</v>
          </cell>
          <cell r="AA604">
            <v>1E-3</v>
          </cell>
          <cell r="AB604">
            <v>0</v>
          </cell>
          <cell r="AC604">
            <v>0</v>
          </cell>
          <cell r="AD604">
            <v>0</v>
          </cell>
          <cell r="AE604">
            <v>1.4999999999999999E-2</v>
          </cell>
          <cell r="AF604">
            <v>2E-3</v>
          </cell>
          <cell r="AG604">
            <v>6.0000000000000001E-3</v>
          </cell>
          <cell r="AH604">
            <v>3.4000000000000002E-2</v>
          </cell>
          <cell r="AI604">
            <v>1.2E-2</v>
          </cell>
          <cell r="AJ604">
            <v>0.05</v>
          </cell>
          <cell r="AK604">
            <v>0.04</v>
          </cell>
          <cell r="AL604">
            <v>1.0999999999999999E-2</v>
          </cell>
          <cell r="AM604">
            <v>0.02</v>
          </cell>
          <cell r="AN604">
            <v>2.5000000000000001E-2</v>
          </cell>
          <cell r="AO604">
            <v>1.2999999999999999E-2</v>
          </cell>
          <cell r="AP604">
            <v>8.9999999999999993E-3</v>
          </cell>
          <cell r="AQ604">
            <v>0</v>
          </cell>
          <cell r="AR604">
            <v>1.7999999999999999E-2</v>
          </cell>
          <cell r="AS604">
            <v>1.4999999999999999E-2</v>
          </cell>
          <cell r="AT604">
            <v>1.2999999999999999E-2</v>
          </cell>
          <cell r="AU604">
            <v>1.7000000000000001E-2</v>
          </cell>
          <cell r="AV604">
            <v>3.7999999999999999E-2</v>
          </cell>
          <cell r="AW604">
            <v>1.7000000000000001E-2</v>
          </cell>
          <cell r="AX604">
            <v>5.1999999999999998E-2</v>
          </cell>
          <cell r="AY604">
            <v>1.6E-2</v>
          </cell>
          <cell r="AZ604">
            <v>2.7E-2</v>
          </cell>
          <cell r="BA604">
            <v>2.1000000000000001E-2</v>
          </cell>
          <cell r="BB604">
            <v>2.5000000000000001E-2</v>
          </cell>
          <cell r="BC604">
            <v>2.1000000000000001E-2</v>
          </cell>
          <cell r="BD604">
            <v>1E-3</v>
          </cell>
          <cell r="BE604">
            <v>2.3E-2</v>
          </cell>
          <cell r="BF604">
            <v>2.5999999999999999E-2</v>
          </cell>
          <cell r="BG604">
            <v>2.7E-2</v>
          </cell>
          <cell r="BH604">
            <v>1.9E-2</v>
          </cell>
          <cell r="BI604">
            <v>3.7999999999999999E-2</v>
          </cell>
          <cell r="BJ604">
            <v>5.1999999999999998E-2</v>
          </cell>
          <cell r="BK604">
            <v>4.5999999999999999E-2</v>
          </cell>
          <cell r="BL604">
            <v>2.1999999999999999E-2</v>
          </cell>
          <cell r="BM604">
            <v>0.02</v>
          </cell>
          <cell r="BN604">
            <v>2.1999999999999999E-2</v>
          </cell>
          <cell r="BO604">
            <v>1.2999999999999999E-2</v>
          </cell>
          <cell r="BP604">
            <v>2.5999999999999999E-2</v>
          </cell>
          <cell r="BQ604">
            <v>8.9999999999999993E-3</v>
          </cell>
          <cell r="BR604">
            <v>1.7999999999999999E-2</v>
          </cell>
          <cell r="BS604">
            <v>-1.7000000000000001E-2</v>
          </cell>
          <cell r="BT604">
            <v>3.1E-2</v>
          </cell>
          <cell r="BU604">
            <v>1.7000000000000001E-2</v>
          </cell>
          <cell r="BV604">
            <v>4.3999999999999997E-2</v>
          </cell>
          <cell r="BW604">
            <v>0.03</v>
          </cell>
          <cell r="BX604">
            <v>3.2000000000000001E-2</v>
          </cell>
          <cell r="BY604">
            <v>0.03</v>
          </cell>
          <cell r="BZ604">
            <v>2.9000000000000001E-2</v>
          </cell>
          <cell r="CA604">
            <v>1.2E-2</v>
          </cell>
          <cell r="CB604">
            <v>1.7999999999999999E-2</v>
          </cell>
          <cell r="CC604">
            <v>2.7E-2</v>
          </cell>
          <cell r="CD604">
            <v>0.01</v>
          </cell>
          <cell r="CE604">
            <v>1.7999999999999999E-2</v>
          </cell>
          <cell r="CF604">
            <v>1.4999999999999999E-2</v>
          </cell>
          <cell r="CG604">
            <v>2.3E-2</v>
          </cell>
          <cell r="CH604">
            <v>8.0000000000000002E-3</v>
          </cell>
          <cell r="CI604">
            <v>3.0000000000000001E-3</v>
          </cell>
          <cell r="CJ604">
            <v>3.3000000000000002E-2</v>
          </cell>
          <cell r="CK604">
            <v>3.5999999999999997E-2</v>
          </cell>
          <cell r="CL604">
            <v>2.9000000000000001E-2</v>
          </cell>
          <cell r="CM604">
            <v>1.4999999999999999E-2</v>
          </cell>
          <cell r="CN604">
            <v>7.0000000000000001E-3</v>
          </cell>
          <cell r="CO604">
            <v>1.4E-2</v>
          </cell>
          <cell r="CP604">
            <v>2.8000000000000001E-2</v>
          </cell>
          <cell r="CQ604">
            <v>6.0000000000000001E-3</v>
          </cell>
          <cell r="CR604">
            <v>1.7000000000000001E-2</v>
          </cell>
          <cell r="CS604">
            <v>8.9999999999999993E-3</v>
          </cell>
          <cell r="CT604">
            <v>1.9E-2</v>
          </cell>
          <cell r="CU604">
            <v>1.0999999999999999E-2</v>
          </cell>
          <cell r="CV604">
            <v>5.0000000000000001E-3</v>
          </cell>
          <cell r="CW604">
            <v>3.4000000000000002E-2</v>
          </cell>
          <cell r="CX604">
            <v>3.5999999999999997E-2</v>
          </cell>
          <cell r="CY604">
            <v>2.1999999999999999E-2</v>
          </cell>
          <cell r="CZ604">
            <v>2.1000000000000001E-2</v>
          </cell>
          <cell r="DA604">
            <v>1.7999999999999999E-2</v>
          </cell>
          <cell r="DB604">
            <v>2.1000000000000001E-2</v>
          </cell>
          <cell r="DC604">
            <v>1.9E-2</v>
          </cell>
          <cell r="DD604">
            <v>2E-3</v>
          </cell>
          <cell r="DE604">
            <v>2.1999999999999999E-2</v>
          </cell>
          <cell r="DF604">
            <v>6.0000000000000001E-3</v>
          </cell>
          <cell r="DG604">
            <v>2.1999999999999999E-2</v>
          </cell>
          <cell r="DH604">
            <v>0.01</v>
          </cell>
          <cell r="DI604">
            <v>4.0000000000000001E-3</v>
          </cell>
          <cell r="DJ604">
            <v>0.03</v>
          </cell>
          <cell r="DK604">
            <v>4.3999999999999997E-2</v>
          </cell>
          <cell r="DL604">
            <v>2.7E-2</v>
          </cell>
          <cell r="DM604">
            <v>0.04</v>
          </cell>
          <cell r="DN604">
            <v>2.8000000000000001E-2</v>
          </cell>
          <cell r="DO604">
            <v>2.4E-2</v>
          </cell>
          <cell r="DP604">
            <v>1.4999999999999999E-2</v>
          </cell>
          <cell r="DQ604">
            <v>1.7000000000000001E-2</v>
          </cell>
          <cell r="DR604">
            <v>2.1000000000000001E-2</v>
          </cell>
          <cell r="DS604">
            <v>1.9E-2</v>
          </cell>
          <cell r="DT604">
            <v>2.5999999999999999E-2</v>
          </cell>
          <cell r="DU604">
            <v>5.0000000000000001E-3</v>
          </cell>
          <cell r="DV604">
            <v>1.2E-2</v>
          </cell>
          <cell r="DW604">
            <v>5.6000000000000001E-2</v>
          </cell>
          <cell r="DX604">
            <v>3.1E-2</v>
          </cell>
          <cell r="DY604">
            <v>2.3E-2</v>
          </cell>
          <cell r="DZ604">
            <v>0.02</v>
          </cell>
          <cell r="EA604">
            <v>2.4E-2</v>
          </cell>
          <cell r="EB604">
            <v>3.2000000000000001E-2</v>
          </cell>
          <cell r="EC604">
            <v>2.1000000000000001E-2</v>
          </cell>
          <cell r="ED604">
            <v>3.0000000000000001E-3</v>
          </cell>
          <cell r="EE604">
            <v>0</v>
          </cell>
        </row>
        <row r="605"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1E-3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  <cell r="AE605">
            <v>0</v>
          </cell>
          <cell r="AF605">
            <v>0</v>
          </cell>
          <cell r="AG605">
            <v>0</v>
          </cell>
          <cell r="AH605">
            <v>0</v>
          </cell>
          <cell r="AI605">
            <v>0</v>
          </cell>
          <cell r="AJ605">
            <v>0</v>
          </cell>
          <cell r="AK605">
            <v>0</v>
          </cell>
          <cell r="AL605">
            <v>0</v>
          </cell>
          <cell r="AM605">
            <v>0</v>
          </cell>
          <cell r="AN605">
            <v>0</v>
          </cell>
          <cell r="AO605">
            <v>0</v>
          </cell>
          <cell r="AP605">
            <v>0</v>
          </cell>
          <cell r="AQ605">
            <v>0</v>
          </cell>
          <cell r="AR605">
            <v>1E-3</v>
          </cell>
          <cell r="AS605">
            <v>1E-3</v>
          </cell>
          <cell r="AT605">
            <v>1E-3</v>
          </cell>
          <cell r="AU605">
            <v>2E-3</v>
          </cell>
          <cell r="AV605">
            <v>1E-3</v>
          </cell>
          <cell r="AW605">
            <v>2E-3</v>
          </cell>
          <cell r="AX605">
            <v>3.0000000000000001E-3</v>
          </cell>
          <cell r="AY605">
            <v>1E-3</v>
          </cell>
          <cell r="AZ605">
            <v>2E-3</v>
          </cell>
          <cell r="BA605">
            <v>1E-3</v>
          </cell>
          <cell r="BB605">
            <v>2E-3</v>
          </cell>
          <cell r="BC605">
            <v>2E-3</v>
          </cell>
          <cell r="BD605">
            <v>0</v>
          </cell>
          <cell r="BE605">
            <v>2E-3</v>
          </cell>
          <cell r="BF605">
            <v>4.0000000000000001E-3</v>
          </cell>
          <cell r="BG605">
            <v>3.0000000000000001E-3</v>
          </cell>
          <cell r="BH605">
            <v>2E-3</v>
          </cell>
          <cell r="BI605">
            <v>1E-3</v>
          </cell>
          <cell r="BJ605">
            <v>2E-3</v>
          </cell>
          <cell r="BK605">
            <v>3.0000000000000001E-3</v>
          </cell>
          <cell r="BL605">
            <v>2E-3</v>
          </cell>
          <cell r="BM605">
            <v>1E-3</v>
          </cell>
          <cell r="BN605">
            <v>1E-3</v>
          </cell>
          <cell r="BO605">
            <v>1E-3</v>
          </cell>
          <cell r="BP605">
            <v>7.0000000000000001E-3</v>
          </cell>
          <cell r="BQ605">
            <v>5.0000000000000001E-3</v>
          </cell>
          <cell r="BR605">
            <v>5.0000000000000001E-3</v>
          </cell>
          <cell r="BS605">
            <v>-5.0000000000000001E-3</v>
          </cell>
          <cell r="BT605">
            <v>8.0000000000000002E-3</v>
          </cell>
          <cell r="BU605">
            <v>3.0000000000000001E-3</v>
          </cell>
          <cell r="BV605">
            <v>1.0999999999999999E-2</v>
          </cell>
          <cell r="BW605">
            <v>5.0000000000000001E-3</v>
          </cell>
          <cell r="BX605">
            <v>8.0000000000000002E-3</v>
          </cell>
          <cell r="BY605">
            <v>5.0000000000000001E-3</v>
          </cell>
          <cell r="BZ605">
            <v>7.0000000000000001E-3</v>
          </cell>
          <cell r="CA605">
            <v>4.0000000000000001E-3</v>
          </cell>
          <cell r="CB605">
            <v>6.0000000000000001E-3</v>
          </cell>
          <cell r="CC605">
            <v>7.0000000000000001E-3</v>
          </cell>
          <cell r="CD605">
            <v>5.0000000000000001E-3</v>
          </cell>
          <cell r="CE605">
            <v>6.0000000000000001E-3</v>
          </cell>
          <cell r="CF605">
            <v>8.0000000000000002E-3</v>
          </cell>
          <cell r="CG605">
            <v>4.0000000000000001E-3</v>
          </cell>
          <cell r="CH605">
            <v>2E-3</v>
          </cell>
          <cell r="CI605">
            <v>2E-3</v>
          </cell>
          <cell r="CJ605">
            <v>0.01</v>
          </cell>
          <cell r="CK605">
            <v>8.9999999999999993E-3</v>
          </cell>
          <cell r="CL605">
            <v>8.0000000000000002E-3</v>
          </cell>
          <cell r="CM605">
            <v>8.0000000000000002E-3</v>
          </cell>
          <cell r="CN605">
            <v>3.0000000000000001E-3</v>
          </cell>
          <cell r="CO605">
            <v>2E-3</v>
          </cell>
          <cell r="CP605">
            <v>8.0000000000000002E-3</v>
          </cell>
          <cell r="CQ605">
            <v>3.0000000000000001E-3</v>
          </cell>
          <cell r="CR605">
            <v>5.0000000000000001E-3</v>
          </cell>
          <cell r="CS605">
            <v>3.0000000000000001E-3</v>
          </cell>
          <cell r="CT605">
            <v>5.0000000000000001E-3</v>
          </cell>
          <cell r="CU605">
            <v>3.0000000000000001E-3</v>
          </cell>
          <cell r="CV605">
            <v>2E-3</v>
          </cell>
          <cell r="CW605">
            <v>6.0000000000000001E-3</v>
          </cell>
          <cell r="CX605">
            <v>6.0000000000000001E-3</v>
          </cell>
          <cell r="CY605">
            <v>8.9999999999999993E-3</v>
          </cell>
          <cell r="CZ605">
            <v>7.0000000000000001E-3</v>
          </cell>
          <cell r="DA605">
            <v>7.0000000000000001E-3</v>
          </cell>
          <cell r="DB605">
            <v>6.0000000000000001E-3</v>
          </cell>
          <cell r="DC605">
            <v>6.0000000000000001E-3</v>
          </cell>
          <cell r="DD605">
            <v>1E-3</v>
          </cell>
          <cell r="DE605">
            <v>7.0000000000000001E-3</v>
          </cell>
          <cell r="DF605">
            <v>2E-3</v>
          </cell>
          <cell r="DG605">
            <v>8.0000000000000002E-3</v>
          </cell>
          <cell r="DH605">
            <v>7.0000000000000001E-3</v>
          </cell>
          <cell r="DI605">
            <v>3.0000000000000001E-3</v>
          </cell>
          <cell r="DJ605">
            <v>1.0999999999999999E-2</v>
          </cell>
          <cell r="DK605">
            <v>8.9999999999999993E-3</v>
          </cell>
          <cell r="DL605">
            <v>8.9999999999999993E-3</v>
          </cell>
          <cell r="DM605">
            <v>1.0999999999999999E-2</v>
          </cell>
          <cell r="DN605">
            <v>8.0000000000000002E-3</v>
          </cell>
          <cell r="DO605">
            <v>6.0000000000000001E-3</v>
          </cell>
          <cell r="DP605">
            <v>4.0000000000000001E-3</v>
          </cell>
          <cell r="DQ605">
            <v>5.0000000000000001E-3</v>
          </cell>
          <cell r="DR605">
            <v>0.01</v>
          </cell>
          <cell r="DS605">
            <v>1.2E-2</v>
          </cell>
          <cell r="DT605">
            <v>1.4E-2</v>
          </cell>
          <cell r="DU605">
            <v>2E-3</v>
          </cell>
          <cell r="DV605">
            <v>-4.0000000000000001E-3</v>
          </cell>
          <cell r="DW605">
            <v>2.5999999999999999E-2</v>
          </cell>
          <cell r="DX605">
            <v>1.6E-2</v>
          </cell>
          <cell r="DY605">
            <v>8.9999999999999993E-3</v>
          </cell>
          <cell r="DZ605">
            <v>5.0000000000000001E-3</v>
          </cell>
          <cell r="EA605">
            <v>8.9999999999999993E-3</v>
          </cell>
          <cell r="EB605">
            <v>6.0000000000000001E-3</v>
          </cell>
          <cell r="EC605">
            <v>1.2E-2</v>
          </cell>
          <cell r="ED605">
            <v>1.4E-2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1E-3</v>
          </cell>
          <cell r="W606">
            <v>2E-3</v>
          </cell>
          <cell r="X606">
            <v>1E-3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2E-3</v>
          </cell>
          <cell r="AF606">
            <v>0</v>
          </cell>
          <cell r="AG606">
            <v>0</v>
          </cell>
          <cell r="AH606">
            <v>2E-3</v>
          </cell>
          <cell r="AI606">
            <v>3.0000000000000001E-3</v>
          </cell>
          <cell r="AJ606">
            <v>4.0000000000000001E-3</v>
          </cell>
          <cell r="AK606">
            <v>4.0000000000000001E-3</v>
          </cell>
          <cell r="AL606">
            <v>2E-3</v>
          </cell>
          <cell r="AM606">
            <v>1E-3</v>
          </cell>
          <cell r="AN606">
            <v>1E-3</v>
          </cell>
          <cell r="AO606">
            <v>2E-3</v>
          </cell>
          <cell r="AP606">
            <v>0</v>
          </cell>
          <cell r="AQ606">
            <v>0</v>
          </cell>
          <cell r="AR606">
            <v>2E-3</v>
          </cell>
          <cell r="AS606">
            <v>1E-3</v>
          </cell>
          <cell r="AT606">
            <v>2E-3</v>
          </cell>
          <cell r="AU606">
            <v>1E-3</v>
          </cell>
          <cell r="AV606">
            <v>3.0000000000000001E-3</v>
          </cell>
          <cell r="AW606">
            <v>4.0000000000000001E-3</v>
          </cell>
          <cell r="AX606">
            <v>3.0000000000000001E-3</v>
          </cell>
          <cell r="AY606">
            <v>2E-3</v>
          </cell>
          <cell r="AZ606">
            <v>2E-3</v>
          </cell>
          <cell r="BA606">
            <v>1E-3</v>
          </cell>
          <cell r="BB606">
            <v>3.0000000000000001E-3</v>
          </cell>
          <cell r="BC606">
            <v>0</v>
          </cell>
          <cell r="BD606">
            <v>0</v>
          </cell>
          <cell r="BE606">
            <v>2E-3</v>
          </cell>
          <cell r="BF606">
            <v>2E-3</v>
          </cell>
          <cell r="BG606">
            <v>1E-3</v>
          </cell>
          <cell r="BH606">
            <v>1E-3</v>
          </cell>
          <cell r="BI606">
            <v>4.0000000000000001E-3</v>
          </cell>
          <cell r="BJ606">
            <v>3.0000000000000001E-3</v>
          </cell>
          <cell r="BK606">
            <v>5.0000000000000001E-3</v>
          </cell>
          <cell r="BL606">
            <v>2E-3</v>
          </cell>
          <cell r="BM606">
            <v>3.0000000000000001E-3</v>
          </cell>
          <cell r="BN606">
            <v>2E-3</v>
          </cell>
          <cell r="BO606">
            <v>1E-3</v>
          </cell>
          <cell r="BP606">
            <v>1E-3</v>
          </cell>
          <cell r="BQ606">
            <v>1E-3</v>
          </cell>
          <cell r="BR606">
            <v>2E-3</v>
          </cell>
          <cell r="BS606">
            <v>0</v>
          </cell>
          <cell r="BT606">
            <v>3.0000000000000001E-3</v>
          </cell>
          <cell r="BU606">
            <v>1E-3</v>
          </cell>
          <cell r="BV606">
            <v>4.0000000000000001E-3</v>
          </cell>
          <cell r="BW606">
            <v>2E-3</v>
          </cell>
          <cell r="BX606">
            <v>2E-3</v>
          </cell>
          <cell r="BY606">
            <v>3.0000000000000001E-3</v>
          </cell>
          <cell r="BZ606">
            <v>2E-3</v>
          </cell>
          <cell r="CA606">
            <v>2E-3</v>
          </cell>
          <cell r="CB606">
            <v>2E-3</v>
          </cell>
          <cell r="CC606">
            <v>1E-3</v>
          </cell>
          <cell r="CD606">
            <v>0</v>
          </cell>
          <cell r="CE606">
            <v>2E-3</v>
          </cell>
          <cell r="CF606">
            <v>1E-3</v>
          </cell>
          <cell r="CG606">
            <v>0</v>
          </cell>
          <cell r="CH606">
            <v>1E-3</v>
          </cell>
          <cell r="CI606">
            <v>1E-3</v>
          </cell>
          <cell r="CJ606">
            <v>4.0000000000000001E-3</v>
          </cell>
          <cell r="CK606">
            <v>3.0000000000000001E-3</v>
          </cell>
          <cell r="CL606">
            <v>3.0000000000000001E-3</v>
          </cell>
          <cell r="CM606">
            <v>2E-3</v>
          </cell>
          <cell r="CN606">
            <v>1E-3</v>
          </cell>
          <cell r="CO606">
            <v>2E-3</v>
          </cell>
          <cell r="CP606">
            <v>0</v>
          </cell>
          <cell r="CQ606">
            <v>0</v>
          </cell>
          <cell r="CR606">
            <v>2E-3</v>
          </cell>
          <cell r="CS606">
            <v>0</v>
          </cell>
          <cell r="CT606">
            <v>1E-3</v>
          </cell>
          <cell r="CU606">
            <v>1E-3</v>
          </cell>
          <cell r="CV606">
            <v>1E-3</v>
          </cell>
          <cell r="CW606">
            <v>3.0000000000000001E-3</v>
          </cell>
          <cell r="CX606">
            <v>2E-3</v>
          </cell>
          <cell r="CY606">
            <v>3.0000000000000001E-3</v>
          </cell>
          <cell r="CZ606">
            <v>2E-3</v>
          </cell>
          <cell r="DA606">
            <v>2E-3</v>
          </cell>
          <cell r="DB606">
            <v>4.0000000000000001E-3</v>
          </cell>
          <cell r="DC606">
            <v>1E-3</v>
          </cell>
          <cell r="DD606">
            <v>0</v>
          </cell>
          <cell r="DE606">
            <v>2E-3</v>
          </cell>
          <cell r="DF606">
            <v>0</v>
          </cell>
          <cell r="DG606">
            <v>3.0000000000000001E-3</v>
          </cell>
          <cell r="DH606">
            <v>1E-3</v>
          </cell>
          <cell r="DI606">
            <v>1E-3</v>
          </cell>
          <cell r="DJ606">
            <v>3.0000000000000001E-3</v>
          </cell>
          <cell r="DK606">
            <v>2E-3</v>
          </cell>
          <cell r="DL606">
            <v>2E-3</v>
          </cell>
          <cell r="DM606">
            <v>2E-3</v>
          </cell>
          <cell r="DN606">
            <v>2E-3</v>
          </cell>
          <cell r="DO606">
            <v>3.0000000000000001E-3</v>
          </cell>
          <cell r="DP606">
            <v>1E-3</v>
          </cell>
          <cell r="DQ606">
            <v>0</v>
          </cell>
          <cell r="DR606">
            <v>1E-3</v>
          </cell>
          <cell r="DS606">
            <v>0</v>
          </cell>
          <cell r="DT606">
            <v>2E-3</v>
          </cell>
          <cell r="DU606">
            <v>-1E-3</v>
          </cell>
          <cell r="DV606">
            <v>0</v>
          </cell>
          <cell r="DW606">
            <v>3.0000000000000001E-3</v>
          </cell>
          <cell r="DX606">
            <v>3.0000000000000001E-3</v>
          </cell>
          <cell r="DY606">
            <v>2E-3</v>
          </cell>
          <cell r="DZ606">
            <v>2E-3</v>
          </cell>
          <cell r="EA606">
            <v>2E-3</v>
          </cell>
          <cell r="EB606">
            <v>2E-3</v>
          </cell>
          <cell r="EC606">
            <v>1E-3</v>
          </cell>
          <cell r="ED606">
            <v>0</v>
          </cell>
          <cell r="EE606">
            <v>0</v>
          </cell>
        </row>
        <row r="607">
          <cell r="F607">
            <v>2.1000000000000001E-2</v>
          </cell>
          <cell r="G607">
            <v>8.0000000000000002E-3</v>
          </cell>
          <cell r="H607">
            <v>8.0000000000000002E-3</v>
          </cell>
          <cell r="I607">
            <v>2E-3</v>
          </cell>
          <cell r="J607">
            <v>0</v>
          </cell>
          <cell r="K607">
            <v>1E-3</v>
          </cell>
          <cell r="L607">
            <v>2E-3</v>
          </cell>
          <cell r="M607">
            <v>1E-3</v>
          </cell>
          <cell r="N607">
            <v>5.0000000000000001E-3</v>
          </cell>
          <cell r="O607">
            <v>1.0999999999999999E-2</v>
          </cell>
          <cell r="P607">
            <v>2.9000000000000001E-2</v>
          </cell>
          <cell r="Q607">
            <v>1.9E-2</v>
          </cell>
          <cell r="R607">
            <v>4.0000000000000001E-3</v>
          </cell>
          <cell r="S607">
            <v>4.0000000000000001E-3</v>
          </cell>
          <cell r="T607">
            <v>7.0000000000000001E-3</v>
          </cell>
          <cell r="U607">
            <v>8.9999999999999993E-3</v>
          </cell>
          <cell r="V607">
            <v>0</v>
          </cell>
          <cell r="W607">
            <v>0</v>
          </cell>
          <cell r="X607">
            <v>2E-3</v>
          </cell>
          <cell r="Y607">
            <v>1E-3</v>
          </cell>
          <cell r="Z607">
            <v>0</v>
          </cell>
          <cell r="AA607">
            <v>2E-3</v>
          </cell>
          <cell r="AB607">
            <v>4.0000000000000001E-3</v>
          </cell>
          <cell r="AC607">
            <v>0.01</v>
          </cell>
          <cell r="AD607">
            <v>7.0000000000000001E-3</v>
          </cell>
          <cell r="AE607">
            <v>3.0000000000000001E-3</v>
          </cell>
          <cell r="AF607">
            <v>1.7999999999999999E-2</v>
          </cell>
          <cell r="AG607">
            <v>1.2E-2</v>
          </cell>
          <cell r="AH607">
            <v>3.0000000000000001E-3</v>
          </cell>
          <cell r="AI607">
            <v>0</v>
          </cell>
          <cell r="AJ607">
            <v>0</v>
          </cell>
          <cell r="AK607">
            <v>0</v>
          </cell>
          <cell r="AL607">
            <v>1E-3</v>
          </cell>
          <cell r="AM607">
            <v>0</v>
          </cell>
          <cell r="AN607">
            <v>1E-3</v>
          </cell>
          <cell r="AO607">
            <v>5.0000000000000001E-3</v>
          </cell>
          <cell r="AP607">
            <v>1E-3</v>
          </cell>
          <cell r="AQ607">
            <v>7.0000000000000001E-3</v>
          </cell>
          <cell r="AR607">
            <v>8.9999999999999993E-3</v>
          </cell>
          <cell r="AS607">
            <v>1.6E-2</v>
          </cell>
          <cell r="AT607">
            <v>1.2E-2</v>
          </cell>
          <cell r="AU607">
            <v>1.2999999999999999E-2</v>
          </cell>
          <cell r="AV607">
            <v>0</v>
          </cell>
          <cell r="AW607">
            <v>0</v>
          </cell>
          <cell r="AX607">
            <v>0</v>
          </cell>
          <cell r="AY607">
            <v>7.0000000000000001E-3</v>
          </cell>
          <cell r="AZ607">
            <v>3.0000000000000001E-3</v>
          </cell>
          <cell r="BA607">
            <v>0.01</v>
          </cell>
          <cell r="BB607">
            <v>2.1000000000000001E-2</v>
          </cell>
          <cell r="BC607">
            <v>2.7E-2</v>
          </cell>
          <cell r="BD607">
            <v>1.7000000000000001E-2</v>
          </cell>
          <cell r="BE607">
            <v>8.9999999999999993E-3</v>
          </cell>
          <cell r="BF607">
            <v>4.4999999999999998E-2</v>
          </cell>
          <cell r="BG607">
            <v>1.9E-2</v>
          </cell>
          <cell r="BH607">
            <v>1.2999999999999999E-2</v>
          </cell>
          <cell r="BI607">
            <v>0</v>
          </cell>
          <cell r="BJ607">
            <v>0</v>
          </cell>
          <cell r="BK607">
            <v>1E-3</v>
          </cell>
          <cell r="BL607">
            <v>0.01</v>
          </cell>
          <cell r="BM607">
            <v>2E-3</v>
          </cell>
          <cell r="BN607">
            <v>8.0000000000000002E-3</v>
          </cell>
          <cell r="BO607">
            <v>1.9E-2</v>
          </cell>
          <cell r="BP607">
            <v>0</v>
          </cell>
          <cell r="BQ607">
            <v>0</v>
          </cell>
          <cell r="BR607">
            <v>1E-3</v>
          </cell>
          <cell r="BS607">
            <v>0</v>
          </cell>
          <cell r="BT607">
            <v>0</v>
          </cell>
          <cell r="BU607">
            <v>1E-3</v>
          </cell>
          <cell r="BV607">
            <v>0</v>
          </cell>
          <cell r="BW607">
            <v>0</v>
          </cell>
          <cell r="BX607">
            <v>0</v>
          </cell>
          <cell r="BY607">
            <v>1E-3</v>
          </cell>
          <cell r="BZ607">
            <v>5.0000000000000001E-3</v>
          </cell>
          <cell r="CA607">
            <v>0</v>
          </cell>
          <cell r="CB607">
            <v>3.0000000000000001E-3</v>
          </cell>
          <cell r="CC607">
            <v>1E-3</v>
          </cell>
          <cell r="CD607">
            <v>1E-3</v>
          </cell>
          <cell r="CE607">
            <v>1E-3</v>
          </cell>
          <cell r="CF607">
            <v>1E-3</v>
          </cell>
          <cell r="CG607">
            <v>0</v>
          </cell>
          <cell r="CH607">
            <v>0</v>
          </cell>
          <cell r="CI607">
            <v>1E-3</v>
          </cell>
          <cell r="CJ607">
            <v>2E-3</v>
          </cell>
          <cell r="CK607">
            <v>0</v>
          </cell>
          <cell r="CL607">
            <v>1E-3</v>
          </cell>
          <cell r="CM607">
            <v>7.0000000000000001E-3</v>
          </cell>
          <cell r="CN607">
            <v>0</v>
          </cell>
          <cell r="CO607">
            <v>2E-3</v>
          </cell>
          <cell r="CP607">
            <v>0</v>
          </cell>
          <cell r="CQ607">
            <v>3.0000000000000001E-3</v>
          </cell>
          <cell r="CR607">
            <v>2E-3</v>
          </cell>
          <cell r="CS607">
            <v>0</v>
          </cell>
          <cell r="CT607">
            <v>3.0000000000000001E-3</v>
          </cell>
          <cell r="CU607">
            <v>0</v>
          </cell>
          <cell r="CV607">
            <v>5.0000000000000001E-3</v>
          </cell>
          <cell r="CW607">
            <v>5.0000000000000001E-3</v>
          </cell>
          <cell r="CX607">
            <v>1E-3</v>
          </cell>
          <cell r="CY607">
            <v>2E-3</v>
          </cell>
          <cell r="CZ607">
            <v>5.0000000000000001E-3</v>
          </cell>
          <cell r="DA607">
            <v>2E-3</v>
          </cell>
          <cell r="DB607">
            <v>5.0000000000000001E-3</v>
          </cell>
          <cell r="DC607">
            <v>0</v>
          </cell>
          <cell r="DD607">
            <v>0</v>
          </cell>
          <cell r="DE607">
            <v>8.9999999999999993E-3</v>
          </cell>
          <cell r="DF607">
            <v>8.9999999999999993E-3</v>
          </cell>
          <cell r="DG607">
            <v>6.0000000000000001E-3</v>
          </cell>
          <cell r="DH607">
            <v>6.0000000000000001E-3</v>
          </cell>
          <cell r="DI607">
            <v>2E-3</v>
          </cell>
          <cell r="DJ607">
            <v>7.0000000000000001E-3</v>
          </cell>
          <cell r="DK607">
            <v>8.9999999999999993E-3</v>
          </cell>
          <cell r="DL607">
            <v>1.2E-2</v>
          </cell>
          <cell r="DM607">
            <v>5.0000000000000001E-3</v>
          </cell>
          <cell r="DN607">
            <v>2.3E-2</v>
          </cell>
          <cell r="DO607">
            <v>1.7999999999999999E-2</v>
          </cell>
          <cell r="DP607">
            <v>4.0000000000000001E-3</v>
          </cell>
          <cell r="DQ607">
            <v>7.0000000000000001E-3</v>
          </cell>
          <cell r="DR607">
            <v>8.9999999999999993E-3</v>
          </cell>
          <cell r="DS607">
            <v>7.0000000000000001E-3</v>
          </cell>
          <cell r="DT607">
            <v>6.0000000000000001E-3</v>
          </cell>
          <cell r="DU607">
            <v>-1E-3</v>
          </cell>
          <cell r="DV607">
            <v>-2E-3</v>
          </cell>
          <cell r="DW607">
            <v>7.0000000000000001E-3</v>
          </cell>
          <cell r="DX607">
            <v>6.0000000000000001E-3</v>
          </cell>
          <cell r="DY607">
            <v>1.4999999999999999E-2</v>
          </cell>
          <cell r="DZ607">
            <v>1.4E-2</v>
          </cell>
          <cell r="EA607">
            <v>1.2999999999999999E-2</v>
          </cell>
          <cell r="EB607">
            <v>0.02</v>
          </cell>
          <cell r="EC607">
            <v>7.0000000000000001E-3</v>
          </cell>
          <cell r="ED607">
            <v>1.6E-2</v>
          </cell>
          <cell r="EE607">
            <v>0</v>
          </cell>
        </row>
        <row r="608">
          <cell r="F608">
            <v>0</v>
          </cell>
          <cell r="G608">
            <v>0</v>
          </cell>
          <cell r="H608">
            <v>0</v>
          </cell>
          <cell r="I608">
            <v>0.01</v>
          </cell>
          <cell r="J608">
            <v>1.2E-2</v>
          </cell>
          <cell r="K608">
            <v>1.0999999999999999E-2</v>
          </cell>
          <cell r="L608">
            <v>8.0000000000000002E-3</v>
          </cell>
          <cell r="M608">
            <v>3.0000000000000001E-3</v>
          </cell>
          <cell r="N608">
            <v>7.0000000000000001E-3</v>
          </cell>
          <cell r="O608">
            <v>3.0000000000000001E-3</v>
          </cell>
          <cell r="P608">
            <v>2E-3</v>
          </cell>
          <cell r="Q608">
            <v>-1E-3</v>
          </cell>
          <cell r="R608">
            <v>0.01</v>
          </cell>
          <cell r="S608">
            <v>0</v>
          </cell>
          <cell r="T608">
            <v>6.0000000000000001E-3</v>
          </cell>
          <cell r="U608">
            <v>1.2999999999999999E-2</v>
          </cell>
          <cell r="V608">
            <v>1.9E-2</v>
          </cell>
          <cell r="W608">
            <v>2.4E-2</v>
          </cell>
          <cell r="X608">
            <v>0.02</v>
          </cell>
          <cell r="Y608">
            <v>8.9999999999999993E-3</v>
          </cell>
          <cell r="Z608">
            <v>8.9999999999999993E-3</v>
          </cell>
          <cell r="AA608">
            <v>1.4E-2</v>
          </cell>
          <cell r="AB608">
            <v>0.01</v>
          </cell>
          <cell r="AC608">
            <v>1.6E-2</v>
          </cell>
          <cell r="AD608">
            <v>2E-3</v>
          </cell>
          <cell r="AE608">
            <v>8.0000000000000002E-3</v>
          </cell>
          <cell r="AF608">
            <v>2E-3</v>
          </cell>
          <cell r="AG608">
            <v>6.0000000000000001E-3</v>
          </cell>
          <cell r="AH608">
            <v>7.0000000000000001E-3</v>
          </cell>
          <cell r="AI608">
            <v>1.2999999999999999E-2</v>
          </cell>
          <cell r="AJ608">
            <v>5.0000000000000001E-3</v>
          </cell>
          <cell r="AK608">
            <v>8.9999999999999993E-3</v>
          </cell>
          <cell r="AL608">
            <v>1.6E-2</v>
          </cell>
          <cell r="AM608">
            <v>8.9999999999999993E-3</v>
          </cell>
          <cell r="AN608">
            <v>8.0000000000000002E-3</v>
          </cell>
          <cell r="AO608">
            <v>8.9999999999999993E-3</v>
          </cell>
          <cell r="AP608">
            <v>1.2E-2</v>
          </cell>
          <cell r="AQ608">
            <v>1E-3</v>
          </cell>
          <cell r="AR608">
            <v>8.9999999999999993E-3</v>
          </cell>
          <cell r="AS608">
            <v>8.9999999999999993E-3</v>
          </cell>
          <cell r="AT608">
            <v>8.0000000000000002E-3</v>
          </cell>
          <cell r="AU608">
            <v>0.01</v>
          </cell>
          <cell r="AV608">
            <v>1.0999999999999999E-2</v>
          </cell>
          <cell r="AW608">
            <v>5.0000000000000001E-3</v>
          </cell>
          <cell r="AX608">
            <v>6.0000000000000001E-3</v>
          </cell>
          <cell r="AY608">
            <v>0.01</v>
          </cell>
          <cell r="AZ608">
            <v>0.01</v>
          </cell>
          <cell r="BA608">
            <v>1.2E-2</v>
          </cell>
          <cell r="BB608">
            <v>1.4999999999999999E-2</v>
          </cell>
          <cell r="BC608">
            <v>8.9999999999999993E-3</v>
          </cell>
          <cell r="BD608">
            <v>5.0000000000000001E-3</v>
          </cell>
          <cell r="BE608">
            <v>8.9999999999999993E-3</v>
          </cell>
          <cell r="BF608">
            <v>1.2999999999999999E-2</v>
          </cell>
          <cell r="BG608">
            <v>6.0000000000000001E-3</v>
          </cell>
          <cell r="BH608">
            <v>0.01</v>
          </cell>
          <cell r="BI608">
            <v>1.4E-2</v>
          </cell>
          <cell r="BJ608">
            <v>6.0000000000000001E-3</v>
          </cell>
          <cell r="BK608">
            <v>6.0000000000000001E-3</v>
          </cell>
          <cell r="BL608">
            <v>8.9999999999999993E-3</v>
          </cell>
          <cell r="BM608">
            <v>8.9999999999999993E-3</v>
          </cell>
          <cell r="BN608">
            <v>8.9999999999999993E-3</v>
          </cell>
          <cell r="BO608">
            <v>0.01</v>
          </cell>
          <cell r="BP608">
            <v>7.0000000000000001E-3</v>
          </cell>
          <cell r="BQ608">
            <v>5.0000000000000001E-3</v>
          </cell>
          <cell r="BR608">
            <v>8.0000000000000002E-3</v>
          </cell>
          <cell r="BS608">
            <v>-1.2999999999999999E-2</v>
          </cell>
          <cell r="BT608">
            <v>8.9999999999999993E-3</v>
          </cell>
          <cell r="BU608">
            <v>1.4E-2</v>
          </cell>
          <cell r="BV608">
            <v>1.2E-2</v>
          </cell>
          <cell r="BW608">
            <v>8.0000000000000002E-3</v>
          </cell>
          <cell r="BX608">
            <v>8.0000000000000002E-3</v>
          </cell>
          <cell r="BY608">
            <v>8.9999999999999993E-3</v>
          </cell>
          <cell r="BZ608">
            <v>0.01</v>
          </cell>
          <cell r="CA608">
            <v>1.0999999999999999E-2</v>
          </cell>
          <cell r="CB608">
            <v>8.9999999999999993E-3</v>
          </cell>
          <cell r="CC608">
            <v>1.4999999999999999E-2</v>
          </cell>
          <cell r="CD608">
            <v>6.0000000000000001E-3</v>
          </cell>
          <cell r="CE608">
            <v>7.0000000000000001E-3</v>
          </cell>
          <cell r="CF608">
            <v>1.2E-2</v>
          </cell>
          <cell r="CG608">
            <v>3.0000000000000001E-3</v>
          </cell>
          <cell r="CH608">
            <v>7.0000000000000001E-3</v>
          </cell>
          <cell r="CI608">
            <v>1.7000000000000001E-2</v>
          </cell>
          <cell r="CJ608">
            <v>8.9999999999999993E-3</v>
          </cell>
          <cell r="CK608">
            <v>8.0000000000000002E-3</v>
          </cell>
          <cell r="CL608">
            <v>6.0000000000000001E-3</v>
          </cell>
          <cell r="CM608">
            <v>4.0000000000000001E-3</v>
          </cell>
          <cell r="CN608">
            <v>7.0000000000000001E-3</v>
          </cell>
          <cell r="CO608">
            <v>4.0000000000000001E-3</v>
          </cell>
          <cell r="CP608">
            <v>8.0000000000000002E-3</v>
          </cell>
          <cell r="CQ608">
            <v>6.0000000000000001E-3</v>
          </cell>
          <cell r="CR608">
            <v>6.0000000000000001E-3</v>
          </cell>
          <cell r="CS608">
            <v>7.0000000000000001E-3</v>
          </cell>
          <cell r="CT608">
            <v>6.0000000000000001E-3</v>
          </cell>
          <cell r="CU608">
            <v>7.0000000000000001E-3</v>
          </cell>
          <cell r="CV608">
            <v>3.0000000000000001E-3</v>
          </cell>
          <cell r="CW608">
            <v>7.0000000000000001E-3</v>
          </cell>
          <cell r="CX608">
            <v>7.0000000000000001E-3</v>
          </cell>
          <cell r="CY608">
            <v>5.0000000000000001E-3</v>
          </cell>
          <cell r="CZ608">
            <v>3.0000000000000001E-3</v>
          </cell>
          <cell r="DA608">
            <v>4.0000000000000001E-3</v>
          </cell>
          <cell r="DB608">
            <v>4.0000000000000001E-3</v>
          </cell>
          <cell r="DC608">
            <v>7.0000000000000001E-3</v>
          </cell>
          <cell r="DD608">
            <v>6.0000000000000001E-3</v>
          </cell>
          <cell r="DE608">
            <v>6.0000000000000001E-3</v>
          </cell>
          <cell r="DF608">
            <v>5.0000000000000001E-3</v>
          </cell>
          <cell r="DG608">
            <v>4.0000000000000001E-3</v>
          </cell>
          <cell r="DH608">
            <v>7.0000000000000001E-3</v>
          </cell>
          <cell r="DI608">
            <v>6.0000000000000001E-3</v>
          </cell>
          <cell r="DJ608">
            <v>8.0000000000000002E-3</v>
          </cell>
          <cell r="DK608">
            <v>6.0000000000000001E-3</v>
          </cell>
          <cell r="DL608">
            <v>6.0000000000000001E-3</v>
          </cell>
          <cell r="DM608">
            <v>7.0000000000000001E-3</v>
          </cell>
          <cell r="DN608">
            <v>4.0000000000000001E-3</v>
          </cell>
          <cell r="DO608">
            <v>5.0000000000000001E-3</v>
          </cell>
          <cell r="DP608">
            <v>6.0000000000000001E-3</v>
          </cell>
          <cell r="DQ608">
            <v>7.0000000000000001E-3</v>
          </cell>
          <cell r="DR608">
            <v>7.0000000000000001E-3</v>
          </cell>
          <cell r="DS608">
            <v>1.0999999999999999E-2</v>
          </cell>
          <cell r="DT608">
            <v>7.0000000000000001E-3</v>
          </cell>
          <cell r="DU608">
            <v>0</v>
          </cell>
          <cell r="DV608">
            <v>-1E-3</v>
          </cell>
          <cell r="DW608">
            <v>0.01</v>
          </cell>
          <cell r="DX608">
            <v>1.0999999999999999E-2</v>
          </cell>
          <cell r="DY608">
            <v>6.0000000000000001E-3</v>
          </cell>
          <cell r="DZ608">
            <v>5.0000000000000001E-3</v>
          </cell>
          <cell r="EA608">
            <v>0.01</v>
          </cell>
          <cell r="EB608">
            <v>4.0000000000000001E-3</v>
          </cell>
          <cell r="EC608">
            <v>1.0999999999999999E-2</v>
          </cell>
          <cell r="ED608">
            <v>8.9999999999999993E-3</v>
          </cell>
          <cell r="EE608">
            <v>0</v>
          </cell>
        </row>
        <row r="609">
          <cell r="F609">
            <v>6.0000000000000001E-3</v>
          </cell>
          <cell r="G609">
            <v>2E-3</v>
          </cell>
          <cell r="H609">
            <v>4.0000000000000001E-3</v>
          </cell>
          <cell r="I609">
            <v>3.3000000000000002E-2</v>
          </cell>
          <cell r="J609">
            <v>3.6999999999999998E-2</v>
          </cell>
          <cell r="K609">
            <v>0.03</v>
          </cell>
          <cell r="L609">
            <v>2.7E-2</v>
          </cell>
          <cell r="M609">
            <v>1.2999999999999999E-2</v>
          </cell>
          <cell r="N609">
            <v>4.2000000000000003E-2</v>
          </cell>
          <cell r="O609">
            <v>3.2000000000000001E-2</v>
          </cell>
          <cell r="P609">
            <v>0.02</v>
          </cell>
          <cell r="Q609">
            <v>1.2E-2</v>
          </cell>
          <cell r="R609">
            <v>3.5000000000000003E-2</v>
          </cell>
          <cell r="S609">
            <v>1E-3</v>
          </cell>
          <cell r="T609">
            <v>1.4999999999999999E-2</v>
          </cell>
          <cell r="U609">
            <v>5.3999999999999999E-2</v>
          </cell>
          <cell r="V609">
            <v>6.4000000000000001E-2</v>
          </cell>
          <cell r="W609">
            <v>9.8000000000000004E-2</v>
          </cell>
          <cell r="X609">
            <v>7.2999999999999995E-2</v>
          </cell>
          <cell r="Y609">
            <v>0.03</v>
          </cell>
          <cell r="Z609">
            <v>3.3000000000000002E-2</v>
          </cell>
          <cell r="AA609">
            <v>3.9E-2</v>
          </cell>
          <cell r="AB609">
            <v>4.7E-2</v>
          </cell>
          <cell r="AC609">
            <v>5.7000000000000002E-2</v>
          </cell>
          <cell r="AD609">
            <v>1.0999999999999999E-2</v>
          </cell>
          <cell r="AE609">
            <v>2.3E-2</v>
          </cell>
          <cell r="AF609">
            <v>1.0999999999999999E-2</v>
          </cell>
          <cell r="AG609">
            <v>1.6E-2</v>
          </cell>
          <cell r="AH609">
            <v>2.5999999999999999E-2</v>
          </cell>
          <cell r="AI609">
            <v>3.2000000000000001E-2</v>
          </cell>
          <cell r="AJ609">
            <v>2.7E-2</v>
          </cell>
          <cell r="AK609">
            <v>4.5999999999999999E-2</v>
          </cell>
          <cell r="AL609">
            <v>0.03</v>
          </cell>
          <cell r="AM609">
            <v>1.7000000000000001E-2</v>
          </cell>
          <cell r="AN609">
            <v>3.6999999999999998E-2</v>
          </cell>
          <cell r="AO609">
            <v>2.9000000000000001E-2</v>
          </cell>
          <cell r="AP609">
            <v>3.3000000000000002E-2</v>
          </cell>
          <cell r="AQ609">
            <v>5.0000000000000001E-3</v>
          </cell>
          <cell r="AR609">
            <v>2.8000000000000001E-2</v>
          </cell>
          <cell r="AS609">
            <v>2.5000000000000001E-2</v>
          </cell>
          <cell r="AT609">
            <v>2.4E-2</v>
          </cell>
          <cell r="AU609">
            <v>2.7E-2</v>
          </cell>
          <cell r="AV609">
            <v>5.8000000000000003E-2</v>
          </cell>
          <cell r="AW609">
            <v>3.1E-2</v>
          </cell>
          <cell r="AX609">
            <v>2.1000000000000001E-2</v>
          </cell>
          <cell r="AY609">
            <v>0.03</v>
          </cell>
          <cell r="AZ609">
            <v>3.1E-2</v>
          </cell>
          <cell r="BA609">
            <v>2.5999999999999999E-2</v>
          </cell>
          <cell r="BB609">
            <v>4.2999999999999997E-2</v>
          </cell>
          <cell r="BC609">
            <v>2.8000000000000001E-2</v>
          </cell>
          <cell r="BD609">
            <v>8.0000000000000002E-3</v>
          </cell>
          <cell r="BE609">
            <v>3.3000000000000002E-2</v>
          </cell>
          <cell r="BF609">
            <v>5.0999999999999997E-2</v>
          </cell>
          <cell r="BG609">
            <v>2.4E-2</v>
          </cell>
          <cell r="BH609">
            <v>4.1000000000000002E-2</v>
          </cell>
          <cell r="BI609">
            <v>6.4000000000000001E-2</v>
          </cell>
          <cell r="BJ609">
            <v>2.7E-2</v>
          </cell>
          <cell r="BK609">
            <v>2.3E-2</v>
          </cell>
          <cell r="BL609">
            <v>3.2000000000000001E-2</v>
          </cell>
          <cell r="BM609">
            <v>2.8000000000000001E-2</v>
          </cell>
          <cell r="BN609">
            <v>3.5999999999999997E-2</v>
          </cell>
          <cell r="BO609">
            <v>4.2000000000000003E-2</v>
          </cell>
          <cell r="BP609">
            <v>1.7000000000000001E-2</v>
          </cell>
          <cell r="BQ609">
            <v>1.0999999999999999E-2</v>
          </cell>
          <cell r="BR609">
            <v>2.4E-2</v>
          </cell>
          <cell r="BS609">
            <v>-2.8000000000000001E-2</v>
          </cell>
          <cell r="BT609">
            <v>2.4E-2</v>
          </cell>
          <cell r="BU609">
            <v>2.4E-2</v>
          </cell>
          <cell r="BV609">
            <v>6.3E-2</v>
          </cell>
          <cell r="BW609">
            <v>0.03</v>
          </cell>
          <cell r="BX609">
            <v>4.7E-2</v>
          </cell>
          <cell r="BY609">
            <v>2.8000000000000001E-2</v>
          </cell>
          <cell r="BZ609">
            <v>2.5999999999999999E-2</v>
          </cell>
          <cell r="CA609">
            <v>4.2000000000000003E-2</v>
          </cell>
          <cell r="CB609">
            <v>2.1999999999999999E-2</v>
          </cell>
          <cell r="CC609">
            <v>4.3999999999999997E-2</v>
          </cell>
          <cell r="CD609">
            <v>1.7999999999999999E-2</v>
          </cell>
          <cell r="CE609">
            <v>2.1000000000000001E-2</v>
          </cell>
          <cell r="CF609">
            <v>2.4E-2</v>
          </cell>
          <cell r="CG609">
            <v>0.01</v>
          </cell>
          <cell r="CH609">
            <v>2.5000000000000001E-2</v>
          </cell>
          <cell r="CI609">
            <v>4.7E-2</v>
          </cell>
          <cell r="CJ609">
            <v>2.8000000000000001E-2</v>
          </cell>
          <cell r="CK609">
            <v>1.9E-2</v>
          </cell>
          <cell r="CL609">
            <v>0.02</v>
          </cell>
          <cell r="CM609">
            <v>1.7000000000000001E-2</v>
          </cell>
          <cell r="CN609">
            <v>2.4E-2</v>
          </cell>
          <cell r="CO609">
            <v>8.0000000000000002E-3</v>
          </cell>
          <cell r="CP609">
            <v>2.7E-2</v>
          </cell>
          <cell r="CQ609">
            <v>1.4999999999999999E-2</v>
          </cell>
          <cell r="CR609">
            <v>2.1000000000000001E-2</v>
          </cell>
          <cell r="CS609">
            <v>0.02</v>
          </cell>
          <cell r="CT609">
            <v>2.3E-2</v>
          </cell>
          <cell r="CU609">
            <v>2.8000000000000001E-2</v>
          </cell>
          <cell r="CV609">
            <v>1.4999999999999999E-2</v>
          </cell>
          <cell r="CW609">
            <v>2.9000000000000001E-2</v>
          </cell>
          <cell r="CX609">
            <v>1.7999999999999999E-2</v>
          </cell>
          <cell r="CY609">
            <v>1.4999999999999999E-2</v>
          </cell>
          <cell r="CZ609">
            <v>1.6E-2</v>
          </cell>
          <cell r="DA609">
            <v>1.4E-2</v>
          </cell>
          <cell r="DB609">
            <v>3.1E-2</v>
          </cell>
          <cell r="DC609">
            <v>3.3000000000000002E-2</v>
          </cell>
          <cell r="DD609">
            <v>1.6E-2</v>
          </cell>
          <cell r="DE609">
            <v>2.3E-2</v>
          </cell>
          <cell r="DF609">
            <v>1.9E-2</v>
          </cell>
          <cell r="DG609">
            <v>2.1000000000000001E-2</v>
          </cell>
          <cell r="DH609">
            <v>2.5000000000000001E-2</v>
          </cell>
          <cell r="DI609">
            <v>0.03</v>
          </cell>
          <cell r="DJ609">
            <v>2.9000000000000001E-2</v>
          </cell>
          <cell r="DK609">
            <v>1.9E-2</v>
          </cell>
          <cell r="DL609">
            <v>0.02</v>
          </cell>
          <cell r="DM609">
            <v>2.5000000000000001E-2</v>
          </cell>
          <cell r="DN609">
            <v>1.2999999999999999E-2</v>
          </cell>
          <cell r="DO609">
            <v>2.5000000000000001E-2</v>
          </cell>
          <cell r="DP609">
            <v>0.02</v>
          </cell>
          <cell r="DQ609">
            <v>2.7E-2</v>
          </cell>
          <cell r="DR609">
            <v>1.2999999999999999E-2</v>
          </cell>
          <cell r="DS609">
            <v>1.6E-2</v>
          </cell>
          <cell r="DT609">
            <v>1.4E-2</v>
          </cell>
          <cell r="DU609">
            <v>8.0000000000000002E-3</v>
          </cell>
          <cell r="DV609">
            <v>6.0000000000000001E-3</v>
          </cell>
          <cell r="DW609">
            <v>2.1999999999999999E-2</v>
          </cell>
          <cell r="DX609">
            <v>1.7999999999999999E-2</v>
          </cell>
          <cell r="DY609">
            <v>1.4999999999999999E-2</v>
          </cell>
          <cell r="DZ609">
            <v>1.4E-2</v>
          </cell>
          <cell r="EA609">
            <v>8.9999999999999993E-3</v>
          </cell>
          <cell r="EB609">
            <v>0.01</v>
          </cell>
          <cell r="EC609">
            <v>1.2999999999999999E-2</v>
          </cell>
          <cell r="ED609">
            <v>8.9999999999999993E-3</v>
          </cell>
          <cell r="EE609">
            <v>0</v>
          </cell>
        </row>
        <row r="610">
          <cell r="F610">
            <v>-2E-3</v>
          </cell>
          <cell r="G610">
            <v>0</v>
          </cell>
          <cell r="H610">
            <v>0</v>
          </cell>
          <cell r="I610">
            <v>1.4E-2</v>
          </cell>
          <cell r="J610">
            <v>0.02</v>
          </cell>
          <cell r="K610">
            <v>1.7999999999999999E-2</v>
          </cell>
          <cell r="L610">
            <v>4.0000000000000001E-3</v>
          </cell>
          <cell r="M610">
            <v>1.2999999999999999E-2</v>
          </cell>
          <cell r="N610">
            <v>2.1000000000000001E-2</v>
          </cell>
          <cell r="O610">
            <v>1.4E-2</v>
          </cell>
          <cell r="P610">
            <v>1.2999999999999999E-2</v>
          </cell>
          <cell r="Q610">
            <v>2E-3</v>
          </cell>
          <cell r="R610">
            <v>2.7E-2</v>
          </cell>
          <cell r="S610">
            <v>3.2000000000000001E-2</v>
          </cell>
          <cell r="T610">
            <v>4.7E-2</v>
          </cell>
          <cell r="U610">
            <v>3.2000000000000001E-2</v>
          </cell>
          <cell r="V610">
            <v>1E-3</v>
          </cell>
          <cell r="W610">
            <v>6.0000000000000001E-3</v>
          </cell>
          <cell r="X610">
            <v>1.7999999999999999E-2</v>
          </cell>
          <cell r="Y610">
            <v>1.6E-2</v>
          </cell>
          <cell r="Z610">
            <v>0.02</v>
          </cell>
          <cell r="AA610">
            <v>2.7E-2</v>
          </cell>
          <cell r="AB610">
            <v>2.3E-2</v>
          </cell>
          <cell r="AC610">
            <v>3.4000000000000002E-2</v>
          </cell>
          <cell r="AD610">
            <v>3.4000000000000002E-2</v>
          </cell>
          <cell r="AE610">
            <v>1.7000000000000001E-2</v>
          </cell>
          <cell r="AF610">
            <v>0.01</v>
          </cell>
          <cell r="AG610">
            <v>1.7999999999999999E-2</v>
          </cell>
          <cell r="AH610">
            <v>1.6E-2</v>
          </cell>
          <cell r="AI610">
            <v>2.5999999999999999E-2</v>
          </cell>
          <cell r="AJ610">
            <v>1.7999999999999999E-2</v>
          </cell>
          <cell r="AK610">
            <v>1.4999999999999999E-2</v>
          </cell>
          <cell r="AL610">
            <v>1.7000000000000001E-2</v>
          </cell>
          <cell r="AM610">
            <v>2.1999999999999999E-2</v>
          </cell>
          <cell r="AN610">
            <v>1.7999999999999999E-2</v>
          </cell>
          <cell r="AO610">
            <v>1.6E-2</v>
          </cell>
          <cell r="AP610">
            <v>3.3000000000000002E-2</v>
          </cell>
          <cell r="AQ610">
            <v>5.0000000000000001E-3</v>
          </cell>
          <cell r="AR610">
            <v>1.7999999999999999E-2</v>
          </cell>
          <cell r="AS610">
            <v>1.2999999999999999E-2</v>
          </cell>
          <cell r="AT610">
            <v>0.02</v>
          </cell>
          <cell r="AU610">
            <v>2.1000000000000001E-2</v>
          </cell>
          <cell r="AV610">
            <v>1.7999999999999999E-2</v>
          </cell>
          <cell r="AW610">
            <v>1.4999999999999999E-2</v>
          </cell>
          <cell r="AX610">
            <v>8.9999999999999993E-3</v>
          </cell>
          <cell r="AY610">
            <v>2.1000000000000001E-2</v>
          </cell>
          <cell r="AZ610">
            <v>2.4E-2</v>
          </cell>
          <cell r="BA610">
            <v>2.1000000000000001E-2</v>
          </cell>
          <cell r="BB610">
            <v>2.1000000000000001E-2</v>
          </cell>
          <cell r="BC610">
            <v>1.7000000000000001E-2</v>
          </cell>
          <cell r="BD610">
            <v>8.9999999999999993E-3</v>
          </cell>
          <cell r="BE610">
            <v>0.02</v>
          </cell>
          <cell r="BF610">
            <v>0.03</v>
          </cell>
          <cell r="BG610">
            <v>1.4999999999999999E-2</v>
          </cell>
          <cell r="BH610">
            <v>2.8000000000000001E-2</v>
          </cell>
          <cell r="BI610">
            <v>1.7999999999999999E-2</v>
          </cell>
          <cell r="BJ610">
            <v>1.7999999999999999E-2</v>
          </cell>
          <cell r="BK610">
            <v>1.4999999999999999E-2</v>
          </cell>
          <cell r="BL610">
            <v>1.7999999999999999E-2</v>
          </cell>
          <cell r="BM610">
            <v>2.1000000000000001E-2</v>
          </cell>
          <cell r="BN610">
            <v>2.5999999999999999E-2</v>
          </cell>
          <cell r="BO610">
            <v>1.7000000000000001E-2</v>
          </cell>
          <cell r="BP610">
            <v>1.4999999999999999E-2</v>
          </cell>
          <cell r="BQ610">
            <v>1.0999999999999999E-2</v>
          </cell>
          <cell r="BR610">
            <v>1.6E-2</v>
          </cell>
          <cell r="BS610">
            <v>-1.7000000000000001E-2</v>
          </cell>
          <cell r="BT610">
            <v>2.1000000000000001E-2</v>
          </cell>
          <cell r="BU610">
            <v>2.1000000000000001E-2</v>
          </cell>
          <cell r="BV610">
            <v>0.02</v>
          </cell>
          <cell r="BW610">
            <v>2.1000000000000001E-2</v>
          </cell>
          <cell r="BX610">
            <v>1.7999999999999999E-2</v>
          </cell>
          <cell r="BY610">
            <v>1.9E-2</v>
          </cell>
          <cell r="BZ610">
            <v>1.9E-2</v>
          </cell>
          <cell r="CA610">
            <v>2.1000000000000001E-2</v>
          </cell>
          <cell r="CB610">
            <v>1.2E-2</v>
          </cell>
          <cell r="CC610">
            <v>3.2000000000000001E-2</v>
          </cell>
          <cell r="CD610">
            <v>1.4E-2</v>
          </cell>
          <cell r="CE610">
            <v>1.4E-2</v>
          </cell>
          <cell r="CF610">
            <v>2.1000000000000001E-2</v>
          </cell>
          <cell r="CG610">
            <v>2E-3</v>
          </cell>
          <cell r="CH610">
            <v>0.02</v>
          </cell>
          <cell r="CI610">
            <v>3.5999999999999997E-2</v>
          </cell>
          <cell r="CJ610">
            <v>2.3E-2</v>
          </cell>
          <cell r="CK610">
            <v>1.6E-2</v>
          </cell>
          <cell r="CL610">
            <v>8.0000000000000002E-3</v>
          </cell>
          <cell r="CM610">
            <v>6.0000000000000001E-3</v>
          </cell>
          <cell r="CN610">
            <v>1.4E-2</v>
          </cell>
          <cell r="CO610">
            <v>5.0000000000000001E-3</v>
          </cell>
          <cell r="CP610">
            <v>0.02</v>
          </cell>
          <cell r="CQ610">
            <v>1.7000000000000001E-2</v>
          </cell>
          <cell r="CR610">
            <v>0.01</v>
          </cell>
          <cell r="CS610">
            <v>1.7000000000000001E-2</v>
          </cell>
          <cell r="CT610">
            <v>1.4E-2</v>
          </cell>
          <cell r="CU610">
            <v>1.2E-2</v>
          </cell>
          <cell r="CV610">
            <v>7.0000000000000001E-3</v>
          </cell>
          <cell r="CW610">
            <v>1.4E-2</v>
          </cell>
          <cell r="CX610">
            <v>1.2E-2</v>
          </cell>
          <cell r="CY610">
            <v>6.0000000000000001E-3</v>
          </cell>
          <cell r="CZ610">
            <v>4.0000000000000001E-3</v>
          </cell>
          <cell r="DA610">
            <v>7.0000000000000001E-3</v>
          </cell>
          <cell r="DB610">
            <v>7.0000000000000001E-3</v>
          </cell>
          <cell r="DC610">
            <v>1.4E-2</v>
          </cell>
          <cell r="DD610">
            <v>1.2E-2</v>
          </cell>
          <cell r="DE610">
            <v>1.0999999999999999E-2</v>
          </cell>
          <cell r="DF610">
            <v>1.0999999999999999E-2</v>
          </cell>
          <cell r="DG610">
            <v>1.0999999999999999E-2</v>
          </cell>
          <cell r="DH610">
            <v>1.7999999999999999E-2</v>
          </cell>
          <cell r="DI610">
            <v>7.0000000000000001E-3</v>
          </cell>
          <cell r="DJ610">
            <v>1.9E-2</v>
          </cell>
          <cell r="DK610">
            <v>1.2999999999999999E-2</v>
          </cell>
          <cell r="DL610">
            <v>5.0000000000000001E-3</v>
          </cell>
          <cell r="DM610">
            <v>8.0000000000000002E-3</v>
          </cell>
          <cell r="DN610">
            <v>4.0000000000000001E-3</v>
          </cell>
          <cell r="DO610">
            <v>8.0000000000000002E-3</v>
          </cell>
          <cell r="DP610">
            <v>1.7999999999999999E-2</v>
          </cell>
          <cell r="DQ610">
            <v>1.9E-2</v>
          </cell>
          <cell r="DR610">
            <v>2.1000000000000001E-2</v>
          </cell>
          <cell r="DS610">
            <v>0.03</v>
          </cell>
          <cell r="DT610">
            <v>3.6999999999999998E-2</v>
          </cell>
          <cell r="DU610">
            <v>-0.01</v>
          </cell>
          <cell r="DV610">
            <v>-7.0000000000000001E-3</v>
          </cell>
          <cell r="DW610">
            <v>1.4E-2</v>
          </cell>
          <cell r="DX610">
            <v>1.2E-2</v>
          </cell>
          <cell r="DY610">
            <v>2.9000000000000001E-2</v>
          </cell>
          <cell r="DZ610">
            <v>2.4E-2</v>
          </cell>
          <cell r="EA610">
            <v>2.1000000000000001E-2</v>
          </cell>
          <cell r="EB610">
            <v>2.3E-2</v>
          </cell>
          <cell r="EC610">
            <v>2.5999999999999999E-2</v>
          </cell>
          <cell r="ED610">
            <v>2.7E-2</v>
          </cell>
          <cell r="EE610">
            <v>0</v>
          </cell>
        </row>
        <row r="611"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8.0000000000000002E-3</v>
          </cell>
          <cell r="K611">
            <v>2.1999999999999999E-2</v>
          </cell>
          <cell r="L611">
            <v>0</v>
          </cell>
          <cell r="M611">
            <v>0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R611">
            <v>1.2E-2</v>
          </cell>
          <cell r="S611">
            <v>0</v>
          </cell>
          <cell r="T611">
            <v>0</v>
          </cell>
          <cell r="U611">
            <v>4.0000000000000001E-3</v>
          </cell>
          <cell r="V611">
            <v>6.0999999999999999E-2</v>
          </cell>
          <cell r="W611">
            <v>3.5000000000000003E-2</v>
          </cell>
          <cell r="X611">
            <v>4.9000000000000002E-2</v>
          </cell>
          <cell r="Y611">
            <v>1.4999999999999999E-2</v>
          </cell>
          <cell r="Z611">
            <v>7.0000000000000001E-3</v>
          </cell>
          <cell r="AA611">
            <v>1.2E-2</v>
          </cell>
          <cell r="AB611">
            <v>8.0000000000000002E-3</v>
          </cell>
          <cell r="AC611">
            <v>0</v>
          </cell>
          <cell r="AD611">
            <v>1E-3</v>
          </cell>
          <cell r="AE611">
            <v>6.0999999999999999E-2</v>
          </cell>
          <cell r="AF611">
            <v>0.113</v>
          </cell>
          <cell r="AG611">
            <v>0.104</v>
          </cell>
          <cell r="AH611">
            <v>4.9000000000000002E-2</v>
          </cell>
          <cell r="AI611">
            <v>5.0000000000000001E-3</v>
          </cell>
          <cell r="AJ611">
            <v>0</v>
          </cell>
          <cell r="AK611">
            <v>2.1999999999999999E-2</v>
          </cell>
          <cell r="AL611">
            <v>4.5999999999999999E-2</v>
          </cell>
          <cell r="AM611">
            <v>3.5000000000000003E-2</v>
          </cell>
          <cell r="AN611">
            <v>3.1E-2</v>
          </cell>
          <cell r="AO611">
            <v>8.8999999999999996E-2</v>
          </cell>
          <cell r="AP611">
            <v>3.5999999999999997E-2</v>
          </cell>
          <cell r="AQ611">
            <v>9.2999999999999999E-2</v>
          </cell>
          <cell r="AR611">
            <v>7.0999999999999994E-2</v>
          </cell>
          <cell r="AS611">
            <v>7.6999999999999999E-2</v>
          </cell>
          <cell r="AT611">
            <v>7.3999999999999996E-2</v>
          </cell>
          <cell r="AU611">
            <v>9.0999999999999998E-2</v>
          </cell>
          <cell r="AV611">
            <v>1.7999999999999999E-2</v>
          </cell>
          <cell r="AW611">
            <v>0</v>
          </cell>
          <cell r="AX611">
            <v>0</v>
          </cell>
          <cell r="AY611">
            <v>5.8999999999999997E-2</v>
          </cell>
          <cell r="AZ611">
            <v>8.1000000000000003E-2</v>
          </cell>
          <cell r="BA611">
            <v>3.9E-2</v>
          </cell>
          <cell r="BB611">
            <v>0.115</v>
          </cell>
          <cell r="BC611">
            <v>0.11</v>
          </cell>
          <cell r="BD611">
            <v>7.0999999999999994E-2</v>
          </cell>
          <cell r="BE611">
            <v>4.5999999999999999E-2</v>
          </cell>
          <cell r="BF611">
            <v>0.21</v>
          </cell>
          <cell r="BG611">
            <v>5.1999999999999998E-2</v>
          </cell>
          <cell r="BH611">
            <v>6.9000000000000006E-2</v>
          </cell>
          <cell r="BI611">
            <v>1.0999999999999999E-2</v>
          </cell>
          <cell r="BJ611">
            <v>0</v>
          </cell>
          <cell r="BK611">
            <v>4.0000000000000001E-3</v>
          </cell>
          <cell r="BL611">
            <v>6.8000000000000005E-2</v>
          </cell>
          <cell r="BM611">
            <v>5.8000000000000003E-2</v>
          </cell>
          <cell r="BN611">
            <v>3.1E-2</v>
          </cell>
          <cell r="BO611">
            <v>7.2999999999999995E-2</v>
          </cell>
          <cell r="BP611">
            <v>-2.1000000000000001E-2</v>
          </cell>
          <cell r="BQ611">
            <v>-4.2000000000000003E-2</v>
          </cell>
          <cell r="BR611">
            <v>7.2999999999999995E-2</v>
          </cell>
          <cell r="BS611">
            <v>0.01</v>
          </cell>
          <cell r="BT611">
            <v>7.1999999999999995E-2</v>
          </cell>
          <cell r="BU611">
            <v>5.6000000000000001E-2</v>
          </cell>
          <cell r="BV611">
            <v>0</v>
          </cell>
          <cell r="BW611">
            <v>6.0000000000000001E-3</v>
          </cell>
          <cell r="BX611">
            <v>1.4E-2</v>
          </cell>
          <cell r="BY611">
            <v>6.6000000000000003E-2</v>
          </cell>
          <cell r="BZ611">
            <v>6.3E-2</v>
          </cell>
          <cell r="CA611">
            <v>0.06</v>
          </cell>
          <cell r="CB611">
            <v>0.125</v>
          </cell>
          <cell r="CC611">
            <v>0.23100000000000001</v>
          </cell>
          <cell r="CD611">
            <v>7.0000000000000007E-2</v>
          </cell>
          <cell r="CE611">
            <v>7.0999999999999994E-2</v>
          </cell>
          <cell r="CF611">
            <v>0.113</v>
          </cell>
          <cell r="CG611">
            <v>-4.2999999999999997E-2</v>
          </cell>
          <cell r="CH611">
            <v>8.8999999999999996E-2</v>
          </cell>
          <cell r="CI611">
            <v>8.0000000000000002E-3</v>
          </cell>
          <cell r="CJ611">
            <v>3.7999999999999999E-2</v>
          </cell>
          <cell r="CK611">
            <v>6.6000000000000003E-2</v>
          </cell>
          <cell r="CL611">
            <v>7.3999999999999996E-2</v>
          </cell>
          <cell r="CM611">
            <v>9.2999999999999999E-2</v>
          </cell>
          <cell r="CN611">
            <v>7.2999999999999995E-2</v>
          </cell>
          <cell r="CO611">
            <v>0.02</v>
          </cell>
          <cell r="CP611">
            <v>0.14899999999999999</v>
          </cell>
          <cell r="CQ611">
            <v>0.111</v>
          </cell>
          <cell r="CR611">
            <v>9.0999999999999998E-2</v>
          </cell>
          <cell r="CS611">
            <v>7.8E-2</v>
          </cell>
          <cell r="CT611">
            <v>0.124</v>
          </cell>
          <cell r="CU611">
            <v>9.4E-2</v>
          </cell>
          <cell r="CV611">
            <v>2.9000000000000001E-2</v>
          </cell>
          <cell r="CW611">
            <v>5.1999999999999998E-2</v>
          </cell>
          <cell r="CX611">
            <v>5.6000000000000001E-2</v>
          </cell>
          <cell r="CY611">
            <v>8.5999999999999993E-2</v>
          </cell>
          <cell r="CZ611">
            <v>7.0000000000000007E-2</v>
          </cell>
          <cell r="DA611">
            <v>5.6000000000000001E-2</v>
          </cell>
          <cell r="DB611">
            <v>0.13</v>
          </cell>
          <cell r="DC611">
            <v>0.185</v>
          </cell>
          <cell r="DD611">
            <v>7.9000000000000001E-2</v>
          </cell>
          <cell r="DE611">
            <v>8.7999999999999995E-2</v>
          </cell>
          <cell r="DF611">
            <v>6.0999999999999999E-2</v>
          </cell>
          <cell r="DG611">
            <v>7.1999999999999995E-2</v>
          </cell>
          <cell r="DH611">
            <v>8.6999999999999994E-2</v>
          </cell>
          <cell r="DI611">
            <v>3.1E-2</v>
          </cell>
          <cell r="DJ611">
            <v>2.4E-2</v>
          </cell>
          <cell r="DK611">
            <v>0.05</v>
          </cell>
          <cell r="DL611">
            <v>8.5999999999999993E-2</v>
          </cell>
          <cell r="DM611">
            <v>0.111</v>
          </cell>
          <cell r="DN611">
            <v>0.13100000000000001</v>
          </cell>
          <cell r="DO611">
            <v>0.104</v>
          </cell>
          <cell r="DP611">
            <v>0.127</v>
          </cell>
          <cell r="DQ611">
            <v>0.125</v>
          </cell>
          <cell r="DR611">
            <v>6.8000000000000005E-2</v>
          </cell>
          <cell r="DS611">
            <v>8.1000000000000003E-2</v>
          </cell>
          <cell r="DT611">
            <v>0.114</v>
          </cell>
          <cell r="DU611">
            <v>-7.0999999999999994E-2</v>
          </cell>
          <cell r="DV611">
            <v>-2.1000000000000001E-2</v>
          </cell>
          <cell r="DW611">
            <v>2.8000000000000001E-2</v>
          </cell>
          <cell r="DX611">
            <v>6.2E-2</v>
          </cell>
          <cell r="DY611">
            <v>7.8E-2</v>
          </cell>
          <cell r="DZ611">
            <v>7.6999999999999999E-2</v>
          </cell>
          <cell r="EA611">
            <v>9.6000000000000002E-2</v>
          </cell>
          <cell r="EB611">
            <v>8.6999999999999994E-2</v>
          </cell>
          <cell r="EC611">
            <v>6.8000000000000005E-2</v>
          </cell>
          <cell r="ED611">
            <v>0.11600000000000001</v>
          </cell>
          <cell r="EE611">
            <v>0</v>
          </cell>
        </row>
        <row r="612"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3.0000000000000001E-3</v>
          </cell>
          <cell r="X612">
            <v>1E-3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  <cell r="AE612">
            <v>5.0000000000000001E-3</v>
          </cell>
          <cell r="AF612">
            <v>0</v>
          </cell>
          <cell r="AG612">
            <v>0</v>
          </cell>
          <cell r="AH612">
            <v>8.9999999999999993E-3</v>
          </cell>
          <cell r="AI612">
            <v>8.0000000000000002E-3</v>
          </cell>
          <cell r="AJ612">
            <v>1.6E-2</v>
          </cell>
          <cell r="AK612">
            <v>8.0000000000000002E-3</v>
          </cell>
          <cell r="AL612">
            <v>7.0000000000000001E-3</v>
          </cell>
          <cell r="AM612">
            <v>5.0000000000000001E-3</v>
          </cell>
          <cell r="AN612">
            <v>1E-3</v>
          </cell>
          <cell r="AO612">
            <v>6.0000000000000001E-3</v>
          </cell>
          <cell r="AP612">
            <v>1E-3</v>
          </cell>
          <cell r="AQ612">
            <v>0</v>
          </cell>
          <cell r="AR612">
            <v>7.0000000000000001E-3</v>
          </cell>
          <cell r="AS612">
            <v>1E-3</v>
          </cell>
          <cell r="AT612">
            <v>2E-3</v>
          </cell>
          <cell r="AU612">
            <v>4.0000000000000001E-3</v>
          </cell>
          <cell r="AV612">
            <v>1.7999999999999999E-2</v>
          </cell>
          <cell r="AW612">
            <v>7.0000000000000001E-3</v>
          </cell>
          <cell r="AX612">
            <v>1.4E-2</v>
          </cell>
          <cell r="AY612">
            <v>6.0000000000000001E-3</v>
          </cell>
          <cell r="AZ612">
            <v>8.0000000000000002E-3</v>
          </cell>
          <cell r="BA612">
            <v>6.0000000000000001E-3</v>
          </cell>
          <cell r="BB612">
            <v>1.2999999999999999E-2</v>
          </cell>
          <cell r="BC612">
            <v>5.0000000000000001E-3</v>
          </cell>
          <cell r="BD612">
            <v>0</v>
          </cell>
          <cell r="BE612">
            <v>6.0000000000000001E-3</v>
          </cell>
          <cell r="BF612">
            <v>3.0000000000000001E-3</v>
          </cell>
          <cell r="BG612">
            <v>5.0000000000000001E-3</v>
          </cell>
          <cell r="BH612">
            <v>3.0000000000000001E-3</v>
          </cell>
          <cell r="BI612">
            <v>7.0000000000000001E-3</v>
          </cell>
          <cell r="BJ612">
            <v>1.4999999999999999E-2</v>
          </cell>
          <cell r="BK612">
            <v>1.2999999999999999E-2</v>
          </cell>
          <cell r="BL612">
            <v>0.01</v>
          </cell>
          <cell r="BM612">
            <v>6.0000000000000001E-3</v>
          </cell>
          <cell r="BN612">
            <v>6.0000000000000001E-3</v>
          </cell>
          <cell r="BO612">
            <v>6.0000000000000001E-3</v>
          </cell>
          <cell r="BP612">
            <v>4.0000000000000001E-3</v>
          </cell>
          <cell r="BQ612">
            <v>-1E-3</v>
          </cell>
          <cell r="BR612">
            <v>5.0000000000000001E-3</v>
          </cell>
          <cell r="BS612">
            <v>-3.0000000000000001E-3</v>
          </cell>
          <cell r="BT612">
            <v>3.0000000000000001E-3</v>
          </cell>
          <cell r="BU612">
            <v>4.0000000000000001E-3</v>
          </cell>
          <cell r="BV612">
            <v>1.7000000000000001E-2</v>
          </cell>
          <cell r="BW612">
            <v>7.0000000000000001E-3</v>
          </cell>
          <cell r="BX612">
            <v>6.0000000000000001E-3</v>
          </cell>
          <cell r="BY612">
            <v>7.0000000000000001E-3</v>
          </cell>
          <cell r="BZ612">
            <v>8.0000000000000002E-3</v>
          </cell>
          <cell r="CA612">
            <v>4.0000000000000001E-3</v>
          </cell>
          <cell r="CB612">
            <v>5.0000000000000001E-3</v>
          </cell>
          <cell r="CC612">
            <v>2E-3</v>
          </cell>
          <cell r="CD612">
            <v>0</v>
          </cell>
          <cell r="CE612">
            <v>5.0000000000000001E-3</v>
          </cell>
          <cell r="CF612">
            <v>3.0000000000000001E-3</v>
          </cell>
          <cell r="CG612">
            <v>5.0000000000000001E-3</v>
          </cell>
          <cell r="CH612">
            <v>2E-3</v>
          </cell>
          <cell r="CI612">
            <v>3.0000000000000001E-3</v>
          </cell>
          <cell r="CJ612">
            <v>1.2E-2</v>
          </cell>
          <cell r="CK612">
            <v>8.0000000000000002E-3</v>
          </cell>
          <cell r="CL612">
            <v>8.0000000000000002E-3</v>
          </cell>
          <cell r="CM612">
            <v>6.0000000000000001E-3</v>
          </cell>
          <cell r="CN612">
            <v>4.0000000000000001E-3</v>
          </cell>
          <cell r="CO612">
            <v>4.0000000000000001E-3</v>
          </cell>
          <cell r="CP612">
            <v>7.0000000000000001E-3</v>
          </cell>
          <cell r="CQ612">
            <v>0</v>
          </cell>
          <cell r="CR612">
            <v>6.0000000000000001E-3</v>
          </cell>
          <cell r="CS612">
            <v>0</v>
          </cell>
          <cell r="CT612">
            <v>4.0000000000000001E-3</v>
          </cell>
          <cell r="CU612">
            <v>4.0000000000000001E-3</v>
          </cell>
          <cell r="CV612">
            <v>3.0000000000000001E-3</v>
          </cell>
          <cell r="CW612">
            <v>1.0999999999999999E-2</v>
          </cell>
          <cell r="CX612">
            <v>8.9999999999999993E-3</v>
          </cell>
          <cell r="CY612">
            <v>6.0000000000000001E-3</v>
          </cell>
          <cell r="CZ612">
            <v>6.0000000000000001E-3</v>
          </cell>
          <cell r="DA612">
            <v>1.0999999999999999E-2</v>
          </cell>
          <cell r="DB612">
            <v>8.9999999999999993E-3</v>
          </cell>
          <cell r="DC612">
            <v>2E-3</v>
          </cell>
          <cell r="DD612">
            <v>0</v>
          </cell>
          <cell r="DE612">
            <v>6.0000000000000001E-3</v>
          </cell>
          <cell r="DF612">
            <v>1E-3</v>
          </cell>
          <cell r="DG612">
            <v>8.9999999999999993E-3</v>
          </cell>
          <cell r="DH612">
            <v>3.0000000000000001E-3</v>
          </cell>
          <cell r="DI612">
            <v>5.0000000000000001E-3</v>
          </cell>
          <cell r="DJ612">
            <v>8.0000000000000002E-3</v>
          </cell>
          <cell r="DK612">
            <v>8.0000000000000002E-3</v>
          </cell>
          <cell r="DL612">
            <v>7.0000000000000001E-3</v>
          </cell>
          <cell r="DM612">
            <v>1.2E-2</v>
          </cell>
          <cell r="DN612">
            <v>6.0000000000000001E-3</v>
          </cell>
          <cell r="DO612">
            <v>8.0000000000000002E-3</v>
          </cell>
          <cell r="DP612">
            <v>4.0000000000000001E-3</v>
          </cell>
          <cell r="DQ612">
            <v>1E-3</v>
          </cell>
          <cell r="DR612">
            <v>6.0000000000000001E-3</v>
          </cell>
          <cell r="DS612">
            <v>0</v>
          </cell>
          <cell r="DT612">
            <v>6.0000000000000001E-3</v>
          </cell>
          <cell r="DU612">
            <v>6.0000000000000001E-3</v>
          </cell>
          <cell r="DV612">
            <v>7.0000000000000001E-3</v>
          </cell>
          <cell r="DW612">
            <v>1.7000000000000001E-2</v>
          </cell>
          <cell r="DX612">
            <v>4.0000000000000001E-3</v>
          </cell>
          <cell r="DY612">
            <v>8.9999999999999993E-3</v>
          </cell>
          <cell r="DZ612">
            <v>8.0000000000000002E-3</v>
          </cell>
          <cell r="EA612">
            <v>5.0000000000000001E-3</v>
          </cell>
          <cell r="EB612">
            <v>5.0000000000000001E-3</v>
          </cell>
          <cell r="EC612">
            <v>5.0000000000000001E-3</v>
          </cell>
          <cell r="ED612">
            <v>0</v>
          </cell>
          <cell r="EE612">
            <v>0</v>
          </cell>
        </row>
        <row r="614"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0</v>
          </cell>
          <cell r="P614">
            <v>6.0000000000000001E-3</v>
          </cell>
          <cell r="Q614">
            <v>0</v>
          </cell>
          <cell r="R614">
            <v>1.0999999999999999E-2</v>
          </cell>
          <cell r="S614">
            <v>1.4E-2</v>
          </cell>
          <cell r="T614">
            <v>0.03</v>
          </cell>
          <cell r="U614">
            <v>2.3E-2</v>
          </cell>
          <cell r="V614">
            <v>3.0000000000000001E-3</v>
          </cell>
          <cell r="W614">
            <v>0</v>
          </cell>
          <cell r="X614">
            <v>0</v>
          </cell>
          <cell r="Y614">
            <v>0</v>
          </cell>
          <cell r="Z614">
            <v>2E-3</v>
          </cell>
          <cell r="AA614">
            <v>1E-3</v>
          </cell>
          <cell r="AB614">
            <v>4.0000000000000001E-3</v>
          </cell>
          <cell r="AC614">
            <v>-3.0000000000000001E-3</v>
          </cell>
          <cell r="AD614">
            <v>3.3000000000000002E-2</v>
          </cell>
          <cell r="AE614">
            <v>8.9999999999999993E-3</v>
          </cell>
          <cell r="AF614">
            <v>5.0000000000000001E-3</v>
          </cell>
          <cell r="AG614">
            <v>2.5000000000000001E-2</v>
          </cell>
          <cell r="AH614">
            <v>1.4E-2</v>
          </cell>
          <cell r="AI614">
            <v>5.0000000000000001E-3</v>
          </cell>
          <cell r="AJ614">
            <v>5.0000000000000001E-3</v>
          </cell>
          <cell r="AK614">
            <v>1.4999999999999999E-2</v>
          </cell>
          <cell r="AL614">
            <v>8.0000000000000002E-3</v>
          </cell>
          <cell r="AM614">
            <v>8.0000000000000002E-3</v>
          </cell>
          <cell r="AN614">
            <v>4.0000000000000001E-3</v>
          </cell>
          <cell r="AO614">
            <v>1.0999999999999999E-2</v>
          </cell>
          <cell r="AP614">
            <v>4.0000000000000001E-3</v>
          </cell>
          <cell r="AQ614">
            <v>1.9E-2</v>
          </cell>
          <cell r="AR614">
            <v>7.0000000000000001E-3</v>
          </cell>
          <cell r="AS614">
            <v>5.0000000000000001E-3</v>
          </cell>
          <cell r="AT614">
            <v>1E-3</v>
          </cell>
          <cell r="AU614">
            <v>1E-3</v>
          </cell>
          <cell r="AV614">
            <v>1.0999999999999999E-2</v>
          </cell>
          <cell r="AW614">
            <v>5.0000000000000001E-3</v>
          </cell>
          <cell r="AX614">
            <v>6.0000000000000001E-3</v>
          </cell>
          <cell r="AY614">
            <v>8.9999999999999993E-3</v>
          </cell>
          <cell r="AZ614">
            <v>8.9999999999999993E-3</v>
          </cell>
          <cell r="BA614">
            <v>2E-3</v>
          </cell>
          <cell r="BB614">
            <v>7.0000000000000001E-3</v>
          </cell>
          <cell r="BC614">
            <v>2E-3</v>
          </cell>
          <cell r="BD614">
            <v>2.3E-2</v>
          </cell>
          <cell r="BE614">
            <v>7.0000000000000001E-3</v>
          </cell>
          <cell r="BF614">
            <v>8.0000000000000002E-3</v>
          </cell>
          <cell r="BG614">
            <v>1.7000000000000001E-2</v>
          </cell>
          <cell r="BH614">
            <v>1.7999999999999999E-2</v>
          </cell>
          <cell r="BI614">
            <v>8.9999999999999993E-3</v>
          </cell>
          <cell r="BJ614">
            <v>4.0000000000000001E-3</v>
          </cell>
          <cell r="BK614">
            <v>3.0000000000000001E-3</v>
          </cell>
          <cell r="BL614">
            <v>0.01</v>
          </cell>
          <cell r="BM614">
            <v>5.0000000000000001E-3</v>
          </cell>
          <cell r="BN614">
            <v>3.0000000000000001E-3</v>
          </cell>
          <cell r="BO614">
            <v>0.01</v>
          </cell>
          <cell r="BP614">
            <v>2E-3</v>
          </cell>
          <cell r="BQ614">
            <v>-8.0000000000000002E-3</v>
          </cell>
          <cell r="BR614">
            <v>8.9999999999999993E-3</v>
          </cell>
          <cell r="BS614">
            <v>0</v>
          </cell>
          <cell r="BT614">
            <v>4.0000000000000001E-3</v>
          </cell>
          <cell r="BU614">
            <v>1.0999999999999999E-2</v>
          </cell>
          <cell r="BV614">
            <v>8.0000000000000002E-3</v>
          </cell>
          <cell r="BW614">
            <v>0</v>
          </cell>
          <cell r="BX614">
            <v>1.2999999999999999E-2</v>
          </cell>
          <cell r="BY614">
            <v>8.9999999999999993E-3</v>
          </cell>
          <cell r="BZ614">
            <v>2.1000000000000001E-2</v>
          </cell>
          <cell r="CA614">
            <v>1.4999999999999999E-2</v>
          </cell>
          <cell r="CB614">
            <v>1.6E-2</v>
          </cell>
          <cell r="CC614">
            <v>1.4E-2</v>
          </cell>
          <cell r="CD614">
            <v>1E-3</v>
          </cell>
          <cell r="CE614">
            <v>8.9999999999999993E-3</v>
          </cell>
          <cell r="CF614">
            <v>1E-3</v>
          </cell>
          <cell r="CG614">
            <v>5.0000000000000001E-3</v>
          </cell>
          <cell r="CH614">
            <v>2E-3</v>
          </cell>
          <cell r="CI614">
            <v>1.4999999999999999E-2</v>
          </cell>
          <cell r="CJ614">
            <v>0</v>
          </cell>
          <cell r="CK614">
            <v>0</v>
          </cell>
          <cell r="CL614">
            <v>1.7999999999999999E-2</v>
          </cell>
          <cell r="CM614">
            <v>7.0000000000000001E-3</v>
          </cell>
          <cell r="CN614">
            <v>1.4E-2</v>
          </cell>
          <cell r="CO614">
            <v>7.0000000000000001E-3</v>
          </cell>
          <cell r="CP614">
            <v>2E-3</v>
          </cell>
          <cell r="CQ614">
            <v>4.0000000000000001E-3</v>
          </cell>
          <cell r="CR614">
            <v>0.01</v>
          </cell>
          <cell r="CS614">
            <v>8.0000000000000002E-3</v>
          </cell>
          <cell r="CT614">
            <v>8.0000000000000002E-3</v>
          </cell>
          <cell r="CU614">
            <v>3.0000000000000001E-3</v>
          </cell>
          <cell r="CV614">
            <v>2E-3</v>
          </cell>
          <cell r="CW614">
            <v>0</v>
          </cell>
          <cell r="CX614">
            <v>1E-3</v>
          </cell>
          <cell r="CY614">
            <v>1.7000000000000001E-2</v>
          </cell>
          <cell r="CZ614">
            <v>5.0000000000000001E-3</v>
          </cell>
          <cell r="DA614">
            <v>0.02</v>
          </cell>
          <cell r="DB614">
            <v>3.2000000000000001E-2</v>
          </cell>
          <cell r="DC614">
            <v>5.0000000000000001E-3</v>
          </cell>
          <cell r="DD614">
            <v>5.0000000000000001E-3</v>
          </cell>
          <cell r="DE614">
            <v>0.01</v>
          </cell>
          <cell r="DF614">
            <v>0.01</v>
          </cell>
          <cell r="DG614">
            <v>-1E-3</v>
          </cell>
          <cell r="DH614">
            <v>0</v>
          </cell>
          <cell r="DI614">
            <v>1.6E-2</v>
          </cell>
          <cell r="DJ614">
            <v>0</v>
          </cell>
          <cell r="DK614">
            <v>3.0000000000000001E-3</v>
          </cell>
          <cell r="DL614">
            <v>1.9E-2</v>
          </cell>
          <cell r="DM614">
            <v>2E-3</v>
          </cell>
          <cell r="DN614">
            <v>2.5000000000000001E-2</v>
          </cell>
          <cell r="DO614">
            <v>2.9000000000000001E-2</v>
          </cell>
          <cell r="DP614">
            <v>3.0000000000000001E-3</v>
          </cell>
          <cell r="DQ614">
            <v>1E-3</v>
          </cell>
          <cell r="DR614">
            <v>1.7000000000000001E-2</v>
          </cell>
          <cell r="DS614">
            <v>2.1000000000000001E-2</v>
          </cell>
          <cell r="DT614">
            <v>2.1000000000000001E-2</v>
          </cell>
          <cell r="DU614">
            <v>-1E-3</v>
          </cell>
          <cell r="DV614">
            <v>0</v>
          </cell>
          <cell r="DW614">
            <v>0</v>
          </cell>
          <cell r="DX614">
            <v>1.0999999999999999E-2</v>
          </cell>
          <cell r="DY614">
            <v>2.1999999999999999E-2</v>
          </cell>
          <cell r="DZ614">
            <v>2.1999999999999999E-2</v>
          </cell>
          <cell r="EA614">
            <v>2.1999999999999999E-2</v>
          </cell>
          <cell r="EB614">
            <v>1.9E-2</v>
          </cell>
          <cell r="EC614">
            <v>2E-3</v>
          </cell>
          <cell r="ED614">
            <v>2.7E-2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1.2E-2</v>
          </cell>
          <cell r="G616">
            <v>3.3000000000000002E-2</v>
          </cell>
          <cell r="H616">
            <v>0</v>
          </cell>
          <cell r="I616">
            <v>0</v>
          </cell>
          <cell r="J616">
            <v>0</v>
          </cell>
          <cell r="K616">
            <v>4.0000000000000001E-3</v>
          </cell>
          <cell r="L616">
            <v>3.0000000000000001E-3</v>
          </cell>
          <cell r="M616">
            <v>0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R616">
            <v>-1E-3</v>
          </cell>
          <cell r="S616">
            <v>0</v>
          </cell>
          <cell r="T616">
            <v>0</v>
          </cell>
          <cell r="U616">
            <v>6.0000000000000001E-3</v>
          </cell>
          <cell r="V616">
            <v>0</v>
          </cell>
          <cell r="W616">
            <v>3.0000000000000001E-3</v>
          </cell>
          <cell r="X616">
            <v>-8.0000000000000002E-3</v>
          </cell>
          <cell r="Y616">
            <v>1E-3</v>
          </cell>
          <cell r="Z616">
            <v>-1E-3</v>
          </cell>
          <cell r="AA616">
            <v>-1E-3</v>
          </cell>
          <cell r="AB616">
            <v>0</v>
          </cell>
          <cell r="AC616">
            <v>1E-3</v>
          </cell>
          <cell r="AD616">
            <v>4.4999999999999998E-2</v>
          </cell>
          <cell r="AE616">
            <v>1.0999999999999999E-2</v>
          </cell>
          <cell r="AF616">
            <v>3.5000000000000003E-2</v>
          </cell>
          <cell r="AG616">
            <v>1.7000000000000001E-2</v>
          </cell>
          <cell r="AH616">
            <v>8.0000000000000002E-3</v>
          </cell>
          <cell r="AI616">
            <v>0</v>
          </cell>
          <cell r="AJ616">
            <v>1.2999999999999999E-2</v>
          </cell>
          <cell r="AK616">
            <v>1.0999999999999999E-2</v>
          </cell>
          <cell r="AL616">
            <v>8.0000000000000002E-3</v>
          </cell>
          <cell r="AM616">
            <v>8.0000000000000002E-3</v>
          </cell>
          <cell r="AN616">
            <v>5.0000000000000001E-3</v>
          </cell>
          <cell r="AO616">
            <v>1.2E-2</v>
          </cell>
          <cell r="AP616">
            <v>1.2E-2</v>
          </cell>
          <cell r="AQ616">
            <v>0</v>
          </cell>
          <cell r="AR616">
            <v>8.9999999999999993E-3</v>
          </cell>
          <cell r="AS616">
            <v>0</v>
          </cell>
          <cell r="AT616">
            <v>1.9E-2</v>
          </cell>
          <cell r="AU616">
            <v>0.02</v>
          </cell>
          <cell r="AV616">
            <v>6.0000000000000001E-3</v>
          </cell>
          <cell r="AW616">
            <v>1.0999999999999999E-2</v>
          </cell>
          <cell r="AX616">
            <v>3.0000000000000001E-3</v>
          </cell>
          <cell r="AY616">
            <v>8.0000000000000002E-3</v>
          </cell>
          <cell r="AZ616">
            <v>1.0999999999999999E-2</v>
          </cell>
          <cell r="BA616">
            <v>4.0000000000000001E-3</v>
          </cell>
          <cell r="BB616">
            <v>1E-3</v>
          </cell>
          <cell r="BC616">
            <v>2.4E-2</v>
          </cell>
          <cell r="BD616">
            <v>0</v>
          </cell>
          <cell r="BE616">
            <v>8.9999999999999993E-3</v>
          </cell>
          <cell r="BF616">
            <v>-0.17100000000000001</v>
          </cell>
          <cell r="BG616">
            <v>2.4E-2</v>
          </cell>
          <cell r="BH616">
            <v>1.2E-2</v>
          </cell>
          <cell r="BI616">
            <v>2E-3</v>
          </cell>
          <cell r="BJ616">
            <v>1.2999999999999999E-2</v>
          </cell>
          <cell r="BK616">
            <v>5.0000000000000001E-3</v>
          </cell>
          <cell r="BL616">
            <v>1.2E-2</v>
          </cell>
          <cell r="BM616">
            <v>1.2E-2</v>
          </cell>
          <cell r="BN616">
            <v>3.0000000000000001E-3</v>
          </cell>
          <cell r="BO616">
            <v>0</v>
          </cell>
          <cell r="BP616">
            <v>1.2999999999999999E-2</v>
          </cell>
          <cell r="BQ616">
            <v>0.24</v>
          </cell>
          <cell r="BR616">
            <v>6.0000000000000001E-3</v>
          </cell>
          <cell r="BS616">
            <v>-1E-3</v>
          </cell>
          <cell r="BT616">
            <v>3.4000000000000002E-2</v>
          </cell>
          <cell r="BU616">
            <v>2.4E-2</v>
          </cell>
          <cell r="BV616">
            <v>7.0000000000000001E-3</v>
          </cell>
          <cell r="BW616">
            <v>1.0999999999999999E-2</v>
          </cell>
          <cell r="BX616">
            <v>1.4E-2</v>
          </cell>
          <cell r="BY616">
            <v>7.0000000000000001E-3</v>
          </cell>
          <cell r="BZ616">
            <v>8.9999999999999993E-3</v>
          </cell>
          <cell r="CA616">
            <v>5.0000000000000001E-3</v>
          </cell>
          <cell r="CB616">
            <v>-6.3E-2</v>
          </cell>
          <cell r="CC616">
            <v>5.0000000000000001E-3</v>
          </cell>
          <cell r="CD616">
            <v>0.20799999999999999</v>
          </cell>
          <cell r="CE616">
            <v>2.4E-2</v>
          </cell>
          <cell r="CF616">
            <v>0.02</v>
          </cell>
          <cell r="CG616">
            <v>7.8E-2</v>
          </cell>
          <cell r="CH616">
            <v>1.4E-2</v>
          </cell>
          <cell r="CI616">
            <v>8.0000000000000002E-3</v>
          </cell>
          <cell r="CJ616">
            <v>7.0000000000000001E-3</v>
          </cell>
          <cell r="CK616">
            <v>-2E-3</v>
          </cell>
          <cell r="CL616">
            <v>2.1999999999999999E-2</v>
          </cell>
          <cell r="CM616">
            <v>2.5999999999999999E-2</v>
          </cell>
          <cell r="CN616">
            <v>2.1000000000000001E-2</v>
          </cell>
          <cell r="CO616">
            <v>0.29299999999999998</v>
          </cell>
          <cell r="CP616">
            <v>2.5000000000000001E-2</v>
          </cell>
          <cell r="CQ616">
            <v>0</v>
          </cell>
          <cell r="CR616">
            <v>8.9999999999999993E-3</v>
          </cell>
          <cell r="CS616">
            <v>0</v>
          </cell>
          <cell r="CT616">
            <v>8.9999999999999993E-3</v>
          </cell>
          <cell r="CU616">
            <v>2.1999999999999999E-2</v>
          </cell>
          <cell r="CV616">
            <v>0</v>
          </cell>
          <cell r="CW616">
            <v>0</v>
          </cell>
          <cell r="CX616">
            <v>1.0999999999999999E-2</v>
          </cell>
          <cell r="CY616">
            <v>0.02</v>
          </cell>
          <cell r="CZ616">
            <v>1.6E-2</v>
          </cell>
          <cell r="DA616">
            <v>8.9999999999999993E-3</v>
          </cell>
          <cell r="DB616">
            <v>-6.3E-2</v>
          </cell>
          <cell r="DC616">
            <v>-1.4999999999999999E-2</v>
          </cell>
          <cell r="DD616">
            <v>0</v>
          </cell>
          <cell r="DE616">
            <v>1.6E-2</v>
          </cell>
          <cell r="DF616">
            <v>0</v>
          </cell>
          <cell r="DG616">
            <v>8.9999999999999993E-3</v>
          </cell>
          <cell r="DH616">
            <v>1.7999999999999999E-2</v>
          </cell>
          <cell r="DI616">
            <v>0</v>
          </cell>
          <cell r="DJ616">
            <v>0</v>
          </cell>
          <cell r="DK616">
            <v>0</v>
          </cell>
          <cell r="DL616">
            <v>0.02</v>
          </cell>
          <cell r="DM616">
            <v>1.0999999999999999E-2</v>
          </cell>
          <cell r="DN616">
            <v>1.4E-2</v>
          </cell>
          <cell r="DO616">
            <v>0.02</v>
          </cell>
          <cell r="DP616">
            <v>0.02</v>
          </cell>
          <cell r="DQ616">
            <v>1.4999999999999999E-2</v>
          </cell>
          <cell r="DR616">
            <v>1.2999999999999999E-2</v>
          </cell>
          <cell r="DS616">
            <v>2.1000000000000001E-2</v>
          </cell>
          <cell r="DT616">
            <v>0.02</v>
          </cell>
          <cell r="DU616">
            <v>5.5E-2</v>
          </cell>
          <cell r="DV616">
            <v>0</v>
          </cell>
          <cell r="DW616">
            <v>0</v>
          </cell>
          <cell r="DX616">
            <v>1.4999999999999999E-2</v>
          </cell>
          <cell r="DY616">
            <v>7.0000000000000001E-3</v>
          </cell>
          <cell r="DZ616">
            <v>1.2E-2</v>
          </cell>
          <cell r="EA616">
            <v>6.0000000000000001E-3</v>
          </cell>
          <cell r="EB616">
            <v>1.2E-2</v>
          </cell>
          <cell r="EC616">
            <v>8.9999999999999993E-3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-1E-3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2E-3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-2E-3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-2E-3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2E-3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-1E-3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-1E-3</v>
          </cell>
          <cell r="CZ617">
            <v>-1E-3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3.0000000000000001E-3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2E-3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0</v>
          </cell>
          <cell r="K618">
            <v>0</v>
          </cell>
          <cell r="L618">
            <v>0</v>
          </cell>
          <cell r="M618">
            <v>3.0000000000000001E-3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R618">
            <v>5.8000000000000003E-2</v>
          </cell>
          <cell r="S618">
            <v>0</v>
          </cell>
          <cell r="T618">
            <v>7.0000000000000001E-3</v>
          </cell>
          <cell r="U618">
            <v>0</v>
          </cell>
          <cell r="V618">
            <v>0</v>
          </cell>
          <cell r="W618">
            <v>8.9999999999999993E-3</v>
          </cell>
          <cell r="X618">
            <v>1.2E-2</v>
          </cell>
          <cell r="Y618">
            <v>7.0999999999999994E-2</v>
          </cell>
          <cell r="Z618">
            <v>4.2000000000000003E-2</v>
          </cell>
          <cell r="AA618">
            <v>4.3999999999999997E-2</v>
          </cell>
          <cell r="AB618">
            <v>0.112</v>
          </cell>
          <cell r="AC618">
            <v>0</v>
          </cell>
          <cell r="AD618">
            <v>0</v>
          </cell>
          <cell r="AE618">
            <v>0.10100000000000001</v>
          </cell>
          <cell r="AF618">
            <v>0</v>
          </cell>
          <cell r="AG618">
            <v>0</v>
          </cell>
          <cell r="AH618">
            <v>0</v>
          </cell>
          <cell r="AI618">
            <v>8.3000000000000004E-2</v>
          </cell>
          <cell r="AJ618">
            <v>0.11</v>
          </cell>
          <cell r="AK618">
            <v>0.12</v>
          </cell>
          <cell r="AL618">
            <v>8.5999999999999993E-2</v>
          </cell>
          <cell r="AM618">
            <v>0.08</v>
          </cell>
          <cell r="AN618">
            <v>4.8000000000000001E-2</v>
          </cell>
          <cell r="AO618">
            <v>0.30599999999999999</v>
          </cell>
          <cell r="AP618">
            <v>-6.4000000000000001E-2</v>
          </cell>
          <cell r="AQ618">
            <v>0</v>
          </cell>
          <cell r="AR618">
            <v>8.5999999999999993E-2</v>
          </cell>
          <cell r="AS618">
            <v>0</v>
          </cell>
          <cell r="AT618">
            <v>0</v>
          </cell>
          <cell r="AU618">
            <v>0</v>
          </cell>
          <cell r="AV618">
            <v>8.1000000000000003E-2</v>
          </cell>
          <cell r="AW618">
            <v>3.9E-2</v>
          </cell>
          <cell r="AX618">
            <v>0.05</v>
          </cell>
          <cell r="AY618">
            <v>5.6000000000000001E-2</v>
          </cell>
          <cell r="AZ618">
            <v>9.5000000000000001E-2</v>
          </cell>
          <cell r="BA618">
            <v>0.2</v>
          </cell>
          <cell r="BB618">
            <v>0.12</v>
          </cell>
          <cell r="BC618">
            <v>0</v>
          </cell>
          <cell r="BD618">
            <v>0</v>
          </cell>
          <cell r="BE618">
            <v>0.12</v>
          </cell>
          <cell r="BF618">
            <v>0</v>
          </cell>
          <cell r="BG618">
            <v>8.4000000000000005E-2</v>
          </cell>
          <cell r="BH618">
            <v>2.3E-2</v>
          </cell>
          <cell r="BI618">
            <v>9.2999999999999999E-2</v>
          </cell>
          <cell r="BJ618">
            <v>0.01</v>
          </cell>
          <cell r="BK618">
            <v>6.0999999999999999E-2</v>
          </cell>
          <cell r="BL618">
            <v>0.188</v>
          </cell>
          <cell r="BM618">
            <v>0.32800000000000001</v>
          </cell>
          <cell r="BN618">
            <v>0.17699999999999999</v>
          </cell>
          <cell r="BO618">
            <v>7.0000000000000007E-2</v>
          </cell>
          <cell r="BP618">
            <v>1.2E-2</v>
          </cell>
          <cell r="BQ618">
            <v>0</v>
          </cell>
          <cell r="BR618">
            <v>9.1999999999999998E-2</v>
          </cell>
          <cell r="BS618">
            <v>4.0000000000000001E-3</v>
          </cell>
          <cell r="BT618">
            <v>7.3999999999999996E-2</v>
          </cell>
          <cell r="BU618">
            <v>1.7000000000000001E-2</v>
          </cell>
          <cell r="BV618">
            <v>0.128</v>
          </cell>
          <cell r="BW618">
            <v>2.5000000000000001E-2</v>
          </cell>
          <cell r="BX618">
            <v>0</v>
          </cell>
          <cell r="BY618">
            <v>0.151</v>
          </cell>
          <cell r="BZ618">
            <v>0.184</v>
          </cell>
          <cell r="CA618">
            <v>7.5999999999999998E-2</v>
          </cell>
          <cell r="CB618">
            <v>8.5999999999999993E-2</v>
          </cell>
          <cell r="CC618">
            <v>0</v>
          </cell>
          <cell r="CD618">
            <v>0</v>
          </cell>
          <cell r="CE618">
            <v>7.0000000000000001E-3</v>
          </cell>
          <cell r="CF618">
            <v>0</v>
          </cell>
          <cell r="CG618">
            <v>0</v>
          </cell>
          <cell r="CH618">
            <v>0</v>
          </cell>
          <cell r="CI618">
            <v>5.0000000000000001E-3</v>
          </cell>
          <cell r="CJ618">
            <v>0.01</v>
          </cell>
          <cell r="CK618">
            <v>1.0999999999999999E-2</v>
          </cell>
          <cell r="CL618">
            <v>0</v>
          </cell>
          <cell r="CM618">
            <v>3.0000000000000001E-3</v>
          </cell>
          <cell r="CN618">
            <v>4.8000000000000001E-2</v>
          </cell>
          <cell r="CO618">
            <v>0</v>
          </cell>
          <cell r="CP618">
            <v>0</v>
          </cell>
          <cell r="CQ618">
            <v>0</v>
          </cell>
          <cell r="CR618">
            <v>4.0000000000000001E-3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1.7999999999999999E-2</v>
          </cell>
          <cell r="CX618">
            <v>0.01</v>
          </cell>
          <cell r="CY618">
            <v>0.03</v>
          </cell>
          <cell r="CZ618">
            <v>4.0000000000000001E-3</v>
          </cell>
          <cell r="DA618">
            <v>-1.4999999999999999E-2</v>
          </cell>
          <cell r="DB618">
            <v>0</v>
          </cell>
          <cell r="DC618">
            <v>0</v>
          </cell>
          <cell r="DD618">
            <v>0</v>
          </cell>
          <cell r="DE618">
            <v>3.4000000000000002E-2</v>
          </cell>
          <cell r="DF618">
            <v>0</v>
          </cell>
          <cell r="DG618">
            <v>0</v>
          </cell>
          <cell r="DH618">
            <v>0</v>
          </cell>
          <cell r="DI618">
            <v>0.11799999999999999</v>
          </cell>
          <cell r="DJ618">
            <v>1.0999999999999999E-2</v>
          </cell>
          <cell r="DK618">
            <v>1.0999999999999999E-2</v>
          </cell>
          <cell r="DL618">
            <v>1.4E-2</v>
          </cell>
          <cell r="DM618">
            <v>1.7999999999999999E-2</v>
          </cell>
          <cell r="DN618">
            <v>0.185</v>
          </cell>
          <cell r="DO618">
            <v>0</v>
          </cell>
          <cell r="DP618">
            <v>0</v>
          </cell>
          <cell r="DQ618">
            <v>0</v>
          </cell>
          <cell r="DR618">
            <v>4.0000000000000001E-3</v>
          </cell>
          <cell r="DS618">
            <v>0</v>
          </cell>
          <cell r="DT618">
            <v>0</v>
          </cell>
          <cell r="DU618">
            <v>0</v>
          </cell>
          <cell r="DV618">
            <v>-1.7000000000000001E-2</v>
          </cell>
          <cell r="DW618">
            <v>5.0000000000000001E-3</v>
          </cell>
          <cell r="DX618">
            <v>0</v>
          </cell>
          <cell r="DY618">
            <v>0</v>
          </cell>
          <cell r="DZ618">
            <v>0</v>
          </cell>
          <cell r="EA618">
            <v>3.5999999999999997E-2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R619">
            <v>1E-3</v>
          </cell>
          <cell r="S619">
            <v>2E-3</v>
          </cell>
          <cell r="T619">
            <v>0</v>
          </cell>
          <cell r="U619">
            <v>2E-3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2E-3</v>
          </cell>
          <cell r="AB619">
            <v>2E-3</v>
          </cell>
          <cell r="AC619">
            <v>0</v>
          </cell>
          <cell r="AD619">
            <v>5.0000000000000001E-3</v>
          </cell>
          <cell r="AE619">
            <v>3.0000000000000001E-3</v>
          </cell>
          <cell r="AF619">
            <v>2E-3</v>
          </cell>
          <cell r="AG619">
            <v>6.0000000000000001E-3</v>
          </cell>
          <cell r="AH619">
            <v>2E-3</v>
          </cell>
          <cell r="AI619">
            <v>1E-3</v>
          </cell>
          <cell r="AJ619">
            <v>0</v>
          </cell>
          <cell r="AK619">
            <v>5.0000000000000001E-3</v>
          </cell>
          <cell r="AL619">
            <v>5.0000000000000001E-3</v>
          </cell>
          <cell r="AM619">
            <v>5.0000000000000001E-3</v>
          </cell>
          <cell r="AN619">
            <v>1E-3</v>
          </cell>
          <cell r="AO619">
            <v>4.0000000000000001E-3</v>
          </cell>
          <cell r="AP619">
            <v>3.0000000000000001E-3</v>
          </cell>
          <cell r="AQ619">
            <v>4.0000000000000001E-3</v>
          </cell>
          <cell r="AR619">
            <v>3.0000000000000001E-3</v>
          </cell>
          <cell r="AS619">
            <v>3.0000000000000001E-3</v>
          </cell>
          <cell r="AT619">
            <v>8.0000000000000002E-3</v>
          </cell>
          <cell r="AU619">
            <v>8.0000000000000002E-3</v>
          </cell>
          <cell r="AV619">
            <v>2E-3</v>
          </cell>
          <cell r="AW619">
            <v>3.0000000000000001E-3</v>
          </cell>
          <cell r="AX619">
            <v>0</v>
          </cell>
          <cell r="AY619">
            <v>4.0000000000000001E-3</v>
          </cell>
          <cell r="AZ619">
            <v>2E-3</v>
          </cell>
          <cell r="BA619">
            <v>1E-3</v>
          </cell>
          <cell r="BB619">
            <v>1E-3</v>
          </cell>
          <cell r="BC619">
            <v>7.0000000000000001E-3</v>
          </cell>
          <cell r="BD619">
            <v>0</v>
          </cell>
          <cell r="BE619">
            <v>2E-3</v>
          </cell>
          <cell r="BF619">
            <v>6.0000000000000001E-3</v>
          </cell>
          <cell r="BG619">
            <v>1E-3</v>
          </cell>
          <cell r="BH619">
            <v>1E-3</v>
          </cell>
          <cell r="BI619">
            <v>1E-3</v>
          </cell>
          <cell r="BJ619">
            <v>0</v>
          </cell>
          <cell r="BK619">
            <v>0</v>
          </cell>
          <cell r="BL619">
            <v>5.0000000000000001E-3</v>
          </cell>
          <cell r="BM619">
            <v>2E-3</v>
          </cell>
          <cell r="BN619">
            <v>2E-3</v>
          </cell>
          <cell r="BO619">
            <v>1E-3</v>
          </cell>
          <cell r="BP619">
            <v>6.0000000000000001E-3</v>
          </cell>
          <cell r="BQ619">
            <v>1E-3</v>
          </cell>
          <cell r="BR619">
            <v>3.0000000000000001E-3</v>
          </cell>
          <cell r="BS619">
            <v>-3.0000000000000001E-3</v>
          </cell>
          <cell r="BT619">
            <v>2E-3</v>
          </cell>
          <cell r="BU619">
            <v>2E-3</v>
          </cell>
          <cell r="BV619">
            <v>1E-3</v>
          </cell>
          <cell r="BW619">
            <v>0</v>
          </cell>
          <cell r="BX619">
            <v>0</v>
          </cell>
          <cell r="BY619">
            <v>2E-3</v>
          </cell>
          <cell r="BZ619">
            <v>2E-3</v>
          </cell>
          <cell r="CA619">
            <v>1E-3</v>
          </cell>
          <cell r="CB619">
            <v>7.0000000000000001E-3</v>
          </cell>
          <cell r="CC619">
            <v>2.1999999999999999E-2</v>
          </cell>
          <cell r="CD619">
            <v>1E-3</v>
          </cell>
          <cell r="CE619">
            <v>4.0000000000000001E-3</v>
          </cell>
          <cell r="CF619">
            <v>3.0000000000000001E-3</v>
          </cell>
          <cell r="CG619">
            <v>2E-3</v>
          </cell>
          <cell r="CH619">
            <v>3.0000000000000001E-3</v>
          </cell>
          <cell r="CI619">
            <v>1E-3</v>
          </cell>
          <cell r="CJ619">
            <v>0</v>
          </cell>
          <cell r="CK619">
            <v>0</v>
          </cell>
          <cell r="CL619">
            <v>3.0000000000000001E-3</v>
          </cell>
          <cell r="CM619">
            <v>5.0000000000000001E-3</v>
          </cell>
          <cell r="CN619">
            <v>2.5999999999999999E-2</v>
          </cell>
          <cell r="CO619">
            <v>3.0000000000000001E-3</v>
          </cell>
          <cell r="CP619">
            <v>0</v>
          </cell>
          <cell r="CQ619">
            <v>1E-3</v>
          </cell>
          <cell r="CR619">
            <v>5.0000000000000001E-3</v>
          </cell>
          <cell r="CS619">
            <v>2E-3</v>
          </cell>
          <cell r="CT619">
            <v>1.2999999999999999E-2</v>
          </cell>
          <cell r="CU619">
            <v>1E-3</v>
          </cell>
          <cell r="CV619">
            <v>4.0000000000000001E-3</v>
          </cell>
          <cell r="CW619">
            <v>0</v>
          </cell>
          <cell r="CX619">
            <v>0</v>
          </cell>
          <cell r="CY619">
            <v>6.0000000000000001E-3</v>
          </cell>
          <cell r="CZ619">
            <v>1.2999999999999999E-2</v>
          </cell>
          <cell r="DA619">
            <v>2E-3</v>
          </cell>
          <cell r="DB619">
            <v>8.0000000000000002E-3</v>
          </cell>
          <cell r="DC619">
            <v>7.0000000000000001E-3</v>
          </cell>
          <cell r="DD619">
            <v>3.0000000000000001E-3</v>
          </cell>
          <cell r="DE619">
            <v>2E-3</v>
          </cell>
          <cell r="DF619">
            <v>3.0000000000000001E-3</v>
          </cell>
          <cell r="DG619">
            <v>3.0000000000000001E-3</v>
          </cell>
          <cell r="DH619">
            <v>2E-3</v>
          </cell>
          <cell r="DI619">
            <v>2E-3</v>
          </cell>
          <cell r="DJ619">
            <v>0</v>
          </cell>
          <cell r="DK619">
            <v>1E-3</v>
          </cell>
          <cell r="DL619">
            <v>0.01</v>
          </cell>
          <cell r="DM619">
            <v>-4.0000000000000001E-3</v>
          </cell>
          <cell r="DN619">
            <v>6.0000000000000001E-3</v>
          </cell>
          <cell r="DO619">
            <v>5.0000000000000001E-3</v>
          </cell>
          <cell r="DP619">
            <v>1E-3</v>
          </cell>
          <cell r="DQ619">
            <v>-5.0000000000000001E-3</v>
          </cell>
          <cell r="DR619">
            <v>2E-3</v>
          </cell>
          <cell r="DS619">
            <v>2E-3</v>
          </cell>
          <cell r="DT619">
            <v>5.0000000000000001E-3</v>
          </cell>
          <cell r="DU619">
            <v>-4.0000000000000001E-3</v>
          </cell>
          <cell r="DV619">
            <v>1E-3</v>
          </cell>
          <cell r="DW619">
            <v>8.0000000000000002E-3</v>
          </cell>
          <cell r="DX619">
            <v>0</v>
          </cell>
          <cell r="DY619">
            <v>1E-3</v>
          </cell>
          <cell r="DZ619">
            <v>1E-3</v>
          </cell>
          <cell r="EA619">
            <v>1E-3</v>
          </cell>
          <cell r="EB619">
            <v>3.0000000000000001E-3</v>
          </cell>
          <cell r="EC619">
            <v>4.0000000000000001E-3</v>
          </cell>
          <cell r="ED619">
            <v>7.0000000000000001E-3</v>
          </cell>
          <cell r="EE619">
            <v>0</v>
          </cell>
        </row>
        <row r="620">
          <cell r="F620">
            <v>4.7E-2</v>
          </cell>
          <cell r="G620">
            <v>0</v>
          </cell>
          <cell r="H620">
            <v>0</v>
          </cell>
          <cell r="I620">
            <v>0</v>
          </cell>
          <cell r="J620">
            <v>4.0000000000000001E-3</v>
          </cell>
          <cell r="K620">
            <v>3.0000000000000001E-3</v>
          </cell>
          <cell r="L620">
            <v>1E-3</v>
          </cell>
          <cell r="M620">
            <v>0</v>
          </cell>
          <cell r="N620">
            <v>0</v>
          </cell>
          <cell r="O620">
            <v>0</v>
          </cell>
          <cell r="P620">
            <v>0</v>
          </cell>
          <cell r="Q620">
            <v>1E-3</v>
          </cell>
          <cell r="R620">
            <v>3.0000000000000001E-3</v>
          </cell>
          <cell r="S620">
            <v>5.0000000000000001E-3</v>
          </cell>
          <cell r="T620">
            <v>1E-3</v>
          </cell>
          <cell r="U620">
            <v>3.0000000000000001E-3</v>
          </cell>
          <cell r="V620">
            <v>0</v>
          </cell>
          <cell r="W620">
            <v>3.0000000000000001E-3</v>
          </cell>
          <cell r="X620">
            <v>0</v>
          </cell>
          <cell r="Y620">
            <v>0</v>
          </cell>
          <cell r="Z620">
            <v>0</v>
          </cell>
          <cell r="AA620">
            <v>1E-3</v>
          </cell>
          <cell r="AB620">
            <v>0</v>
          </cell>
          <cell r="AC620">
            <v>0</v>
          </cell>
          <cell r="AD620">
            <v>1.4999999999999999E-2</v>
          </cell>
          <cell r="AE620">
            <v>0.01</v>
          </cell>
          <cell r="AF620">
            <v>1.4E-2</v>
          </cell>
          <cell r="AG620">
            <v>0.01</v>
          </cell>
          <cell r="AH620">
            <v>5.0000000000000001E-3</v>
          </cell>
          <cell r="AI620">
            <v>3.0000000000000001E-3</v>
          </cell>
          <cell r="AJ620">
            <v>1.4999999999999999E-2</v>
          </cell>
          <cell r="AK620">
            <v>1.6E-2</v>
          </cell>
          <cell r="AL620">
            <v>7.0000000000000001E-3</v>
          </cell>
          <cell r="AM620">
            <v>7.0000000000000001E-3</v>
          </cell>
          <cell r="AN620">
            <v>7.0000000000000001E-3</v>
          </cell>
          <cell r="AO620">
            <v>1.2999999999999999E-2</v>
          </cell>
          <cell r="AP620">
            <v>8.0000000000000002E-3</v>
          </cell>
          <cell r="AQ620">
            <v>0.02</v>
          </cell>
          <cell r="AR620">
            <v>0.01</v>
          </cell>
          <cell r="AS620">
            <v>2.9000000000000001E-2</v>
          </cell>
          <cell r="AT620">
            <v>2.4E-2</v>
          </cell>
          <cell r="AU620">
            <v>1.9E-2</v>
          </cell>
          <cell r="AV620">
            <v>3.0000000000000001E-3</v>
          </cell>
          <cell r="AW620">
            <v>8.9999999999999993E-3</v>
          </cell>
          <cell r="AX620">
            <v>8.9999999999999993E-3</v>
          </cell>
          <cell r="AY620">
            <v>8.0000000000000002E-3</v>
          </cell>
          <cell r="AZ620">
            <v>8.0000000000000002E-3</v>
          </cell>
          <cell r="BA620">
            <v>5.0000000000000001E-3</v>
          </cell>
          <cell r="BB620">
            <v>7.0000000000000001E-3</v>
          </cell>
          <cell r="BC620">
            <v>-1.0999999999999999E-2</v>
          </cell>
          <cell r="BD620">
            <v>1E-3</v>
          </cell>
          <cell r="BE620">
            <v>1.0999999999999999E-2</v>
          </cell>
          <cell r="BF620">
            <v>3.9E-2</v>
          </cell>
          <cell r="BG620">
            <v>2.4E-2</v>
          </cell>
          <cell r="BH620">
            <v>6.0000000000000001E-3</v>
          </cell>
          <cell r="BI620">
            <v>4.0000000000000001E-3</v>
          </cell>
          <cell r="BJ620">
            <v>8.0000000000000002E-3</v>
          </cell>
          <cell r="BK620">
            <v>0.01</v>
          </cell>
          <cell r="BL620">
            <v>8.0000000000000002E-3</v>
          </cell>
          <cell r="BM620">
            <v>7.0000000000000001E-3</v>
          </cell>
          <cell r="BN620">
            <v>8.0000000000000002E-3</v>
          </cell>
          <cell r="BO620">
            <v>2E-3</v>
          </cell>
          <cell r="BP620">
            <v>1.4E-2</v>
          </cell>
          <cell r="BQ620">
            <v>0</v>
          </cell>
          <cell r="BR620">
            <v>0.01</v>
          </cell>
          <cell r="BS620">
            <v>4.0000000000000001E-3</v>
          </cell>
          <cell r="BT620">
            <v>2.1000000000000001E-2</v>
          </cell>
          <cell r="BU620">
            <v>1.4999999999999999E-2</v>
          </cell>
          <cell r="BV620">
            <v>5.0000000000000001E-3</v>
          </cell>
          <cell r="BW620">
            <v>7.0000000000000001E-3</v>
          </cell>
          <cell r="BX620">
            <v>3.0000000000000001E-3</v>
          </cell>
          <cell r="BY620">
            <v>5.0000000000000001E-3</v>
          </cell>
          <cell r="BZ620">
            <v>8.9999999999999993E-3</v>
          </cell>
          <cell r="CA620">
            <v>6.0000000000000001E-3</v>
          </cell>
          <cell r="CB620">
            <v>1.7999999999999999E-2</v>
          </cell>
          <cell r="CC620">
            <v>8.9999999999999993E-3</v>
          </cell>
          <cell r="CD620">
            <v>1.6E-2</v>
          </cell>
          <cell r="CE620">
            <v>1.4999999999999999E-2</v>
          </cell>
          <cell r="CF620">
            <v>1.7000000000000001E-2</v>
          </cell>
          <cell r="CG620">
            <v>0.01</v>
          </cell>
          <cell r="CH620">
            <v>1.7000000000000001E-2</v>
          </cell>
          <cell r="CI620">
            <v>3.0000000000000001E-3</v>
          </cell>
          <cell r="CJ620">
            <v>6.0000000000000001E-3</v>
          </cell>
          <cell r="CK620">
            <v>0</v>
          </cell>
          <cell r="CL620">
            <v>1.7999999999999999E-2</v>
          </cell>
          <cell r="CM620">
            <v>2.5000000000000001E-2</v>
          </cell>
          <cell r="CN620">
            <v>0.01</v>
          </cell>
          <cell r="CO620">
            <v>1.4999999999999999E-2</v>
          </cell>
          <cell r="CP620">
            <v>2.1000000000000001E-2</v>
          </cell>
          <cell r="CQ620">
            <v>1.6E-2</v>
          </cell>
          <cell r="CR620">
            <v>1.7000000000000001E-2</v>
          </cell>
          <cell r="CS620">
            <v>1.6E-2</v>
          </cell>
          <cell r="CT620">
            <v>2.4E-2</v>
          </cell>
          <cell r="CU620">
            <v>2.1000000000000001E-2</v>
          </cell>
          <cell r="CV620">
            <v>0.01</v>
          </cell>
          <cell r="CW620">
            <v>1.0999999999999999E-2</v>
          </cell>
          <cell r="CX620">
            <v>4.0000000000000001E-3</v>
          </cell>
          <cell r="CY620">
            <v>1.2E-2</v>
          </cell>
          <cell r="CZ620">
            <v>1.6E-2</v>
          </cell>
          <cell r="DA620">
            <v>2.7E-2</v>
          </cell>
          <cell r="DB620">
            <v>1.2999999999999999E-2</v>
          </cell>
          <cell r="DC620">
            <v>0.02</v>
          </cell>
          <cell r="DD620">
            <v>1.7999999999999999E-2</v>
          </cell>
          <cell r="DE620">
            <v>1.7999999999999999E-2</v>
          </cell>
          <cell r="DF620">
            <v>0.02</v>
          </cell>
          <cell r="DG620">
            <v>2.4E-2</v>
          </cell>
          <cell r="DH620">
            <v>1.7000000000000001E-2</v>
          </cell>
          <cell r="DI620">
            <v>6.0000000000000001E-3</v>
          </cell>
          <cell r="DJ620">
            <v>7.0000000000000001E-3</v>
          </cell>
          <cell r="DK620">
            <v>8.0000000000000002E-3</v>
          </cell>
          <cell r="DL620">
            <v>2.5000000000000001E-2</v>
          </cell>
          <cell r="DM620">
            <v>0.02</v>
          </cell>
          <cell r="DN620">
            <v>1.9E-2</v>
          </cell>
          <cell r="DO620">
            <v>1.6E-2</v>
          </cell>
          <cell r="DP620">
            <v>1.7000000000000001E-2</v>
          </cell>
          <cell r="DQ620">
            <v>1.9E-2</v>
          </cell>
          <cell r="DR620">
            <v>1.2E-2</v>
          </cell>
          <cell r="DS620">
            <v>2.1999999999999999E-2</v>
          </cell>
          <cell r="DT620">
            <v>1.7000000000000001E-2</v>
          </cell>
          <cell r="DU620">
            <v>1.7999999999999999E-2</v>
          </cell>
          <cell r="DV620">
            <v>1E-3</v>
          </cell>
          <cell r="DW620">
            <v>8.0000000000000002E-3</v>
          </cell>
          <cell r="DX620">
            <v>1.4E-2</v>
          </cell>
          <cell r="DY620">
            <v>7.0000000000000001E-3</v>
          </cell>
          <cell r="DZ620">
            <v>1.0999999999999999E-2</v>
          </cell>
          <cell r="EA620">
            <v>6.0000000000000001E-3</v>
          </cell>
          <cell r="EB620">
            <v>1.2E-2</v>
          </cell>
          <cell r="EC620">
            <v>1.6E-2</v>
          </cell>
          <cell r="ED620">
            <v>1.4E-2</v>
          </cell>
          <cell r="EE620">
            <v>0</v>
          </cell>
        </row>
        <row r="621">
          <cell r="F621">
            <v>1E-3</v>
          </cell>
          <cell r="G621">
            <v>3.0000000000000001E-3</v>
          </cell>
          <cell r="H621">
            <v>3.0000000000000001E-3</v>
          </cell>
          <cell r="I621">
            <v>0</v>
          </cell>
          <cell r="J621">
            <v>4.0000000000000001E-3</v>
          </cell>
          <cell r="K621">
            <v>8.0000000000000002E-3</v>
          </cell>
          <cell r="L621">
            <v>4.0000000000000001E-3</v>
          </cell>
          <cell r="M621">
            <v>-1E-3</v>
          </cell>
          <cell r="N621">
            <v>1E-3</v>
          </cell>
          <cell r="O621">
            <v>0</v>
          </cell>
          <cell r="P621">
            <v>0</v>
          </cell>
          <cell r="Q621">
            <v>1.2E-2</v>
          </cell>
          <cell r="R621">
            <v>0</v>
          </cell>
          <cell r="S621">
            <v>5.0000000000000001E-3</v>
          </cell>
          <cell r="T621">
            <v>6.0000000000000001E-3</v>
          </cell>
          <cell r="U621">
            <v>5.0000000000000001E-3</v>
          </cell>
          <cell r="V621">
            <v>-7.0000000000000001E-3</v>
          </cell>
          <cell r="W621">
            <v>-3.0000000000000001E-3</v>
          </cell>
          <cell r="X621">
            <v>-1E-3</v>
          </cell>
          <cell r="Y621">
            <v>-3.0000000000000001E-3</v>
          </cell>
          <cell r="Z621">
            <v>-4.0000000000000001E-3</v>
          </cell>
          <cell r="AA621">
            <v>-2E-3</v>
          </cell>
          <cell r="AB621">
            <v>-7.0000000000000001E-3</v>
          </cell>
          <cell r="AC621">
            <v>2E-3</v>
          </cell>
          <cell r="AD621">
            <v>8.0000000000000002E-3</v>
          </cell>
          <cell r="AE621">
            <v>4.0000000000000001E-3</v>
          </cell>
          <cell r="AF621">
            <v>2.7E-2</v>
          </cell>
          <cell r="AG621">
            <v>1.6E-2</v>
          </cell>
          <cell r="AH621">
            <v>1.2999999999999999E-2</v>
          </cell>
          <cell r="AI621">
            <v>-3.0000000000000001E-3</v>
          </cell>
          <cell r="AJ621">
            <v>4.0000000000000001E-3</v>
          </cell>
          <cell r="AK621">
            <v>6.0000000000000001E-3</v>
          </cell>
          <cell r="AL621">
            <v>1E-3</v>
          </cell>
          <cell r="AM621">
            <v>1E-3</v>
          </cell>
          <cell r="AN621">
            <v>-2E-3</v>
          </cell>
          <cell r="AO621">
            <v>5.0000000000000001E-3</v>
          </cell>
          <cell r="AP621">
            <v>5.0000000000000001E-3</v>
          </cell>
          <cell r="AQ621">
            <v>1.4E-2</v>
          </cell>
          <cell r="AR621">
            <v>3.0000000000000001E-3</v>
          </cell>
          <cell r="AS621">
            <v>-1E-3</v>
          </cell>
          <cell r="AT621">
            <v>8.0000000000000002E-3</v>
          </cell>
          <cell r="AU621">
            <v>0.01</v>
          </cell>
          <cell r="AV621">
            <v>-5.0000000000000001E-3</v>
          </cell>
          <cell r="AW621">
            <v>6.0000000000000001E-3</v>
          </cell>
          <cell r="AX621">
            <v>3.0000000000000001E-3</v>
          </cell>
          <cell r="AY621">
            <v>-1E-3</v>
          </cell>
          <cell r="AZ621">
            <v>4.0000000000000001E-3</v>
          </cell>
          <cell r="BA621">
            <v>1E-3</v>
          </cell>
          <cell r="BB621">
            <v>4.0000000000000001E-3</v>
          </cell>
          <cell r="BC621">
            <v>1.2E-2</v>
          </cell>
          <cell r="BD621">
            <v>4.0000000000000001E-3</v>
          </cell>
          <cell r="BE621">
            <v>5.0000000000000001E-3</v>
          </cell>
          <cell r="BF621">
            <v>2.5999999999999999E-2</v>
          </cell>
          <cell r="BG621">
            <v>1.2E-2</v>
          </cell>
          <cell r="BH621">
            <v>8.0000000000000002E-3</v>
          </cell>
          <cell r="BI621">
            <v>0</v>
          </cell>
          <cell r="BJ621">
            <v>8.9999999999999993E-3</v>
          </cell>
          <cell r="BK621">
            <v>4.0000000000000001E-3</v>
          </cell>
          <cell r="BL621">
            <v>2E-3</v>
          </cell>
          <cell r="BM621">
            <v>4.0000000000000001E-3</v>
          </cell>
          <cell r="BN621">
            <v>1E-3</v>
          </cell>
          <cell r="BO621">
            <v>2E-3</v>
          </cell>
          <cell r="BP621">
            <v>3.1E-2</v>
          </cell>
          <cell r="BQ621">
            <v>-1E-3</v>
          </cell>
          <cell r="BR621">
            <v>5.0000000000000001E-3</v>
          </cell>
          <cell r="BS621">
            <v>-0.02</v>
          </cell>
          <cell r="BT621">
            <v>1.7999999999999999E-2</v>
          </cell>
          <cell r="BU621">
            <v>1.4E-2</v>
          </cell>
          <cell r="BV621">
            <v>3.0000000000000001E-3</v>
          </cell>
          <cell r="BW621">
            <v>1E-3</v>
          </cell>
          <cell r="BX621">
            <v>8.0000000000000002E-3</v>
          </cell>
          <cell r="BY621">
            <v>2E-3</v>
          </cell>
          <cell r="BZ621">
            <v>3.0000000000000001E-3</v>
          </cell>
          <cell r="CA621">
            <v>2E-3</v>
          </cell>
          <cell r="CB621">
            <v>8.0000000000000002E-3</v>
          </cell>
          <cell r="CC621">
            <v>2.8000000000000001E-2</v>
          </cell>
          <cell r="CD621">
            <v>5.0000000000000001E-3</v>
          </cell>
          <cell r="CE621">
            <v>7.0000000000000001E-3</v>
          </cell>
          <cell r="CF621">
            <v>1.2E-2</v>
          </cell>
          <cell r="CG621">
            <v>-4.0000000000000001E-3</v>
          </cell>
          <cell r="CH621">
            <v>5.0000000000000001E-3</v>
          </cell>
          <cell r="CI621">
            <v>6.0000000000000001E-3</v>
          </cell>
          <cell r="CJ621">
            <v>3.0000000000000001E-3</v>
          </cell>
          <cell r="CK621">
            <v>2E-3</v>
          </cell>
          <cell r="CL621">
            <v>1.4999999999999999E-2</v>
          </cell>
          <cell r="CM621">
            <v>1.2E-2</v>
          </cell>
          <cell r="CN621">
            <v>1.2999999999999999E-2</v>
          </cell>
          <cell r="CO621">
            <v>-1E-3</v>
          </cell>
          <cell r="CP621">
            <v>1.2E-2</v>
          </cell>
          <cell r="CQ621">
            <v>7.0000000000000001E-3</v>
          </cell>
          <cell r="CR621">
            <v>8.0000000000000002E-3</v>
          </cell>
          <cell r="CS621">
            <v>5.0000000000000001E-3</v>
          </cell>
          <cell r="CT621">
            <v>1.2999999999999999E-2</v>
          </cell>
          <cell r="CU621">
            <v>5.0000000000000001E-3</v>
          </cell>
          <cell r="CV621">
            <v>4.0000000000000001E-3</v>
          </cell>
          <cell r="CW621">
            <v>1E-3</v>
          </cell>
          <cell r="CX621">
            <v>2E-3</v>
          </cell>
          <cell r="CY621">
            <v>1.2E-2</v>
          </cell>
          <cell r="CZ621">
            <v>1.2999999999999999E-2</v>
          </cell>
          <cell r="DA621">
            <v>1.6E-2</v>
          </cell>
          <cell r="DB621">
            <v>0.02</v>
          </cell>
          <cell r="DC621">
            <v>5.0000000000000001E-3</v>
          </cell>
          <cell r="DD621">
            <v>7.0000000000000001E-3</v>
          </cell>
          <cell r="DE621">
            <v>8.0000000000000002E-3</v>
          </cell>
          <cell r="DF621">
            <v>3.0000000000000001E-3</v>
          </cell>
          <cell r="DG621">
            <v>7.0000000000000001E-3</v>
          </cell>
          <cell r="DH621">
            <v>5.0000000000000001E-3</v>
          </cell>
          <cell r="DI621">
            <v>8.9999999999999993E-3</v>
          </cell>
          <cell r="DJ621">
            <v>3.0000000000000001E-3</v>
          </cell>
          <cell r="DK621">
            <v>7.0000000000000001E-3</v>
          </cell>
          <cell r="DL621">
            <v>1.2E-2</v>
          </cell>
          <cell r="DM621">
            <v>1.4999999999999999E-2</v>
          </cell>
          <cell r="DN621">
            <v>6.0000000000000001E-3</v>
          </cell>
          <cell r="DO621">
            <v>1.0999999999999999E-2</v>
          </cell>
          <cell r="DP621">
            <v>1.4E-2</v>
          </cell>
          <cell r="DQ621">
            <v>1.2999999999999999E-2</v>
          </cell>
          <cell r="DR621">
            <v>1.0999999999999999E-2</v>
          </cell>
          <cell r="DS621">
            <v>6.0000000000000001E-3</v>
          </cell>
          <cell r="DT621">
            <v>1.0999999999999999E-2</v>
          </cell>
          <cell r="DU621">
            <v>-1E-3</v>
          </cell>
          <cell r="DV621">
            <v>0.02</v>
          </cell>
          <cell r="DW621">
            <v>1.7999999999999999E-2</v>
          </cell>
          <cell r="DX621">
            <v>8.9999999999999993E-3</v>
          </cell>
          <cell r="DY621">
            <v>6.0000000000000001E-3</v>
          </cell>
          <cell r="DZ621">
            <v>1.2999999999999999E-2</v>
          </cell>
          <cell r="EA621">
            <v>1.0999999999999999E-2</v>
          </cell>
          <cell r="EB621">
            <v>6.0000000000000001E-3</v>
          </cell>
          <cell r="EC621">
            <v>1.0999999999999999E-2</v>
          </cell>
          <cell r="ED621">
            <v>6.0000000000000001E-3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3">
          <cell r="A633" t="str">
            <v>Average Fuel Cost ($/MMBtu)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3">
          <cell r="A663" t="str">
            <v>Peak Capacity (Nameplate)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5">
          <cell r="A705" t="str">
            <v>Capacity Factor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-1.6E-2</v>
          </cell>
          <cell r="G708">
            <v>-6.0000000000000001E-3</v>
          </cell>
          <cell r="H708">
            <v>-3.0000000000000001E-3</v>
          </cell>
          <cell r="I708">
            <v>-1E-3</v>
          </cell>
          <cell r="J708">
            <v>-1E-3</v>
          </cell>
          <cell r="K708">
            <v>0</v>
          </cell>
          <cell r="L708">
            <v>-2E-3</v>
          </cell>
          <cell r="M708">
            <v>-3.0000000000000001E-3</v>
          </cell>
          <cell r="N708">
            <v>-2E-3</v>
          </cell>
          <cell r="O708">
            <v>-4.0000000000000001E-3</v>
          </cell>
          <cell r="P708">
            <v>-0.01</v>
          </cell>
          <cell r="Q708">
            <v>-7.0000000000000001E-3</v>
          </cell>
          <cell r="R708">
            <v>-4.0000000000000001E-3</v>
          </cell>
          <cell r="S708">
            <v>-8.0000000000000002E-3</v>
          </cell>
          <cell r="T708">
            <v>-1.2999999999999999E-2</v>
          </cell>
          <cell r="U708">
            <v>-6.0000000000000001E-3</v>
          </cell>
          <cell r="V708">
            <v>-1E-3</v>
          </cell>
          <cell r="W708">
            <v>0</v>
          </cell>
          <cell r="X708">
            <v>0</v>
          </cell>
          <cell r="Y708">
            <v>-1E-3</v>
          </cell>
          <cell r="Z708">
            <v>0</v>
          </cell>
          <cell r="AA708">
            <v>0</v>
          </cell>
          <cell r="AB708">
            <v>-5.0000000000000001E-3</v>
          </cell>
          <cell r="AC708">
            <v>-6.0000000000000001E-3</v>
          </cell>
          <cell r="AD708">
            <v>-6.0000000000000001E-3</v>
          </cell>
          <cell r="AE708">
            <v>-5.0000000000000001E-3</v>
          </cell>
          <cell r="AF708">
            <v>-0.01</v>
          </cell>
          <cell r="AG708">
            <v>-7.0000000000000001E-3</v>
          </cell>
          <cell r="AH708">
            <v>-8.0000000000000002E-3</v>
          </cell>
          <cell r="AI708">
            <v>-1E-3</v>
          </cell>
          <cell r="AJ708">
            <v>0</v>
          </cell>
          <cell r="AK708">
            <v>0</v>
          </cell>
          <cell r="AL708">
            <v>-1E-3</v>
          </cell>
          <cell r="AM708">
            <v>0</v>
          </cell>
          <cell r="AN708">
            <v>0</v>
          </cell>
          <cell r="AO708">
            <v>-3.0000000000000001E-3</v>
          </cell>
          <cell r="AP708">
            <v>-8.9999999999999993E-3</v>
          </cell>
          <cell r="AQ708">
            <v>-0.02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-2E-3</v>
          </cell>
          <cell r="X709">
            <v>-1E-3</v>
          </cell>
          <cell r="Y709">
            <v>0</v>
          </cell>
          <cell r="Z709">
            <v>0</v>
          </cell>
          <cell r="AA709">
            <v>-1E-3</v>
          </cell>
          <cell r="AB709">
            <v>0</v>
          </cell>
          <cell r="AC709">
            <v>0</v>
          </cell>
          <cell r="AD709">
            <v>0</v>
          </cell>
          <cell r="AE709">
            <v>-7.0000000000000001E-3</v>
          </cell>
          <cell r="AF709">
            <v>-1E-3</v>
          </cell>
          <cell r="AG709">
            <v>-4.0000000000000001E-3</v>
          </cell>
          <cell r="AH709">
            <v>-1.7999999999999999E-2</v>
          </cell>
          <cell r="AI709">
            <v>-2E-3</v>
          </cell>
          <cell r="AJ709">
            <v>-8.0000000000000002E-3</v>
          </cell>
          <cell r="AK709">
            <v>-0.01</v>
          </cell>
          <cell r="AL709">
            <v>-7.0000000000000001E-3</v>
          </cell>
          <cell r="AM709">
            <v>-1.0999999999999999E-2</v>
          </cell>
          <cell r="AN709">
            <v>-1.0999999999999999E-2</v>
          </cell>
          <cell r="AO709">
            <v>-6.0000000000000001E-3</v>
          </cell>
          <cell r="AP709">
            <v>-4.0000000000000001E-3</v>
          </cell>
          <cell r="AQ709">
            <v>0</v>
          </cell>
          <cell r="AR709">
            <v>-7.0000000000000001E-3</v>
          </cell>
          <cell r="AS709">
            <v>-0.01</v>
          </cell>
          <cell r="AT709">
            <v>-6.0000000000000001E-3</v>
          </cell>
          <cell r="AU709">
            <v>-6.0000000000000001E-3</v>
          </cell>
          <cell r="AV709">
            <v>-5.0000000000000001E-3</v>
          </cell>
          <cell r="AW709">
            <v>-2E-3</v>
          </cell>
          <cell r="AX709">
            <v>-8.0000000000000002E-3</v>
          </cell>
          <cell r="AY709">
            <v>-6.0000000000000001E-3</v>
          </cell>
          <cell r="AZ709">
            <v>-1.0999999999999999E-2</v>
          </cell>
          <cell r="BA709">
            <v>-7.0000000000000001E-3</v>
          </cell>
          <cell r="BB709">
            <v>-8.9999999999999993E-3</v>
          </cell>
          <cell r="BC709">
            <v>-7.0000000000000001E-3</v>
          </cell>
          <cell r="BD709">
            <v>-1E-3</v>
          </cell>
          <cell r="BE709">
            <v>-8.9999999999999993E-3</v>
          </cell>
          <cell r="BF709">
            <v>-1.7000000000000001E-2</v>
          </cell>
          <cell r="BG709">
            <v>-1.4999999999999999E-2</v>
          </cell>
          <cell r="BH709">
            <v>-7.0000000000000001E-3</v>
          </cell>
          <cell r="BI709">
            <v>-5.0000000000000001E-3</v>
          </cell>
          <cell r="BJ709">
            <v>-6.0000000000000001E-3</v>
          </cell>
          <cell r="BK709">
            <v>-8.9999999999999993E-3</v>
          </cell>
          <cell r="BL709">
            <v>-0.01</v>
          </cell>
          <cell r="BM709">
            <v>-8.9999999999999993E-3</v>
          </cell>
          <cell r="BN709">
            <v>-8.9999999999999993E-3</v>
          </cell>
          <cell r="BO709">
            <v>-5.0000000000000001E-3</v>
          </cell>
          <cell r="BP709">
            <v>-8.0000000000000002E-3</v>
          </cell>
          <cell r="BQ709">
            <v>-6.0000000000000001E-3</v>
          </cell>
          <cell r="BR709">
            <v>-7.0000000000000001E-3</v>
          </cell>
          <cell r="BS709">
            <v>1.0999999999999999E-2</v>
          </cell>
          <cell r="BT709">
            <v>-1.7000000000000001E-2</v>
          </cell>
          <cell r="BU709">
            <v>-6.0000000000000001E-3</v>
          </cell>
          <cell r="BV709">
            <v>-6.0000000000000001E-3</v>
          </cell>
          <cell r="BW709">
            <v>-6.0000000000000001E-3</v>
          </cell>
          <cell r="BX709">
            <v>-0.01</v>
          </cell>
          <cell r="BY709">
            <v>-1.4999999999999999E-2</v>
          </cell>
          <cell r="BZ709">
            <v>-1.4E-2</v>
          </cell>
          <cell r="CA709">
            <v>-6.0000000000000001E-3</v>
          </cell>
          <cell r="CB709">
            <v>-7.0000000000000001E-3</v>
          </cell>
          <cell r="CC709">
            <v>-8.9999999999999993E-3</v>
          </cell>
          <cell r="CD709">
            <v>-7.0000000000000001E-3</v>
          </cell>
          <cell r="CE709">
            <v>-8.0000000000000002E-3</v>
          </cell>
          <cell r="CF709">
            <v>-1.0999999999999999E-2</v>
          </cell>
          <cell r="CG709">
            <v>-1.2E-2</v>
          </cell>
          <cell r="CH709">
            <v>-3.0000000000000001E-3</v>
          </cell>
          <cell r="CI709">
            <v>-1E-3</v>
          </cell>
          <cell r="CJ709">
            <v>-8.9999999999999993E-3</v>
          </cell>
          <cell r="CK709">
            <v>-1.4E-2</v>
          </cell>
          <cell r="CL709">
            <v>-1.4999999999999999E-2</v>
          </cell>
          <cell r="CM709">
            <v>-8.0000000000000002E-3</v>
          </cell>
          <cell r="CN709">
            <v>-3.0000000000000001E-3</v>
          </cell>
          <cell r="CO709">
            <v>-6.0000000000000001E-3</v>
          </cell>
          <cell r="CP709">
            <v>-8.9999999999999993E-3</v>
          </cell>
          <cell r="CQ709">
            <v>-4.0000000000000001E-3</v>
          </cell>
          <cell r="CR709">
            <v>-8.0000000000000002E-3</v>
          </cell>
          <cell r="CS709">
            <v>-7.0000000000000001E-3</v>
          </cell>
          <cell r="CT709">
            <v>-0.01</v>
          </cell>
          <cell r="CU709">
            <v>-4.0000000000000001E-3</v>
          </cell>
          <cell r="CV709">
            <v>-1E-3</v>
          </cell>
          <cell r="CW709">
            <v>-8.9999999999999993E-3</v>
          </cell>
          <cell r="CX709">
            <v>-1.4E-2</v>
          </cell>
          <cell r="CY709">
            <v>-1.2E-2</v>
          </cell>
          <cell r="CZ709">
            <v>-1.0999999999999999E-2</v>
          </cell>
          <cell r="DA709">
            <v>-8.0000000000000002E-3</v>
          </cell>
          <cell r="DB709">
            <v>-8.0000000000000002E-3</v>
          </cell>
          <cell r="DC709">
            <v>-7.0000000000000001E-3</v>
          </cell>
          <cell r="DD709">
            <v>-1E-3</v>
          </cell>
          <cell r="DE709">
            <v>-0.01</v>
          </cell>
          <cell r="DF709">
            <v>-4.0000000000000001E-3</v>
          </cell>
          <cell r="DG709">
            <v>-1.2E-2</v>
          </cell>
          <cell r="DH709">
            <v>-4.0000000000000001E-3</v>
          </cell>
          <cell r="DI709">
            <v>-1E-3</v>
          </cell>
          <cell r="DJ709">
            <v>-8.0000000000000002E-3</v>
          </cell>
          <cell r="DK709">
            <v>-1.6E-2</v>
          </cell>
          <cell r="DL709">
            <v>-1.4E-2</v>
          </cell>
          <cell r="DM709">
            <v>-2.1999999999999999E-2</v>
          </cell>
          <cell r="DN709">
            <v>-1.2E-2</v>
          </cell>
          <cell r="DO709">
            <v>-8.9999999999999993E-3</v>
          </cell>
          <cell r="DP709">
            <v>-5.0000000000000001E-3</v>
          </cell>
          <cell r="DQ709">
            <v>-1.0999999999999999E-2</v>
          </cell>
          <cell r="DR709">
            <v>-8.9999999999999993E-3</v>
          </cell>
          <cell r="DS709">
            <v>-1.2999999999999999E-2</v>
          </cell>
          <cell r="DT709">
            <v>-1.2999999999999999E-2</v>
          </cell>
          <cell r="DU709">
            <v>-2E-3</v>
          </cell>
          <cell r="DV709">
            <v>-2E-3</v>
          </cell>
          <cell r="DW709">
            <v>-1.2E-2</v>
          </cell>
          <cell r="DX709">
            <v>-1.0999999999999999E-2</v>
          </cell>
          <cell r="DY709">
            <v>-1.2E-2</v>
          </cell>
          <cell r="DZ709">
            <v>-0.01</v>
          </cell>
          <cell r="EA709">
            <v>-0.01</v>
          </cell>
          <cell r="EB709">
            <v>-1.0999999999999999E-2</v>
          </cell>
          <cell r="EC709">
            <v>-7.0000000000000001E-3</v>
          </cell>
          <cell r="ED709">
            <v>-2E-3</v>
          </cell>
        </row>
        <row r="710">
          <cell r="F710">
            <v>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-1E-3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  <cell r="AE710">
            <v>0</v>
          </cell>
          <cell r="AF710">
            <v>0</v>
          </cell>
          <cell r="AG710">
            <v>0</v>
          </cell>
          <cell r="AH710">
            <v>0</v>
          </cell>
          <cell r="AI710">
            <v>0</v>
          </cell>
          <cell r="AJ710">
            <v>0</v>
          </cell>
          <cell r="AK710">
            <v>-1E-3</v>
          </cell>
          <cell r="AL710">
            <v>-1E-3</v>
          </cell>
          <cell r="AM710">
            <v>0</v>
          </cell>
          <cell r="AN710">
            <v>0</v>
          </cell>
          <cell r="AO710">
            <v>0</v>
          </cell>
          <cell r="AP710">
            <v>0</v>
          </cell>
          <cell r="AQ710">
            <v>0</v>
          </cell>
          <cell r="AR710">
            <v>-3.0000000000000001E-3</v>
          </cell>
          <cell r="AS710">
            <v>-3.0000000000000001E-3</v>
          </cell>
          <cell r="AT710">
            <v>-2E-3</v>
          </cell>
          <cell r="AU710">
            <v>-4.0000000000000001E-3</v>
          </cell>
          <cell r="AV710">
            <v>-1E-3</v>
          </cell>
          <cell r="AW710">
            <v>-2E-3</v>
          </cell>
          <cell r="AX710">
            <v>-5.0000000000000001E-3</v>
          </cell>
          <cell r="AY710">
            <v>-3.0000000000000001E-3</v>
          </cell>
          <cell r="AZ710">
            <v>-2E-3</v>
          </cell>
          <cell r="BA710">
            <v>-2E-3</v>
          </cell>
          <cell r="BB710">
            <v>-6.0000000000000001E-3</v>
          </cell>
          <cell r="BC710">
            <v>-6.0000000000000001E-3</v>
          </cell>
          <cell r="BD710">
            <v>0</v>
          </cell>
          <cell r="BE710">
            <v>-4.0000000000000001E-3</v>
          </cell>
          <cell r="BF710">
            <v>-8.9999999999999993E-3</v>
          </cell>
          <cell r="BG710">
            <v>-7.0000000000000001E-3</v>
          </cell>
          <cell r="BH710">
            <v>-3.0000000000000001E-3</v>
          </cell>
          <cell r="BI710">
            <v>-1E-3</v>
          </cell>
          <cell r="BJ710">
            <v>-2E-3</v>
          </cell>
          <cell r="BK710">
            <v>-5.0000000000000001E-3</v>
          </cell>
          <cell r="BL710">
            <v>-4.0000000000000001E-3</v>
          </cell>
          <cell r="BM710">
            <v>-1E-3</v>
          </cell>
          <cell r="BN710">
            <v>-2E-3</v>
          </cell>
          <cell r="BO710">
            <v>-2E-3</v>
          </cell>
          <cell r="BP710">
            <v>-5.0000000000000001E-3</v>
          </cell>
          <cell r="BQ710">
            <v>-3.0000000000000001E-3</v>
          </cell>
          <cell r="BR710">
            <v>-3.0000000000000001E-3</v>
          </cell>
          <cell r="BS710">
            <v>3.0000000000000001E-3</v>
          </cell>
          <cell r="BT710">
            <v>-4.0000000000000001E-3</v>
          </cell>
          <cell r="BU710">
            <v>-2E-3</v>
          </cell>
          <cell r="BV710">
            <v>-4.0000000000000001E-3</v>
          </cell>
          <cell r="BW710">
            <v>-1E-3</v>
          </cell>
          <cell r="BX710">
            <v>-4.0000000000000001E-3</v>
          </cell>
          <cell r="BY710">
            <v>-3.0000000000000001E-3</v>
          </cell>
          <cell r="BZ710">
            <v>-5.0000000000000001E-3</v>
          </cell>
          <cell r="CA710">
            <v>-2E-3</v>
          </cell>
          <cell r="CB710">
            <v>-5.0000000000000001E-3</v>
          </cell>
          <cell r="CC710">
            <v>-5.0000000000000001E-3</v>
          </cell>
          <cell r="CD710">
            <v>-4.0000000000000001E-3</v>
          </cell>
          <cell r="CE710">
            <v>-3.0000000000000001E-3</v>
          </cell>
          <cell r="CF710">
            <v>-5.0000000000000001E-3</v>
          </cell>
          <cell r="CG710">
            <v>-2E-3</v>
          </cell>
          <cell r="CH710">
            <v>-1E-3</v>
          </cell>
          <cell r="CI710">
            <v>-1E-3</v>
          </cell>
          <cell r="CJ710">
            <v>-3.0000000000000001E-3</v>
          </cell>
          <cell r="CK710">
            <v>-5.0000000000000001E-3</v>
          </cell>
          <cell r="CL710">
            <v>-5.0000000000000001E-3</v>
          </cell>
          <cell r="CM710">
            <v>-5.0000000000000001E-3</v>
          </cell>
          <cell r="CN710">
            <v>-2E-3</v>
          </cell>
          <cell r="CO710">
            <v>-2E-3</v>
          </cell>
          <cell r="CP710">
            <v>-5.0000000000000001E-3</v>
          </cell>
          <cell r="CQ710">
            <v>-2E-3</v>
          </cell>
          <cell r="CR710">
            <v>-3.0000000000000001E-3</v>
          </cell>
          <cell r="CS710">
            <v>-2E-3</v>
          </cell>
          <cell r="CT710">
            <v>-3.0000000000000001E-3</v>
          </cell>
          <cell r="CU710">
            <v>-1E-3</v>
          </cell>
          <cell r="CV710">
            <v>-1E-3</v>
          </cell>
          <cell r="CW710">
            <v>-2E-3</v>
          </cell>
          <cell r="CX710">
            <v>-3.0000000000000001E-3</v>
          </cell>
          <cell r="CY710">
            <v>-5.0000000000000001E-3</v>
          </cell>
          <cell r="CZ710">
            <v>-5.0000000000000001E-3</v>
          </cell>
          <cell r="DA710">
            <v>-4.0000000000000001E-3</v>
          </cell>
          <cell r="DB710">
            <v>-5.0000000000000001E-3</v>
          </cell>
          <cell r="DC710">
            <v>-4.0000000000000001E-3</v>
          </cell>
          <cell r="DD710">
            <v>-1E-3</v>
          </cell>
          <cell r="DE710">
            <v>-8.9999999999999993E-3</v>
          </cell>
          <cell r="DF710">
            <v>-5.0000000000000001E-3</v>
          </cell>
          <cell r="DG710">
            <v>-1.2999999999999999E-2</v>
          </cell>
          <cell r="DH710">
            <v>-7.0000000000000001E-3</v>
          </cell>
          <cell r="DI710">
            <v>-3.0000000000000001E-3</v>
          </cell>
          <cell r="DJ710">
            <v>-4.0000000000000001E-3</v>
          </cell>
          <cell r="DK710">
            <v>-0.01</v>
          </cell>
          <cell r="DL710">
            <v>-1.4E-2</v>
          </cell>
          <cell r="DM710">
            <v>-1.7000000000000001E-2</v>
          </cell>
          <cell r="DN710">
            <v>-1.2999999999999999E-2</v>
          </cell>
          <cell r="DO710">
            <v>-8.9999999999999993E-3</v>
          </cell>
          <cell r="DP710">
            <v>-7.0000000000000001E-3</v>
          </cell>
          <cell r="DQ710">
            <v>-0.01</v>
          </cell>
          <cell r="DR710">
            <v>-8.9999999999999993E-3</v>
          </cell>
          <cell r="DS710">
            <v>-1.4999999999999999E-2</v>
          </cell>
          <cell r="DT710">
            <v>-1.4999999999999999E-2</v>
          </cell>
          <cell r="DU710">
            <v>-2E-3</v>
          </cell>
          <cell r="DV710">
            <v>3.0000000000000001E-3</v>
          </cell>
          <cell r="DW710">
            <v>-6.0000000000000001E-3</v>
          </cell>
          <cell r="DX710">
            <v>-8.9999999999999993E-3</v>
          </cell>
          <cell r="DY710">
            <v>-8.9999999999999993E-3</v>
          </cell>
          <cell r="DZ710">
            <v>-6.0000000000000001E-3</v>
          </cell>
          <cell r="EA710">
            <v>-8.9999999999999993E-3</v>
          </cell>
          <cell r="EB710">
            <v>-7.0000000000000001E-3</v>
          </cell>
          <cell r="EC710">
            <v>-1.4E-2</v>
          </cell>
          <cell r="ED710">
            <v>-2.1999999999999999E-2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-1E-3</v>
          </cell>
          <cell r="S711">
            <v>0</v>
          </cell>
          <cell r="T711">
            <v>0</v>
          </cell>
          <cell r="U711">
            <v>0</v>
          </cell>
          <cell r="V711">
            <v>-2E-3</v>
          </cell>
          <cell r="W711">
            <v>-6.0000000000000001E-3</v>
          </cell>
          <cell r="X711">
            <v>-6.0000000000000001E-3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-2E-3</v>
          </cell>
          <cell r="AF711">
            <v>0</v>
          </cell>
          <cell r="AG711">
            <v>0</v>
          </cell>
          <cell r="AH711">
            <v>-2E-3</v>
          </cell>
          <cell r="AI711">
            <v>-4.0000000000000001E-3</v>
          </cell>
          <cell r="AJ711">
            <v>-3.0000000000000001E-3</v>
          </cell>
          <cell r="AK711">
            <v>-4.0000000000000001E-3</v>
          </cell>
          <cell r="AL711">
            <v>-3.0000000000000001E-3</v>
          </cell>
          <cell r="AM711">
            <v>-2E-3</v>
          </cell>
          <cell r="AN711">
            <v>-1E-3</v>
          </cell>
          <cell r="AO711">
            <v>-2E-3</v>
          </cell>
          <cell r="AP711">
            <v>-1E-3</v>
          </cell>
          <cell r="AQ711">
            <v>0</v>
          </cell>
          <cell r="AR711">
            <v>-3.0000000000000001E-3</v>
          </cell>
          <cell r="AS711">
            <v>-1E-3</v>
          </cell>
          <cell r="AT711">
            <v>-3.0000000000000001E-3</v>
          </cell>
          <cell r="AU711">
            <v>-2E-3</v>
          </cell>
          <cell r="AV711">
            <v>-4.0000000000000001E-3</v>
          </cell>
          <cell r="AW711">
            <v>-3.0000000000000001E-3</v>
          </cell>
          <cell r="AX711">
            <v>-3.0000000000000001E-3</v>
          </cell>
          <cell r="AY711">
            <v>-4.0000000000000001E-3</v>
          </cell>
          <cell r="AZ711">
            <v>-5.0000000000000001E-3</v>
          </cell>
          <cell r="BA711">
            <v>-2E-3</v>
          </cell>
          <cell r="BB711">
            <v>-5.0000000000000001E-3</v>
          </cell>
          <cell r="BC711">
            <v>-2E-3</v>
          </cell>
          <cell r="BD711">
            <v>0</v>
          </cell>
          <cell r="BE711">
            <v>-4.0000000000000001E-3</v>
          </cell>
          <cell r="BF711">
            <v>-4.0000000000000001E-3</v>
          </cell>
          <cell r="BG711">
            <v>-4.0000000000000001E-3</v>
          </cell>
          <cell r="BH711">
            <v>-2E-3</v>
          </cell>
          <cell r="BI711">
            <v>-6.0000000000000001E-3</v>
          </cell>
          <cell r="BJ711">
            <v>-6.0000000000000001E-3</v>
          </cell>
          <cell r="BK711">
            <v>-6.0000000000000001E-3</v>
          </cell>
          <cell r="BL711">
            <v>-4.0000000000000001E-3</v>
          </cell>
          <cell r="BM711">
            <v>-5.0000000000000001E-3</v>
          </cell>
          <cell r="BN711">
            <v>-2E-3</v>
          </cell>
          <cell r="BO711">
            <v>-2E-3</v>
          </cell>
          <cell r="BP711">
            <v>-1E-3</v>
          </cell>
          <cell r="BQ711">
            <v>-1E-3</v>
          </cell>
          <cell r="BR711">
            <v>-3.0000000000000001E-3</v>
          </cell>
          <cell r="BS711">
            <v>1E-3</v>
          </cell>
          <cell r="BT711">
            <v>-4.0000000000000001E-3</v>
          </cell>
          <cell r="BU711">
            <v>-1E-3</v>
          </cell>
          <cell r="BV711">
            <v>-5.0000000000000001E-3</v>
          </cell>
          <cell r="BW711">
            <v>-5.0000000000000001E-3</v>
          </cell>
          <cell r="BX711">
            <v>-3.0000000000000001E-3</v>
          </cell>
          <cell r="BY711">
            <v>-6.0000000000000001E-3</v>
          </cell>
          <cell r="BZ711">
            <v>-5.0000000000000001E-3</v>
          </cell>
          <cell r="CA711">
            <v>-3.0000000000000001E-3</v>
          </cell>
          <cell r="CB711">
            <v>-3.0000000000000001E-3</v>
          </cell>
          <cell r="CC711">
            <v>-3.0000000000000001E-3</v>
          </cell>
          <cell r="CD711">
            <v>0</v>
          </cell>
          <cell r="CE711">
            <v>-3.0000000000000001E-3</v>
          </cell>
          <cell r="CF711">
            <v>-1E-3</v>
          </cell>
          <cell r="CG711">
            <v>1E-3</v>
          </cell>
          <cell r="CH711">
            <v>-1E-3</v>
          </cell>
          <cell r="CI711">
            <v>-1E-3</v>
          </cell>
          <cell r="CJ711">
            <v>-6.0000000000000001E-3</v>
          </cell>
          <cell r="CK711">
            <v>-4.0000000000000001E-3</v>
          </cell>
          <cell r="CL711">
            <v>-5.0000000000000001E-3</v>
          </cell>
          <cell r="CM711">
            <v>-4.0000000000000001E-3</v>
          </cell>
          <cell r="CN711">
            <v>-3.0000000000000001E-3</v>
          </cell>
          <cell r="CO711">
            <v>-4.0000000000000001E-3</v>
          </cell>
          <cell r="CP711">
            <v>-2E-3</v>
          </cell>
          <cell r="CQ711">
            <v>0</v>
          </cell>
          <cell r="CR711">
            <v>-3.0000000000000001E-3</v>
          </cell>
          <cell r="CS711">
            <v>0</v>
          </cell>
          <cell r="CT711">
            <v>-3.0000000000000001E-3</v>
          </cell>
          <cell r="CU711">
            <v>-2E-3</v>
          </cell>
          <cell r="CV711">
            <v>-1E-3</v>
          </cell>
          <cell r="CW711">
            <v>-5.0000000000000001E-3</v>
          </cell>
          <cell r="CX711">
            <v>-3.0000000000000001E-3</v>
          </cell>
          <cell r="CY711">
            <v>-4.0000000000000001E-3</v>
          </cell>
          <cell r="CZ711">
            <v>-5.0000000000000001E-3</v>
          </cell>
          <cell r="DA711">
            <v>-3.0000000000000001E-3</v>
          </cell>
          <cell r="DB711">
            <v>-5.0000000000000001E-3</v>
          </cell>
          <cell r="DC711">
            <v>-1E-3</v>
          </cell>
          <cell r="DD711">
            <v>0</v>
          </cell>
          <cell r="DE711">
            <v>-3.0000000000000001E-3</v>
          </cell>
          <cell r="DF711">
            <v>0</v>
          </cell>
          <cell r="DG711">
            <v>-4.0000000000000001E-3</v>
          </cell>
          <cell r="DH711">
            <v>-2E-3</v>
          </cell>
          <cell r="DI711">
            <v>-1E-3</v>
          </cell>
          <cell r="DJ711">
            <v>-5.0000000000000001E-3</v>
          </cell>
          <cell r="DK711">
            <v>-2E-3</v>
          </cell>
          <cell r="DL711">
            <v>-5.0000000000000001E-3</v>
          </cell>
          <cell r="DM711">
            <v>-4.0000000000000001E-3</v>
          </cell>
          <cell r="DN711">
            <v>-5.0000000000000001E-3</v>
          </cell>
          <cell r="DO711">
            <v>-4.0000000000000001E-3</v>
          </cell>
          <cell r="DP711">
            <v>-3.0000000000000001E-3</v>
          </cell>
          <cell r="DQ711">
            <v>-1E-3</v>
          </cell>
          <cell r="DR711">
            <v>-3.0000000000000001E-3</v>
          </cell>
          <cell r="DS711">
            <v>-1E-3</v>
          </cell>
          <cell r="DT711">
            <v>-4.0000000000000001E-3</v>
          </cell>
          <cell r="DU711">
            <v>0</v>
          </cell>
          <cell r="DV711">
            <v>-1E-3</v>
          </cell>
          <cell r="DW711">
            <v>-6.0000000000000001E-3</v>
          </cell>
          <cell r="DX711">
            <v>-5.0000000000000001E-3</v>
          </cell>
          <cell r="DY711">
            <v>-4.0000000000000001E-3</v>
          </cell>
          <cell r="DZ711">
            <v>-3.0000000000000001E-3</v>
          </cell>
          <cell r="EA711">
            <v>-3.0000000000000001E-3</v>
          </cell>
          <cell r="EB711">
            <v>-5.0000000000000001E-3</v>
          </cell>
          <cell r="EC711">
            <v>-2E-3</v>
          </cell>
          <cell r="ED711">
            <v>0</v>
          </cell>
        </row>
        <row r="712">
          <cell r="F712">
            <v>-0.02</v>
          </cell>
          <cell r="G712">
            <v>-7.0000000000000001E-3</v>
          </cell>
          <cell r="H712">
            <v>-6.0000000000000001E-3</v>
          </cell>
          <cell r="I712">
            <v>-1E-3</v>
          </cell>
          <cell r="J712">
            <v>0</v>
          </cell>
          <cell r="K712">
            <v>-1E-3</v>
          </cell>
          <cell r="L712">
            <v>-2E-3</v>
          </cell>
          <cell r="M712">
            <v>-2E-3</v>
          </cell>
          <cell r="N712">
            <v>-3.0000000000000001E-3</v>
          </cell>
          <cell r="O712">
            <v>-4.0000000000000001E-3</v>
          </cell>
          <cell r="P712">
            <v>-1.2999999999999999E-2</v>
          </cell>
          <cell r="Q712">
            <v>-1.4E-2</v>
          </cell>
          <cell r="R712">
            <v>-4.0000000000000001E-3</v>
          </cell>
          <cell r="S712">
            <v>-6.0000000000000001E-3</v>
          </cell>
          <cell r="T712">
            <v>-8.9999999999999993E-3</v>
          </cell>
          <cell r="U712">
            <v>-1.0999999999999999E-2</v>
          </cell>
          <cell r="V712">
            <v>0</v>
          </cell>
          <cell r="W712">
            <v>-1E-3</v>
          </cell>
          <cell r="X712">
            <v>-1E-3</v>
          </cell>
          <cell r="Y712">
            <v>-2E-3</v>
          </cell>
          <cell r="Z712">
            <v>-1E-3</v>
          </cell>
          <cell r="AA712">
            <v>-2E-3</v>
          </cell>
          <cell r="AB712">
            <v>-3.0000000000000001E-3</v>
          </cell>
          <cell r="AC712">
            <v>-8.0000000000000002E-3</v>
          </cell>
          <cell r="AD712">
            <v>-8.0000000000000002E-3</v>
          </cell>
          <cell r="AE712">
            <v>-2E-3</v>
          </cell>
          <cell r="AF712">
            <v>-8.0000000000000002E-3</v>
          </cell>
          <cell r="AG712">
            <v>-6.0000000000000001E-3</v>
          </cell>
          <cell r="AH712">
            <v>-2E-3</v>
          </cell>
          <cell r="AI712">
            <v>0</v>
          </cell>
          <cell r="AJ712">
            <v>0</v>
          </cell>
          <cell r="AK712">
            <v>0</v>
          </cell>
          <cell r="AL712">
            <v>-1E-3</v>
          </cell>
          <cell r="AM712">
            <v>0</v>
          </cell>
          <cell r="AN712">
            <v>0</v>
          </cell>
          <cell r="AO712">
            <v>-2E-3</v>
          </cell>
          <cell r="AP712">
            <v>0</v>
          </cell>
          <cell r="AQ712">
            <v>-4.0000000000000001E-3</v>
          </cell>
          <cell r="AR712">
            <v>-5.0000000000000001E-3</v>
          </cell>
          <cell r="AS712">
            <v>-7.0000000000000001E-3</v>
          </cell>
          <cell r="AT712">
            <v>-5.0000000000000001E-3</v>
          </cell>
          <cell r="AU712">
            <v>-6.0000000000000001E-3</v>
          </cell>
          <cell r="AV712">
            <v>0</v>
          </cell>
          <cell r="AW712">
            <v>0</v>
          </cell>
          <cell r="AX712">
            <v>0</v>
          </cell>
          <cell r="AY712">
            <v>-4.0000000000000001E-3</v>
          </cell>
          <cell r="AZ712">
            <v>-3.0000000000000001E-3</v>
          </cell>
          <cell r="BA712">
            <v>-4.0000000000000001E-3</v>
          </cell>
          <cell r="BB712">
            <v>-7.0000000000000001E-3</v>
          </cell>
          <cell r="BC712">
            <v>-1.0999999999999999E-2</v>
          </cell>
          <cell r="BD712">
            <v>-1.2E-2</v>
          </cell>
          <cell r="BE712">
            <v>-4.0000000000000001E-3</v>
          </cell>
          <cell r="BF712">
            <v>-2.3E-2</v>
          </cell>
          <cell r="BG712">
            <v>-8.9999999999999993E-3</v>
          </cell>
          <cell r="BH712">
            <v>-6.0000000000000001E-3</v>
          </cell>
          <cell r="BI712">
            <v>0</v>
          </cell>
          <cell r="BJ712">
            <v>0</v>
          </cell>
          <cell r="BK712">
            <v>0</v>
          </cell>
          <cell r="BL712">
            <v>-5.0000000000000001E-3</v>
          </cell>
          <cell r="BM712">
            <v>-2E-3</v>
          </cell>
          <cell r="BN712">
            <v>-2E-3</v>
          </cell>
          <cell r="BO712">
            <v>-6.0000000000000001E-3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-1E-3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-2E-3</v>
          </cell>
          <cell r="CA712">
            <v>0</v>
          </cell>
          <cell r="CB712">
            <v>-1E-3</v>
          </cell>
          <cell r="CC712">
            <v>0</v>
          </cell>
          <cell r="CD712">
            <v>0</v>
          </cell>
          <cell r="CE712">
            <v>0</v>
          </cell>
          <cell r="CF712">
            <v>-1E-3</v>
          </cell>
          <cell r="CG712">
            <v>0</v>
          </cell>
          <cell r="CH712">
            <v>0</v>
          </cell>
          <cell r="CI712">
            <v>0</v>
          </cell>
          <cell r="CJ712">
            <v>-1E-3</v>
          </cell>
          <cell r="CK712">
            <v>0</v>
          </cell>
          <cell r="CL712">
            <v>0</v>
          </cell>
          <cell r="CM712">
            <v>-3.0000000000000001E-3</v>
          </cell>
          <cell r="CN712">
            <v>0</v>
          </cell>
          <cell r="CO712">
            <v>0</v>
          </cell>
          <cell r="CP712">
            <v>0</v>
          </cell>
          <cell r="CQ712">
            <v>-1E-3</v>
          </cell>
          <cell r="CR712">
            <v>-1E-3</v>
          </cell>
          <cell r="CS712">
            <v>0</v>
          </cell>
          <cell r="CT712">
            <v>-1E-3</v>
          </cell>
          <cell r="CU712">
            <v>0</v>
          </cell>
          <cell r="CV712">
            <v>-2E-3</v>
          </cell>
          <cell r="CW712">
            <v>-2E-3</v>
          </cell>
          <cell r="CX712">
            <v>0</v>
          </cell>
          <cell r="CY712">
            <v>-1E-3</v>
          </cell>
          <cell r="CZ712">
            <v>-2E-3</v>
          </cell>
          <cell r="DA712">
            <v>0</v>
          </cell>
          <cell r="DB712">
            <v>-1E-3</v>
          </cell>
          <cell r="DC712">
            <v>0</v>
          </cell>
          <cell r="DD712">
            <v>0</v>
          </cell>
          <cell r="DE712">
            <v>-3.0000000000000001E-3</v>
          </cell>
          <cell r="DF712">
            <v>-3.0000000000000001E-3</v>
          </cell>
          <cell r="DG712">
            <v>-2E-3</v>
          </cell>
          <cell r="DH712">
            <v>-2E-3</v>
          </cell>
          <cell r="DI712">
            <v>-1E-3</v>
          </cell>
          <cell r="DJ712">
            <v>-3.0000000000000001E-3</v>
          </cell>
          <cell r="DK712">
            <v>-3.0000000000000001E-3</v>
          </cell>
          <cell r="DL712">
            <v>-5.0000000000000001E-3</v>
          </cell>
          <cell r="DM712">
            <v>-2E-3</v>
          </cell>
          <cell r="DN712">
            <v>-6.0000000000000001E-3</v>
          </cell>
          <cell r="DO712">
            <v>-5.0000000000000001E-3</v>
          </cell>
          <cell r="DP712">
            <v>-1E-3</v>
          </cell>
          <cell r="DQ712">
            <v>-2E-3</v>
          </cell>
          <cell r="DR712">
            <v>-3.0000000000000001E-3</v>
          </cell>
          <cell r="DS712">
            <v>-2E-3</v>
          </cell>
          <cell r="DT712">
            <v>-2E-3</v>
          </cell>
          <cell r="DU712">
            <v>0</v>
          </cell>
          <cell r="DV712">
            <v>1E-3</v>
          </cell>
          <cell r="DW712">
            <v>-3.0000000000000001E-3</v>
          </cell>
          <cell r="DX712">
            <v>-2E-3</v>
          </cell>
          <cell r="DY712">
            <v>-6.0000000000000001E-3</v>
          </cell>
          <cell r="DZ712">
            <v>-6.0000000000000001E-3</v>
          </cell>
          <cell r="EA712">
            <v>-4.0000000000000001E-3</v>
          </cell>
          <cell r="EB712">
            <v>-7.0000000000000001E-3</v>
          </cell>
          <cell r="EC712">
            <v>-2E-3</v>
          </cell>
          <cell r="ED712">
            <v>-6.0000000000000001E-3</v>
          </cell>
        </row>
        <row r="713">
          <cell r="F713">
            <v>-1E-3</v>
          </cell>
          <cell r="G713">
            <v>-2E-3</v>
          </cell>
          <cell r="H713">
            <v>-1E-3</v>
          </cell>
          <cell r="I713">
            <v>-1.0999999999999999E-2</v>
          </cell>
          <cell r="J713">
            <v>-1.2999999999999999E-2</v>
          </cell>
          <cell r="K713">
            <v>-8.9999999999999993E-3</v>
          </cell>
          <cell r="L713">
            <v>-1.4E-2</v>
          </cell>
          <cell r="M713">
            <v>-0.01</v>
          </cell>
          <cell r="N713">
            <v>-1.4E-2</v>
          </cell>
          <cell r="O713">
            <v>-8.0000000000000002E-3</v>
          </cell>
          <cell r="P713">
            <v>-6.0000000000000001E-3</v>
          </cell>
          <cell r="Q713">
            <v>-4.0000000000000001E-3</v>
          </cell>
          <cell r="R713">
            <v>-1.4E-2</v>
          </cell>
          <cell r="S713">
            <v>0</v>
          </cell>
          <cell r="T713">
            <v>-1.4E-2</v>
          </cell>
          <cell r="U713">
            <v>-1.4999999999999999E-2</v>
          </cell>
          <cell r="V713">
            <v>-8.9999999999999993E-3</v>
          </cell>
          <cell r="W713">
            <v>-1.4E-2</v>
          </cell>
          <cell r="X713">
            <v>-1.4E-2</v>
          </cell>
          <cell r="Y713">
            <v>-1.2E-2</v>
          </cell>
          <cell r="Z713">
            <v>-1.4E-2</v>
          </cell>
          <cell r="AA713">
            <v>-2.1000000000000001E-2</v>
          </cell>
          <cell r="AB713">
            <v>-1.9E-2</v>
          </cell>
          <cell r="AC713">
            <v>-2.5999999999999999E-2</v>
          </cell>
          <cell r="AD713">
            <v>-7.0000000000000001E-3</v>
          </cell>
          <cell r="AE713">
            <v>-8.9999999999999993E-3</v>
          </cell>
          <cell r="AF713">
            <v>-8.9999999999999993E-3</v>
          </cell>
          <cell r="AG713">
            <v>-1.2999999999999999E-2</v>
          </cell>
          <cell r="AH713">
            <v>-6.0000000000000001E-3</v>
          </cell>
          <cell r="AI713">
            <v>-6.0000000000000001E-3</v>
          </cell>
          <cell r="AJ713">
            <v>-3.0000000000000001E-3</v>
          </cell>
          <cell r="AK713">
            <v>-4.0000000000000001E-3</v>
          </cell>
          <cell r="AL713">
            <v>-1.6E-2</v>
          </cell>
          <cell r="AM713">
            <v>-1.2999999999999999E-2</v>
          </cell>
          <cell r="AN713">
            <v>-8.9999999999999993E-3</v>
          </cell>
          <cell r="AO713">
            <v>-1.2E-2</v>
          </cell>
          <cell r="AP713">
            <v>-1.7999999999999999E-2</v>
          </cell>
          <cell r="AQ713">
            <v>-4.0000000000000001E-3</v>
          </cell>
          <cell r="AR713">
            <v>-8.9999999999999993E-3</v>
          </cell>
          <cell r="AS713">
            <v>-1.2E-2</v>
          </cell>
          <cell r="AT713">
            <v>-1.0999999999999999E-2</v>
          </cell>
          <cell r="AU713">
            <v>-8.9999999999999993E-3</v>
          </cell>
          <cell r="AV713">
            <v>-4.0000000000000001E-3</v>
          </cell>
          <cell r="AW713">
            <v>-2E-3</v>
          </cell>
          <cell r="AX713">
            <v>-3.0000000000000001E-3</v>
          </cell>
          <cell r="AY713">
            <v>-8.9999999999999993E-3</v>
          </cell>
          <cell r="AZ713">
            <v>-0.01</v>
          </cell>
          <cell r="BA713">
            <v>-1.0999999999999999E-2</v>
          </cell>
          <cell r="BB713">
            <v>-1.6E-2</v>
          </cell>
          <cell r="BC713">
            <v>-1.6E-2</v>
          </cell>
          <cell r="BD713">
            <v>-0.01</v>
          </cell>
          <cell r="BE713">
            <v>-8.9999999999999993E-3</v>
          </cell>
          <cell r="BF713">
            <v>-2.3E-2</v>
          </cell>
          <cell r="BG713">
            <v>-7.0000000000000001E-3</v>
          </cell>
          <cell r="BH713">
            <v>-8.0000000000000002E-3</v>
          </cell>
          <cell r="BI713">
            <v>-6.0000000000000001E-3</v>
          </cell>
          <cell r="BJ713">
            <v>-3.0000000000000001E-3</v>
          </cell>
          <cell r="BK713">
            <v>-3.0000000000000001E-3</v>
          </cell>
          <cell r="BL713">
            <v>-0.01</v>
          </cell>
          <cell r="BM713">
            <v>-0.01</v>
          </cell>
          <cell r="BN713">
            <v>-1.0999999999999999E-2</v>
          </cell>
          <cell r="BO713">
            <v>-1.0999999999999999E-2</v>
          </cell>
          <cell r="BP713">
            <v>-0.01</v>
          </cell>
          <cell r="BQ713">
            <v>-0.01</v>
          </cell>
          <cell r="BR713">
            <v>-8.9999999999999993E-3</v>
          </cell>
          <cell r="BS713">
            <v>1.7000000000000001E-2</v>
          </cell>
          <cell r="BT713">
            <v>-1.2E-2</v>
          </cell>
          <cell r="BU713">
            <v>-0.01</v>
          </cell>
          <cell r="BV713">
            <v>-5.0000000000000001E-3</v>
          </cell>
          <cell r="BW713">
            <v>-5.0000000000000001E-3</v>
          </cell>
          <cell r="BX713">
            <v>-5.0000000000000001E-3</v>
          </cell>
          <cell r="BY713">
            <v>-1.0999999999999999E-2</v>
          </cell>
          <cell r="BZ713">
            <v>-1.0999999999999999E-2</v>
          </cell>
          <cell r="CA713">
            <v>-1.2E-2</v>
          </cell>
          <cell r="CB713">
            <v>-1.4E-2</v>
          </cell>
          <cell r="CC713">
            <v>-2.4E-2</v>
          </cell>
          <cell r="CD713">
            <v>-1.2999999999999999E-2</v>
          </cell>
          <cell r="CE713">
            <v>-8.9999999999999993E-3</v>
          </cell>
          <cell r="CF713">
            <v>-1.7999999999999999E-2</v>
          </cell>
          <cell r="CG713">
            <v>-3.0000000000000001E-3</v>
          </cell>
          <cell r="CH713">
            <v>-8.9999999999999993E-3</v>
          </cell>
          <cell r="CI713">
            <v>-8.0000000000000002E-3</v>
          </cell>
          <cell r="CJ713">
            <v>-8.0000000000000002E-3</v>
          </cell>
          <cell r="CK713">
            <v>-8.0000000000000002E-3</v>
          </cell>
          <cell r="CL713">
            <v>-8.0000000000000002E-3</v>
          </cell>
          <cell r="CM713">
            <v>-6.0000000000000001E-3</v>
          </cell>
          <cell r="CN713">
            <v>-1.2E-2</v>
          </cell>
          <cell r="CO713">
            <v>-6.0000000000000001E-3</v>
          </cell>
          <cell r="CP713">
            <v>-1.4E-2</v>
          </cell>
          <cell r="CQ713">
            <v>-1.2999999999999999E-2</v>
          </cell>
          <cell r="CR713">
            <v>-8.9999999999999993E-3</v>
          </cell>
          <cell r="CS713">
            <v>-1.4E-2</v>
          </cell>
          <cell r="CT713">
            <v>-7.0000000000000001E-3</v>
          </cell>
          <cell r="CU713">
            <v>-8.0000000000000002E-3</v>
          </cell>
          <cell r="CV713">
            <v>-5.0000000000000001E-3</v>
          </cell>
          <cell r="CW713">
            <v>-6.0000000000000001E-3</v>
          </cell>
          <cell r="CX713">
            <v>-8.0000000000000002E-3</v>
          </cell>
          <cell r="CY713">
            <v>-7.0000000000000001E-3</v>
          </cell>
          <cell r="CZ713">
            <v>-5.0000000000000001E-3</v>
          </cell>
          <cell r="DA713">
            <v>-5.0000000000000001E-3</v>
          </cell>
          <cell r="DB713">
            <v>-8.0000000000000002E-3</v>
          </cell>
          <cell r="DC713">
            <v>-1.6E-2</v>
          </cell>
          <cell r="DD713">
            <v>-1.4E-2</v>
          </cell>
          <cell r="DE713">
            <v>-8.9999999999999993E-3</v>
          </cell>
          <cell r="DF713">
            <v>-1.2E-2</v>
          </cell>
          <cell r="DG713">
            <v>-7.0000000000000001E-3</v>
          </cell>
          <cell r="DH713">
            <v>-8.9999999999999993E-3</v>
          </cell>
          <cell r="DI713">
            <v>-7.0000000000000001E-3</v>
          </cell>
          <cell r="DJ713">
            <v>-8.0000000000000002E-3</v>
          </cell>
          <cell r="DK713">
            <v>-6.0000000000000001E-3</v>
          </cell>
          <cell r="DL713">
            <v>-8.9999999999999993E-3</v>
          </cell>
          <cell r="DM713">
            <v>-8.9999999999999993E-3</v>
          </cell>
          <cell r="DN713">
            <v>-5.0000000000000001E-3</v>
          </cell>
          <cell r="DO713">
            <v>-8.0000000000000002E-3</v>
          </cell>
          <cell r="DP713">
            <v>-1.2999999999999999E-2</v>
          </cell>
          <cell r="DQ713">
            <v>-1.4999999999999999E-2</v>
          </cell>
          <cell r="DR713">
            <v>-8.9999999999999993E-3</v>
          </cell>
          <cell r="DS713">
            <v>-1.7000000000000001E-2</v>
          </cell>
          <cell r="DT713">
            <v>-1.0999999999999999E-2</v>
          </cell>
          <cell r="DU713">
            <v>0</v>
          </cell>
          <cell r="DV713">
            <v>1E-3</v>
          </cell>
          <cell r="DW713">
            <v>-7.0000000000000001E-3</v>
          </cell>
          <cell r="DX713">
            <v>-6.0000000000000001E-3</v>
          </cell>
          <cell r="DY713">
            <v>-8.0000000000000002E-3</v>
          </cell>
          <cell r="DZ713">
            <v>-8.9999999999999993E-3</v>
          </cell>
          <cell r="EA713">
            <v>-1.0999999999999999E-2</v>
          </cell>
          <cell r="EB713">
            <v>-7.0000000000000001E-3</v>
          </cell>
          <cell r="EC713">
            <v>-1.7999999999999999E-2</v>
          </cell>
          <cell r="ED713">
            <v>-1.4999999999999999E-2</v>
          </cell>
        </row>
        <row r="714">
          <cell r="F714">
            <v>-1.2E-2</v>
          </cell>
          <cell r="G714">
            <v>-7.0000000000000001E-3</v>
          </cell>
          <cell r="H714">
            <v>-5.0000000000000001E-3</v>
          </cell>
          <cell r="I714">
            <v>-1.4E-2</v>
          </cell>
          <cell r="J714">
            <v>-8.9999999999999993E-3</v>
          </cell>
          <cell r="K714">
            <v>-8.0000000000000002E-3</v>
          </cell>
          <cell r="L714">
            <v>-1.6E-2</v>
          </cell>
          <cell r="M714">
            <v>-1.4E-2</v>
          </cell>
          <cell r="N714">
            <v>-0.02</v>
          </cell>
          <cell r="O714">
            <v>-1.6E-2</v>
          </cell>
          <cell r="P714">
            <v>-1.4E-2</v>
          </cell>
          <cell r="Q714">
            <v>-1.6E-2</v>
          </cell>
          <cell r="R714">
            <v>-1.7000000000000001E-2</v>
          </cell>
          <cell r="S714">
            <v>-4.0000000000000001E-3</v>
          </cell>
          <cell r="T714">
            <v>-1.4999999999999999E-2</v>
          </cell>
          <cell r="U714">
            <v>-2.5000000000000001E-2</v>
          </cell>
          <cell r="V714">
            <v>-1.2999999999999999E-2</v>
          </cell>
          <cell r="W714">
            <v>-1.7000000000000001E-2</v>
          </cell>
          <cell r="X714">
            <v>-1.7000000000000001E-2</v>
          </cell>
          <cell r="Y714">
            <v>-1.4E-2</v>
          </cell>
          <cell r="Z714">
            <v>-1.6E-2</v>
          </cell>
          <cell r="AA714">
            <v>-1.7000000000000001E-2</v>
          </cell>
          <cell r="AB714">
            <v>-2.1000000000000001E-2</v>
          </cell>
          <cell r="AC714">
            <v>-2.9000000000000001E-2</v>
          </cell>
          <cell r="AD714">
            <v>-1.7000000000000001E-2</v>
          </cell>
          <cell r="AE714">
            <v>-0.01</v>
          </cell>
          <cell r="AF714">
            <v>-1.0999999999999999E-2</v>
          </cell>
          <cell r="AG714">
            <v>-1.2999999999999999E-2</v>
          </cell>
          <cell r="AH714">
            <v>-1.2E-2</v>
          </cell>
          <cell r="AI714">
            <v>-5.0000000000000001E-3</v>
          </cell>
          <cell r="AJ714">
            <v>-3.0000000000000001E-3</v>
          </cell>
          <cell r="AK714">
            <v>-6.0000000000000001E-3</v>
          </cell>
          <cell r="AL714">
            <v>-1.2E-2</v>
          </cell>
          <cell r="AM714">
            <v>-8.0000000000000002E-3</v>
          </cell>
          <cell r="AN714">
            <v>-1.0999999999999999E-2</v>
          </cell>
          <cell r="AO714">
            <v>-1.0999999999999999E-2</v>
          </cell>
          <cell r="AP714">
            <v>-1.4E-2</v>
          </cell>
          <cell r="AQ714">
            <v>-1.0999999999999999E-2</v>
          </cell>
          <cell r="AR714">
            <v>-0.01</v>
          </cell>
          <cell r="AS714">
            <v>-1.6E-2</v>
          </cell>
          <cell r="AT714">
            <v>-1.2E-2</v>
          </cell>
          <cell r="AU714">
            <v>-8.9999999999999993E-3</v>
          </cell>
          <cell r="AV714">
            <v>-7.0000000000000001E-3</v>
          </cell>
          <cell r="AW714">
            <v>-3.0000000000000001E-3</v>
          </cell>
          <cell r="AX714">
            <v>-3.0000000000000001E-3</v>
          </cell>
          <cell r="AY714">
            <v>-8.9999999999999993E-3</v>
          </cell>
          <cell r="AZ714">
            <v>-0.01</v>
          </cell>
          <cell r="BA714">
            <v>-8.0000000000000002E-3</v>
          </cell>
          <cell r="BB714">
            <v>-1.4E-2</v>
          </cell>
          <cell r="BC714">
            <v>-1.6E-2</v>
          </cell>
          <cell r="BD714">
            <v>-1.2E-2</v>
          </cell>
          <cell r="BE714">
            <v>-0.01</v>
          </cell>
          <cell r="BF714">
            <v>-3.1E-2</v>
          </cell>
          <cell r="BG714">
            <v>-1.0999999999999999E-2</v>
          </cell>
          <cell r="BH714">
            <v>-1.0999999999999999E-2</v>
          </cell>
          <cell r="BI714">
            <v>-8.0000000000000002E-3</v>
          </cell>
          <cell r="BJ714">
            <v>-3.0000000000000001E-3</v>
          </cell>
          <cell r="BK714">
            <v>-3.0000000000000001E-3</v>
          </cell>
          <cell r="BL714">
            <v>-1.0999999999999999E-2</v>
          </cell>
          <cell r="BM714">
            <v>-8.9999999999999993E-3</v>
          </cell>
          <cell r="BN714">
            <v>-1.0999999999999999E-2</v>
          </cell>
          <cell r="BO714">
            <v>-1.0999999999999999E-2</v>
          </cell>
          <cell r="BP714">
            <v>-5.0000000000000001E-3</v>
          </cell>
          <cell r="BQ714">
            <v>-7.0000000000000001E-3</v>
          </cell>
          <cell r="BR714">
            <v>-8.9999999999999993E-3</v>
          </cell>
          <cell r="BS714">
            <v>1.4E-2</v>
          </cell>
          <cell r="BT714">
            <v>-1.0999999999999999E-2</v>
          </cell>
          <cell r="BU714">
            <v>-7.0000000000000001E-3</v>
          </cell>
          <cell r="BV714">
            <v>-8.9999999999999993E-3</v>
          </cell>
          <cell r="BW714">
            <v>-5.0000000000000001E-3</v>
          </cell>
          <cell r="BX714">
            <v>-8.0000000000000002E-3</v>
          </cell>
          <cell r="BY714">
            <v>-1.0999999999999999E-2</v>
          </cell>
          <cell r="BZ714">
            <v>-0.01</v>
          </cell>
          <cell r="CA714">
            <v>-1.2999999999999999E-2</v>
          </cell>
          <cell r="CB714">
            <v>-1.0999999999999999E-2</v>
          </cell>
          <cell r="CC714">
            <v>-2.3E-2</v>
          </cell>
          <cell r="CD714">
            <v>-1.6E-2</v>
          </cell>
          <cell r="CE714">
            <v>-1.0999999999999999E-2</v>
          </cell>
          <cell r="CF714">
            <v>-1.7000000000000001E-2</v>
          </cell>
          <cell r="CG714">
            <v>-5.0000000000000001E-3</v>
          </cell>
          <cell r="CH714">
            <v>-1.2999999999999999E-2</v>
          </cell>
          <cell r="CI714">
            <v>-8.9999999999999993E-3</v>
          </cell>
          <cell r="CJ714">
            <v>-0.01</v>
          </cell>
          <cell r="CK714">
            <v>-8.0000000000000002E-3</v>
          </cell>
          <cell r="CL714">
            <v>-1.2999999999999999E-2</v>
          </cell>
          <cell r="CM714">
            <v>-1.2E-2</v>
          </cell>
          <cell r="CN714">
            <v>-1.4E-2</v>
          </cell>
          <cell r="CO714">
            <v>-5.0000000000000001E-3</v>
          </cell>
          <cell r="CP714">
            <v>-1.4999999999999999E-2</v>
          </cell>
          <cell r="CQ714">
            <v>-1.6E-2</v>
          </cell>
          <cell r="CR714">
            <v>-1.2999999999999999E-2</v>
          </cell>
          <cell r="CS714">
            <v>-1.7000000000000001E-2</v>
          </cell>
          <cell r="CT714">
            <v>-1.7000000000000001E-2</v>
          </cell>
          <cell r="CU714">
            <v>-1.4999999999999999E-2</v>
          </cell>
          <cell r="CV714">
            <v>-7.0000000000000001E-3</v>
          </cell>
          <cell r="CW714">
            <v>-8.9999999999999993E-3</v>
          </cell>
          <cell r="CX714">
            <v>-8.0000000000000002E-3</v>
          </cell>
          <cell r="CY714">
            <v>-0.01</v>
          </cell>
          <cell r="CZ714">
            <v>-1.2E-2</v>
          </cell>
          <cell r="DA714">
            <v>-0.01</v>
          </cell>
          <cell r="DB714">
            <v>-1.7000000000000001E-2</v>
          </cell>
          <cell r="DC714">
            <v>-2.1000000000000001E-2</v>
          </cell>
          <cell r="DD714">
            <v>-1.7000000000000001E-2</v>
          </cell>
          <cell r="DE714">
            <v>-1.4E-2</v>
          </cell>
          <cell r="DF714">
            <v>-1.6E-2</v>
          </cell>
          <cell r="DG714">
            <v>-1.2999999999999999E-2</v>
          </cell>
          <cell r="DH714">
            <v>-1.2999999999999999E-2</v>
          </cell>
          <cell r="DI714">
            <v>-1.4999999999999999E-2</v>
          </cell>
          <cell r="DJ714">
            <v>-8.9999999999999993E-3</v>
          </cell>
          <cell r="DK714">
            <v>-8.0000000000000002E-3</v>
          </cell>
          <cell r="DL714">
            <v>-1.2999999999999999E-2</v>
          </cell>
          <cell r="DM714">
            <v>-1.7999999999999999E-2</v>
          </cell>
          <cell r="DN714">
            <v>-8.9999999999999993E-3</v>
          </cell>
          <cell r="DO714">
            <v>-1.4E-2</v>
          </cell>
          <cell r="DP714">
            <v>-1.4E-2</v>
          </cell>
          <cell r="DQ714">
            <v>-2.1000000000000001E-2</v>
          </cell>
          <cell r="DR714">
            <v>-0.01</v>
          </cell>
          <cell r="DS714">
            <v>-1.7000000000000001E-2</v>
          </cell>
          <cell r="DT714">
            <v>-1.0999999999999999E-2</v>
          </cell>
          <cell r="DU714">
            <v>-4.0000000000000001E-3</v>
          </cell>
          <cell r="DV714">
            <v>-3.0000000000000001E-3</v>
          </cell>
          <cell r="DW714">
            <v>-1.0999999999999999E-2</v>
          </cell>
          <cell r="DX714">
            <v>-0.01</v>
          </cell>
          <cell r="DY714">
            <v>-1.2E-2</v>
          </cell>
          <cell r="DZ714">
            <v>-1.0999999999999999E-2</v>
          </cell>
          <cell r="EA714">
            <v>-6.0000000000000001E-3</v>
          </cell>
          <cell r="EB714">
            <v>-6.0000000000000001E-3</v>
          </cell>
          <cell r="EC714">
            <v>-0.01</v>
          </cell>
          <cell r="ED714">
            <v>-1.4999999999999999E-2</v>
          </cell>
        </row>
        <row r="715">
          <cell r="F715">
            <v>-5.0000000000000001E-3</v>
          </cell>
          <cell r="G715">
            <v>-1E-3</v>
          </cell>
          <cell r="H715">
            <v>-3.0000000000000001E-3</v>
          </cell>
          <cell r="I715">
            <v>-1.2999999999999999E-2</v>
          </cell>
          <cell r="J715">
            <v>-0.01</v>
          </cell>
          <cell r="K715">
            <v>-0.01</v>
          </cell>
          <cell r="L715">
            <v>-8.0000000000000002E-3</v>
          </cell>
          <cell r="M715">
            <v>-2.4E-2</v>
          </cell>
          <cell r="N715">
            <v>-0.02</v>
          </cell>
          <cell r="O715">
            <v>-2.3E-2</v>
          </cell>
          <cell r="P715">
            <v>-1.9E-2</v>
          </cell>
          <cell r="Q715">
            <v>-5.0000000000000001E-3</v>
          </cell>
          <cell r="R715">
            <v>-1.0999999999999999E-2</v>
          </cell>
          <cell r="S715">
            <v>-2.5999999999999999E-2</v>
          </cell>
          <cell r="T715">
            <v>-1.7999999999999999E-2</v>
          </cell>
          <cell r="U715">
            <v>-8.9999999999999993E-3</v>
          </cell>
          <cell r="V715">
            <v>0</v>
          </cell>
          <cell r="W715">
            <v>-1E-3</v>
          </cell>
          <cell r="X715">
            <v>-4.0000000000000001E-3</v>
          </cell>
          <cell r="Y715">
            <v>-1.0999999999999999E-2</v>
          </cell>
          <cell r="Z715">
            <v>-1.2E-2</v>
          </cell>
          <cell r="AA715">
            <v>-8.9999999999999993E-3</v>
          </cell>
          <cell r="AB715">
            <v>-1.0999999999999999E-2</v>
          </cell>
          <cell r="AC715">
            <v>-1.0999999999999999E-2</v>
          </cell>
          <cell r="AD715">
            <v>-1.4999999999999999E-2</v>
          </cell>
          <cell r="AE715">
            <v>-1.2E-2</v>
          </cell>
          <cell r="AF715">
            <v>-2.1999999999999999E-2</v>
          </cell>
          <cell r="AG715">
            <v>-1.7999999999999999E-2</v>
          </cell>
          <cell r="AH715">
            <v>-0.01</v>
          </cell>
          <cell r="AI715">
            <v>-7.0000000000000001E-3</v>
          </cell>
          <cell r="AJ715">
            <v>-5.0000000000000001E-3</v>
          </cell>
          <cell r="AK715">
            <v>-4.0000000000000001E-3</v>
          </cell>
          <cell r="AL715">
            <v>-0.01</v>
          </cell>
          <cell r="AM715">
            <v>-1.7000000000000001E-2</v>
          </cell>
          <cell r="AN715">
            <v>-8.9999999999999993E-3</v>
          </cell>
          <cell r="AO715">
            <v>-1.4999999999999999E-2</v>
          </cell>
          <cell r="AP715">
            <v>-1.7000000000000001E-2</v>
          </cell>
          <cell r="AQ715">
            <v>-7.0000000000000001E-3</v>
          </cell>
          <cell r="AR715">
            <v>-8.9999999999999993E-3</v>
          </cell>
          <cell r="AS715">
            <v>-8.9999999999999993E-3</v>
          </cell>
          <cell r="AT715">
            <v>-1.2E-2</v>
          </cell>
          <cell r="AU715">
            <v>-1.0999999999999999E-2</v>
          </cell>
          <cell r="AV715">
            <v>-4.0000000000000001E-3</v>
          </cell>
          <cell r="AW715">
            <v>-3.0000000000000001E-3</v>
          </cell>
          <cell r="AX715">
            <v>-2E-3</v>
          </cell>
          <cell r="AY715">
            <v>-1.2E-2</v>
          </cell>
          <cell r="AZ715">
            <v>-1.2999999999999999E-2</v>
          </cell>
          <cell r="BA715">
            <v>-8.9999999999999993E-3</v>
          </cell>
          <cell r="BB715">
            <v>-1.2999999999999999E-2</v>
          </cell>
          <cell r="BC715">
            <v>-8.9999999999999993E-3</v>
          </cell>
          <cell r="BD715">
            <v>-6.0000000000000001E-3</v>
          </cell>
          <cell r="BE715">
            <v>-8.9999999999999993E-3</v>
          </cell>
          <cell r="BF715">
            <v>-0.02</v>
          </cell>
          <cell r="BG715">
            <v>-8.0000000000000002E-3</v>
          </cell>
          <cell r="BH715">
            <v>-8.9999999999999993E-3</v>
          </cell>
          <cell r="BI715">
            <v>-5.0000000000000001E-3</v>
          </cell>
          <cell r="BJ715">
            <v>-5.0000000000000001E-3</v>
          </cell>
          <cell r="BK715">
            <v>-4.0000000000000001E-3</v>
          </cell>
          <cell r="BL715">
            <v>-1.2999999999999999E-2</v>
          </cell>
          <cell r="BM715">
            <v>-1.2999999999999999E-2</v>
          </cell>
          <cell r="BN715">
            <v>-1.2E-2</v>
          </cell>
          <cell r="BO715">
            <v>-1.0999999999999999E-2</v>
          </cell>
          <cell r="BP715">
            <v>-6.0000000000000001E-3</v>
          </cell>
          <cell r="BQ715">
            <v>-6.0000000000000001E-3</v>
          </cell>
          <cell r="BR715">
            <v>-8.0000000000000002E-3</v>
          </cell>
          <cell r="BS715">
            <v>8.9999999999999993E-3</v>
          </cell>
          <cell r="BT715">
            <v>-1.2E-2</v>
          </cell>
          <cell r="BU715">
            <v>-8.0000000000000002E-3</v>
          </cell>
          <cell r="BV715">
            <v>-5.0000000000000001E-3</v>
          </cell>
          <cell r="BW715">
            <v>-6.0000000000000001E-3</v>
          </cell>
          <cell r="BX715">
            <v>-6.0000000000000001E-3</v>
          </cell>
          <cell r="BY715">
            <v>-1.2999999999999999E-2</v>
          </cell>
          <cell r="BZ715">
            <v>-1.2999999999999999E-2</v>
          </cell>
          <cell r="CA715">
            <v>-1.2E-2</v>
          </cell>
          <cell r="CB715">
            <v>-0.01</v>
          </cell>
          <cell r="CC715">
            <v>-1.7000000000000001E-2</v>
          </cell>
          <cell r="CD715">
            <v>-0.01</v>
          </cell>
          <cell r="CE715">
            <v>-8.0000000000000002E-3</v>
          </cell>
          <cell r="CF715">
            <v>-1.2E-2</v>
          </cell>
          <cell r="CG715">
            <v>-1E-3</v>
          </cell>
          <cell r="CH715">
            <v>-1.2E-2</v>
          </cell>
          <cell r="CI715">
            <v>-0.01</v>
          </cell>
          <cell r="CJ715">
            <v>-8.9999999999999993E-3</v>
          </cell>
          <cell r="CK715">
            <v>-8.9999999999999993E-3</v>
          </cell>
          <cell r="CL715">
            <v>-8.9999999999999993E-3</v>
          </cell>
          <cell r="CM715">
            <v>-6.0000000000000001E-3</v>
          </cell>
          <cell r="CN715">
            <v>-0.01</v>
          </cell>
          <cell r="CO715">
            <v>-4.0000000000000001E-3</v>
          </cell>
          <cell r="CP715">
            <v>-0.01</v>
          </cell>
          <cell r="CQ715">
            <v>-1.0999999999999999E-2</v>
          </cell>
          <cell r="CR715">
            <v>-8.0000000000000002E-3</v>
          </cell>
          <cell r="CS715">
            <v>-1.0999999999999999E-2</v>
          </cell>
          <cell r="CT715">
            <v>-1.0999999999999999E-2</v>
          </cell>
          <cell r="CU715">
            <v>-8.0000000000000002E-3</v>
          </cell>
          <cell r="CV715">
            <v>-6.0000000000000001E-3</v>
          </cell>
          <cell r="CW715">
            <v>-6.0000000000000001E-3</v>
          </cell>
          <cell r="CX715">
            <v>-7.0000000000000001E-3</v>
          </cell>
          <cell r="CY715">
            <v>-7.0000000000000001E-3</v>
          </cell>
          <cell r="CZ715">
            <v>-6.0000000000000001E-3</v>
          </cell>
          <cell r="DA715">
            <v>-6.0000000000000001E-3</v>
          </cell>
          <cell r="DB715">
            <v>-7.0000000000000001E-3</v>
          </cell>
          <cell r="DC715">
            <v>-8.0000000000000002E-3</v>
          </cell>
          <cell r="DD715">
            <v>-8.0000000000000002E-3</v>
          </cell>
          <cell r="DE715">
            <v>-8.0000000000000002E-3</v>
          </cell>
          <cell r="DF715">
            <v>-7.0000000000000001E-3</v>
          </cell>
          <cell r="DG715">
            <v>-8.0000000000000002E-3</v>
          </cell>
          <cell r="DH715">
            <v>-1.2E-2</v>
          </cell>
          <cell r="DI715">
            <v>-6.0000000000000001E-3</v>
          </cell>
          <cell r="DJ715">
            <v>-8.0000000000000002E-3</v>
          </cell>
          <cell r="DK715">
            <v>-8.0000000000000002E-3</v>
          </cell>
          <cell r="DL715">
            <v>-8.0000000000000002E-3</v>
          </cell>
          <cell r="DM715">
            <v>-8.9999999999999993E-3</v>
          </cell>
          <cell r="DN715">
            <v>-5.0000000000000001E-3</v>
          </cell>
          <cell r="DO715">
            <v>-8.0000000000000002E-3</v>
          </cell>
          <cell r="DP715">
            <v>-8.9999999999999993E-3</v>
          </cell>
          <cell r="DQ715">
            <v>-1.2E-2</v>
          </cell>
          <cell r="DR715">
            <v>-7.0000000000000001E-3</v>
          </cell>
          <cell r="DS715">
            <v>-0.01</v>
          </cell>
          <cell r="DT715">
            <v>-0.01</v>
          </cell>
          <cell r="DU715">
            <v>2E-3</v>
          </cell>
          <cell r="DV715">
            <v>2E-3</v>
          </cell>
          <cell r="DW715">
            <v>-3.0000000000000001E-3</v>
          </cell>
          <cell r="DX715">
            <v>-3.0000000000000001E-3</v>
          </cell>
          <cell r="DY715">
            <v>-1.2999999999999999E-2</v>
          </cell>
          <cell r="DZ715">
            <v>-8.9999999999999993E-3</v>
          </cell>
          <cell r="EA715">
            <v>-7.0000000000000001E-3</v>
          </cell>
          <cell r="EB715">
            <v>-1.2999999999999999E-2</v>
          </cell>
          <cell r="EC715">
            <v>-7.0000000000000001E-3</v>
          </cell>
          <cell r="ED715">
            <v>-0.01</v>
          </cell>
        </row>
        <row r="716"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-6.0000000000000001E-3</v>
          </cell>
          <cell r="K716">
            <v>-1.9E-2</v>
          </cell>
          <cell r="L716">
            <v>0</v>
          </cell>
          <cell r="M716">
            <v>0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R716">
            <v>-0.01</v>
          </cell>
          <cell r="S716">
            <v>0</v>
          </cell>
          <cell r="T716">
            <v>0</v>
          </cell>
          <cell r="U716">
            <v>-4.0000000000000001E-3</v>
          </cell>
          <cell r="V716">
            <v>-2.8000000000000001E-2</v>
          </cell>
          <cell r="W716">
            <v>-1.0999999999999999E-2</v>
          </cell>
          <cell r="X716">
            <v>-3.1E-2</v>
          </cell>
          <cell r="Y716">
            <v>-1.4E-2</v>
          </cell>
          <cell r="Z716">
            <v>-7.0000000000000001E-3</v>
          </cell>
          <cell r="AA716">
            <v>-1.0999999999999999E-2</v>
          </cell>
          <cell r="AB716">
            <v>-8.0000000000000002E-3</v>
          </cell>
          <cell r="AC716">
            <v>0</v>
          </cell>
          <cell r="AD716">
            <v>-1E-3</v>
          </cell>
          <cell r="AE716">
            <v>-4.0000000000000001E-3</v>
          </cell>
          <cell r="AF716">
            <v>-6.0000000000000001E-3</v>
          </cell>
          <cell r="AG716">
            <v>-7.0000000000000001E-3</v>
          </cell>
          <cell r="AH716">
            <v>-3.0000000000000001E-3</v>
          </cell>
          <cell r="AI716">
            <v>0</v>
          </cell>
          <cell r="AJ716">
            <v>0</v>
          </cell>
          <cell r="AK716">
            <v>-1E-3</v>
          </cell>
          <cell r="AL716">
            <v>-3.0000000000000001E-3</v>
          </cell>
          <cell r="AM716">
            <v>-2E-3</v>
          </cell>
          <cell r="AN716">
            <v>-2E-3</v>
          </cell>
          <cell r="AO716">
            <v>-6.0000000000000001E-3</v>
          </cell>
          <cell r="AP716">
            <v>-2E-3</v>
          </cell>
          <cell r="AQ716">
            <v>-1.2999999999999999E-2</v>
          </cell>
          <cell r="AR716">
            <v>-5.0000000000000001E-3</v>
          </cell>
          <cell r="AS716">
            <v>-5.0000000000000001E-3</v>
          </cell>
          <cell r="AT716">
            <v>-4.0000000000000001E-3</v>
          </cell>
          <cell r="AU716">
            <v>-6.0000000000000001E-3</v>
          </cell>
          <cell r="AV716">
            <v>-1E-3</v>
          </cell>
          <cell r="AW716">
            <v>0</v>
          </cell>
          <cell r="AX716">
            <v>0</v>
          </cell>
          <cell r="AY716">
            <v>-4.0000000000000001E-3</v>
          </cell>
          <cell r="AZ716">
            <v>-5.0000000000000001E-3</v>
          </cell>
          <cell r="BA716">
            <v>-2E-3</v>
          </cell>
          <cell r="BB716">
            <v>-8.0000000000000002E-3</v>
          </cell>
          <cell r="BC716">
            <v>-8.9999999999999993E-3</v>
          </cell>
          <cell r="BD716">
            <v>-1.0999999999999999E-2</v>
          </cell>
          <cell r="BE716">
            <v>-3.0000000000000001E-3</v>
          </cell>
          <cell r="BF716">
            <v>-1.4999999999999999E-2</v>
          </cell>
          <cell r="BG716">
            <v>-3.0000000000000001E-3</v>
          </cell>
          <cell r="BH716">
            <v>-4.0000000000000001E-3</v>
          </cell>
          <cell r="BI716">
            <v>-1E-3</v>
          </cell>
          <cell r="BJ716">
            <v>0</v>
          </cell>
          <cell r="BK716">
            <v>0</v>
          </cell>
          <cell r="BL716">
            <v>-4.0000000000000001E-3</v>
          </cell>
          <cell r="BM716">
            <v>-4.0000000000000001E-3</v>
          </cell>
          <cell r="BN716">
            <v>-2E-3</v>
          </cell>
          <cell r="BO716">
            <v>-5.0000000000000001E-3</v>
          </cell>
          <cell r="BP716">
            <v>1E-3</v>
          </cell>
          <cell r="BQ716">
            <v>4.0000000000000001E-3</v>
          </cell>
          <cell r="BR716">
            <v>-4.0000000000000001E-3</v>
          </cell>
          <cell r="BS716">
            <v>-1E-3</v>
          </cell>
          <cell r="BT716">
            <v>-4.0000000000000001E-3</v>
          </cell>
          <cell r="BU716">
            <v>-3.0000000000000001E-3</v>
          </cell>
          <cell r="BV716">
            <v>0</v>
          </cell>
          <cell r="BW716">
            <v>0</v>
          </cell>
          <cell r="BX716">
            <v>-1E-3</v>
          </cell>
          <cell r="BY716">
            <v>-4.0000000000000001E-3</v>
          </cell>
          <cell r="BZ716">
            <v>-4.0000000000000001E-3</v>
          </cell>
          <cell r="CA716">
            <v>-4.0000000000000001E-3</v>
          </cell>
          <cell r="CB716">
            <v>-0.01</v>
          </cell>
          <cell r="CC716">
            <v>-1.6E-2</v>
          </cell>
          <cell r="CD716">
            <v>-7.0000000000000001E-3</v>
          </cell>
          <cell r="CE716">
            <v>-5.0000000000000001E-3</v>
          </cell>
          <cell r="CF716">
            <v>-7.0000000000000001E-3</v>
          </cell>
          <cell r="CG716">
            <v>3.0000000000000001E-3</v>
          </cell>
          <cell r="CH716">
            <v>-5.0000000000000001E-3</v>
          </cell>
          <cell r="CI716">
            <v>0</v>
          </cell>
          <cell r="CJ716">
            <v>-2E-3</v>
          </cell>
          <cell r="CK716">
            <v>-4.0000000000000001E-3</v>
          </cell>
          <cell r="CL716">
            <v>-5.0000000000000001E-3</v>
          </cell>
          <cell r="CM716">
            <v>-7.0000000000000001E-3</v>
          </cell>
          <cell r="CN716">
            <v>-6.0000000000000001E-3</v>
          </cell>
          <cell r="CO716">
            <v>-2E-3</v>
          </cell>
          <cell r="CP716">
            <v>-0.01</v>
          </cell>
          <cell r="CQ716">
            <v>-1.4E-2</v>
          </cell>
          <cell r="CR716">
            <v>-7.0000000000000001E-3</v>
          </cell>
          <cell r="CS716">
            <v>-7.0000000000000001E-3</v>
          </cell>
          <cell r="CT716">
            <v>-8.9999999999999993E-3</v>
          </cell>
          <cell r="CU716">
            <v>-6.0000000000000001E-3</v>
          </cell>
          <cell r="CV716">
            <v>-2E-3</v>
          </cell>
          <cell r="CW716">
            <v>-2E-3</v>
          </cell>
          <cell r="CX716">
            <v>-4.0000000000000001E-3</v>
          </cell>
          <cell r="CY716">
            <v>-7.0000000000000001E-3</v>
          </cell>
          <cell r="CZ716">
            <v>-6.0000000000000001E-3</v>
          </cell>
          <cell r="DA716">
            <v>-4.0000000000000001E-3</v>
          </cell>
          <cell r="DB716">
            <v>-1.0999999999999999E-2</v>
          </cell>
          <cell r="DC716">
            <v>-1.4999999999999999E-2</v>
          </cell>
          <cell r="DD716">
            <v>-8.9999999999999993E-3</v>
          </cell>
          <cell r="DE716">
            <v>-6.0000000000000001E-3</v>
          </cell>
          <cell r="DF716">
            <v>-6.0000000000000001E-3</v>
          </cell>
          <cell r="DG716">
            <v>-5.0000000000000001E-3</v>
          </cell>
          <cell r="DH716">
            <v>-5.0000000000000001E-3</v>
          </cell>
          <cell r="DI716">
            <v>-2E-3</v>
          </cell>
          <cell r="DJ716">
            <v>-1E-3</v>
          </cell>
          <cell r="DK716">
            <v>-3.0000000000000001E-3</v>
          </cell>
          <cell r="DL716">
            <v>-7.0000000000000001E-3</v>
          </cell>
          <cell r="DM716">
            <v>-8.9999999999999993E-3</v>
          </cell>
          <cell r="DN716">
            <v>-8.9999999999999993E-3</v>
          </cell>
          <cell r="DO716">
            <v>-8.0000000000000002E-3</v>
          </cell>
          <cell r="DP716">
            <v>-8.9999999999999993E-3</v>
          </cell>
          <cell r="DQ716">
            <v>-8.9999999999999993E-3</v>
          </cell>
          <cell r="DR716">
            <v>-6.0000000000000001E-3</v>
          </cell>
          <cell r="DS716">
            <v>-7.0000000000000001E-3</v>
          </cell>
          <cell r="DT716">
            <v>-8.9999999999999993E-3</v>
          </cell>
          <cell r="DU716">
            <v>5.0000000000000001E-3</v>
          </cell>
          <cell r="DV716">
            <v>1E-3</v>
          </cell>
          <cell r="DW716">
            <v>-2E-3</v>
          </cell>
          <cell r="DX716">
            <v>-4.0000000000000001E-3</v>
          </cell>
          <cell r="DY716">
            <v>-8.0000000000000002E-3</v>
          </cell>
          <cell r="DZ716">
            <v>-8.9999999999999993E-3</v>
          </cell>
          <cell r="EA716">
            <v>-0.01</v>
          </cell>
          <cell r="EB716">
            <v>-1.0999999999999999E-2</v>
          </cell>
          <cell r="EC716">
            <v>-6.0000000000000001E-3</v>
          </cell>
          <cell r="ED716">
            <v>-1.4E-2</v>
          </cell>
        </row>
        <row r="717"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-2E-3</v>
          </cell>
          <cell r="X717">
            <v>-1E-3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  <cell r="AE717">
            <v>-3.0000000000000001E-3</v>
          </cell>
          <cell r="AF717">
            <v>0</v>
          </cell>
          <cell r="AG717">
            <v>0</v>
          </cell>
          <cell r="AH717">
            <v>-4.0000000000000001E-3</v>
          </cell>
          <cell r="AI717">
            <v>-3.0000000000000001E-3</v>
          </cell>
          <cell r="AJ717">
            <v>-8.0000000000000002E-3</v>
          </cell>
          <cell r="AK717">
            <v>-4.0000000000000001E-3</v>
          </cell>
          <cell r="AL717">
            <v>-6.0000000000000001E-3</v>
          </cell>
          <cell r="AM717">
            <v>-4.0000000000000001E-3</v>
          </cell>
          <cell r="AN717">
            <v>0</v>
          </cell>
          <cell r="AO717">
            <v>-4.0000000000000001E-3</v>
          </cell>
          <cell r="AP717">
            <v>-1E-3</v>
          </cell>
          <cell r="AQ717">
            <v>0</v>
          </cell>
          <cell r="AR717">
            <v>-4.0000000000000001E-3</v>
          </cell>
          <cell r="AS717">
            <v>-1E-3</v>
          </cell>
          <cell r="AT717">
            <v>-1E-3</v>
          </cell>
          <cell r="AU717">
            <v>-2E-3</v>
          </cell>
          <cell r="AV717">
            <v>-7.0000000000000001E-3</v>
          </cell>
          <cell r="AW717">
            <v>-3.0000000000000001E-3</v>
          </cell>
          <cell r="AX717">
            <v>-7.0000000000000001E-3</v>
          </cell>
          <cell r="AY717">
            <v>-5.0000000000000001E-3</v>
          </cell>
          <cell r="AZ717">
            <v>-6.0000000000000001E-3</v>
          </cell>
          <cell r="BA717">
            <v>-4.0000000000000001E-3</v>
          </cell>
          <cell r="BB717">
            <v>-8.9999999999999993E-3</v>
          </cell>
          <cell r="BC717">
            <v>-3.0000000000000001E-3</v>
          </cell>
          <cell r="BD717">
            <v>0</v>
          </cell>
          <cell r="BE717">
            <v>-4.0000000000000001E-3</v>
          </cell>
          <cell r="BF717">
            <v>-2E-3</v>
          </cell>
          <cell r="BG717">
            <v>-4.0000000000000001E-3</v>
          </cell>
          <cell r="BH717">
            <v>-1E-3</v>
          </cell>
          <cell r="BI717">
            <v>-3.0000000000000001E-3</v>
          </cell>
          <cell r="BJ717">
            <v>-8.0000000000000002E-3</v>
          </cell>
          <cell r="BK717">
            <v>-8.0000000000000002E-3</v>
          </cell>
          <cell r="BL717">
            <v>-8.0000000000000002E-3</v>
          </cell>
          <cell r="BM717">
            <v>-5.0000000000000001E-3</v>
          </cell>
          <cell r="BN717">
            <v>-5.0000000000000001E-3</v>
          </cell>
          <cell r="BO717">
            <v>-4.0000000000000001E-3</v>
          </cell>
          <cell r="BP717">
            <v>-3.0000000000000001E-3</v>
          </cell>
          <cell r="BQ717">
            <v>0</v>
          </cell>
          <cell r="BR717">
            <v>-3.0000000000000001E-3</v>
          </cell>
          <cell r="BS717">
            <v>2E-3</v>
          </cell>
          <cell r="BT717">
            <v>-2E-3</v>
          </cell>
          <cell r="BU717">
            <v>-2E-3</v>
          </cell>
          <cell r="BV717">
            <v>-7.0000000000000001E-3</v>
          </cell>
          <cell r="BW717">
            <v>-4.0000000000000001E-3</v>
          </cell>
          <cell r="BX717">
            <v>-5.0000000000000001E-3</v>
          </cell>
          <cell r="BY717">
            <v>-6.0000000000000001E-3</v>
          </cell>
          <cell r="BZ717">
            <v>-6.0000000000000001E-3</v>
          </cell>
          <cell r="CA717">
            <v>-4.0000000000000001E-3</v>
          </cell>
          <cell r="CB717">
            <v>-3.0000000000000001E-3</v>
          </cell>
          <cell r="CC717">
            <v>-2E-3</v>
          </cell>
          <cell r="CD717">
            <v>0</v>
          </cell>
          <cell r="CE717">
            <v>-4.0000000000000001E-3</v>
          </cell>
          <cell r="CF717">
            <v>-2E-3</v>
          </cell>
          <cell r="CG717">
            <v>-4.0000000000000001E-3</v>
          </cell>
          <cell r="CH717">
            <v>-1E-3</v>
          </cell>
          <cell r="CI717">
            <v>-1E-3</v>
          </cell>
          <cell r="CJ717">
            <v>-8.9999999999999993E-3</v>
          </cell>
          <cell r="CK717">
            <v>-6.0000000000000001E-3</v>
          </cell>
          <cell r="CL717">
            <v>-6.0000000000000001E-3</v>
          </cell>
          <cell r="CM717">
            <v>-5.0000000000000001E-3</v>
          </cell>
          <cell r="CN717">
            <v>-3.0000000000000001E-3</v>
          </cell>
          <cell r="CO717">
            <v>-3.0000000000000001E-3</v>
          </cell>
          <cell r="CP717">
            <v>-5.0000000000000001E-3</v>
          </cell>
          <cell r="CQ717">
            <v>0</v>
          </cell>
          <cell r="CR717">
            <v>-4.0000000000000001E-3</v>
          </cell>
          <cell r="CS717">
            <v>0</v>
          </cell>
          <cell r="CT717">
            <v>-3.0000000000000001E-3</v>
          </cell>
          <cell r="CU717">
            <v>-2E-3</v>
          </cell>
          <cell r="CV717">
            <v>-1E-3</v>
          </cell>
          <cell r="CW717">
            <v>-7.0000000000000001E-3</v>
          </cell>
          <cell r="CX717">
            <v>-7.0000000000000001E-3</v>
          </cell>
          <cell r="CY717">
            <v>-5.0000000000000001E-3</v>
          </cell>
          <cell r="CZ717">
            <v>-5.0000000000000001E-3</v>
          </cell>
          <cell r="DA717">
            <v>-8.9999999999999993E-3</v>
          </cell>
          <cell r="DB717">
            <v>-7.0000000000000001E-3</v>
          </cell>
          <cell r="DC717">
            <v>-1E-3</v>
          </cell>
          <cell r="DD717">
            <v>0</v>
          </cell>
          <cell r="DE717">
            <v>-4.0000000000000001E-3</v>
          </cell>
          <cell r="DF717">
            <v>-1E-3</v>
          </cell>
          <cell r="DG717">
            <v>-7.0000000000000001E-3</v>
          </cell>
          <cell r="DH717">
            <v>-2E-3</v>
          </cell>
          <cell r="DI717">
            <v>-2E-3</v>
          </cell>
          <cell r="DJ717">
            <v>-6.0000000000000001E-3</v>
          </cell>
          <cell r="DK717">
            <v>-5.0000000000000001E-3</v>
          </cell>
          <cell r="DL717">
            <v>-5.0000000000000001E-3</v>
          </cell>
          <cell r="DM717">
            <v>-1.0999999999999999E-2</v>
          </cell>
          <cell r="DN717">
            <v>-4.0000000000000001E-3</v>
          </cell>
          <cell r="DO717">
            <v>-6.0000000000000001E-3</v>
          </cell>
          <cell r="DP717">
            <v>-2E-3</v>
          </cell>
          <cell r="DQ717">
            <v>-1E-3</v>
          </cell>
          <cell r="DR717">
            <v>-4.0000000000000001E-3</v>
          </cell>
          <cell r="DS717">
            <v>0</v>
          </cell>
          <cell r="DT717">
            <v>-4.0000000000000001E-3</v>
          </cell>
          <cell r="DU717">
            <v>-3.0000000000000001E-3</v>
          </cell>
          <cell r="DV717">
            <v>-3.0000000000000001E-3</v>
          </cell>
          <cell r="DW717">
            <v>-1.2E-2</v>
          </cell>
          <cell r="DX717">
            <v>-3.0000000000000001E-3</v>
          </cell>
          <cell r="DY717">
            <v>-7.0000000000000001E-3</v>
          </cell>
          <cell r="DZ717">
            <v>-6.0000000000000001E-3</v>
          </cell>
          <cell r="EA717">
            <v>-4.0000000000000001E-3</v>
          </cell>
          <cell r="EB717">
            <v>-4.0000000000000001E-3</v>
          </cell>
          <cell r="EC717">
            <v>-3.0000000000000001E-3</v>
          </cell>
          <cell r="ED717">
            <v>0</v>
          </cell>
        </row>
        <row r="719"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0</v>
          </cell>
          <cell r="P719">
            <v>-1E-3</v>
          </cell>
          <cell r="Q719">
            <v>0</v>
          </cell>
          <cell r="R719">
            <v>-6.0000000000000001E-3</v>
          </cell>
          <cell r="S719">
            <v>-1.2E-2</v>
          </cell>
          <cell r="T719">
            <v>-1.7000000000000001E-2</v>
          </cell>
          <cell r="U719">
            <v>-1.4E-2</v>
          </cell>
          <cell r="V719">
            <v>-3.0000000000000001E-3</v>
          </cell>
          <cell r="W719">
            <v>0</v>
          </cell>
          <cell r="X719">
            <v>0</v>
          </cell>
          <cell r="Y719">
            <v>0</v>
          </cell>
          <cell r="Z719">
            <v>-1E-3</v>
          </cell>
          <cell r="AA719">
            <v>-1E-3</v>
          </cell>
          <cell r="AB719">
            <v>-3.0000000000000001E-3</v>
          </cell>
          <cell r="AC719">
            <v>1E-3</v>
          </cell>
          <cell r="AD719">
            <v>-1.7999999999999999E-2</v>
          </cell>
          <cell r="AE719">
            <v>-3.0000000000000001E-3</v>
          </cell>
          <cell r="AF719">
            <v>-1E-3</v>
          </cell>
          <cell r="AG719">
            <v>-6.0000000000000001E-3</v>
          </cell>
          <cell r="AH719">
            <v>-6.0000000000000001E-3</v>
          </cell>
          <cell r="AI719">
            <v>-3.0000000000000001E-3</v>
          </cell>
          <cell r="AJ719">
            <v>0</v>
          </cell>
          <cell r="AK719">
            <v>-2E-3</v>
          </cell>
          <cell r="AL719">
            <v>-5.0000000000000001E-3</v>
          </cell>
          <cell r="AM719">
            <v>-4.0000000000000001E-3</v>
          </cell>
          <cell r="AN719">
            <v>-2E-3</v>
          </cell>
          <cell r="AO719">
            <v>-6.0000000000000001E-3</v>
          </cell>
          <cell r="AP719">
            <v>-1E-3</v>
          </cell>
          <cell r="AQ719">
            <v>0</v>
          </cell>
          <cell r="AR719">
            <v>-2E-3</v>
          </cell>
          <cell r="AS719">
            <v>-1E-3</v>
          </cell>
          <cell r="AT719">
            <v>0</v>
          </cell>
          <cell r="AU719">
            <v>0</v>
          </cell>
          <cell r="AV719">
            <v>-6.0000000000000001E-3</v>
          </cell>
          <cell r="AW719">
            <v>-1E-3</v>
          </cell>
          <cell r="AX719">
            <v>-1E-3</v>
          </cell>
          <cell r="AY719">
            <v>-5.0000000000000001E-3</v>
          </cell>
          <cell r="AZ719">
            <v>-5.0000000000000001E-3</v>
          </cell>
          <cell r="BA719">
            <v>-2E-3</v>
          </cell>
          <cell r="BB719">
            <v>-3.0000000000000001E-3</v>
          </cell>
          <cell r="BC719">
            <v>0</v>
          </cell>
          <cell r="BD719">
            <v>-1E-3</v>
          </cell>
          <cell r="BE719">
            <v>-3.0000000000000001E-3</v>
          </cell>
          <cell r="BF719">
            <v>-2E-3</v>
          </cell>
          <cell r="BG719">
            <v>-4.0000000000000001E-3</v>
          </cell>
          <cell r="BH719">
            <v>-6.0000000000000001E-3</v>
          </cell>
          <cell r="BI719">
            <v>-5.0000000000000001E-3</v>
          </cell>
          <cell r="BJ719">
            <v>-1E-3</v>
          </cell>
          <cell r="BK719">
            <v>0</v>
          </cell>
          <cell r="BL719">
            <v>-6.0000000000000001E-3</v>
          </cell>
          <cell r="BM719">
            <v>-3.0000000000000001E-3</v>
          </cell>
          <cell r="BN719">
            <v>-2E-3</v>
          </cell>
          <cell r="BO719">
            <v>-4.0000000000000001E-3</v>
          </cell>
          <cell r="BP719">
            <v>0</v>
          </cell>
          <cell r="BQ719">
            <v>2E-3</v>
          </cell>
          <cell r="BR719">
            <v>-6.0000000000000001E-3</v>
          </cell>
          <cell r="BS719">
            <v>0</v>
          </cell>
          <cell r="BT719">
            <v>-2.3E-2</v>
          </cell>
          <cell r="BU719">
            <v>-4.0000000000000001E-3</v>
          </cell>
          <cell r="BV719">
            <v>-5.0000000000000001E-3</v>
          </cell>
          <cell r="BW719">
            <v>0</v>
          </cell>
          <cell r="BX719">
            <v>-2E-3</v>
          </cell>
          <cell r="BY719">
            <v>-5.0000000000000001E-3</v>
          </cell>
          <cell r="BZ719">
            <v>-8.9999999999999993E-3</v>
          </cell>
          <cell r="CA719">
            <v>-6.0000000000000001E-3</v>
          </cell>
          <cell r="CB719">
            <v>-5.0000000000000001E-3</v>
          </cell>
          <cell r="CC719">
            <v>-0.01</v>
          </cell>
          <cell r="CD719">
            <v>0</v>
          </cell>
          <cell r="CE719">
            <v>-5.0000000000000001E-3</v>
          </cell>
          <cell r="CF719">
            <v>0</v>
          </cell>
          <cell r="CG719">
            <v>-1E-3</v>
          </cell>
          <cell r="CH719">
            <v>-1E-3</v>
          </cell>
          <cell r="CI719">
            <v>-8.0000000000000002E-3</v>
          </cell>
          <cell r="CJ719">
            <v>0</v>
          </cell>
          <cell r="CK719">
            <v>0</v>
          </cell>
          <cell r="CL719">
            <v>-6.0000000000000001E-3</v>
          </cell>
          <cell r="CM719">
            <v>-2E-3</v>
          </cell>
          <cell r="CN719">
            <v>-0.04</v>
          </cell>
          <cell r="CO719">
            <v>0</v>
          </cell>
          <cell r="CP719">
            <v>0</v>
          </cell>
          <cell r="CQ719">
            <v>-1E-3</v>
          </cell>
          <cell r="CR719">
            <v>-3.0000000000000001E-3</v>
          </cell>
          <cell r="CS719">
            <v>-3.0000000000000001E-3</v>
          </cell>
          <cell r="CT719">
            <v>-1.2E-2</v>
          </cell>
          <cell r="CU719">
            <v>-1E-3</v>
          </cell>
          <cell r="CV719">
            <v>-1E-3</v>
          </cell>
          <cell r="CW719">
            <v>0</v>
          </cell>
          <cell r="CX719">
            <v>0</v>
          </cell>
          <cell r="CY719">
            <v>-6.0000000000000001E-3</v>
          </cell>
          <cell r="CZ719">
            <v>-2E-3</v>
          </cell>
          <cell r="DA719">
            <v>-7.0000000000000001E-3</v>
          </cell>
          <cell r="DB719">
            <v>-8.0000000000000002E-3</v>
          </cell>
          <cell r="DC719">
            <v>-1E-3</v>
          </cell>
          <cell r="DD719">
            <v>-1E-3</v>
          </cell>
          <cell r="DE719">
            <v>-3.0000000000000001E-3</v>
          </cell>
          <cell r="DF719">
            <v>-3.0000000000000001E-3</v>
          </cell>
          <cell r="DG719">
            <v>0</v>
          </cell>
          <cell r="DH719">
            <v>0</v>
          </cell>
          <cell r="DI719">
            <v>-4.0000000000000001E-3</v>
          </cell>
          <cell r="DJ719">
            <v>0</v>
          </cell>
          <cell r="DK719">
            <v>0</v>
          </cell>
          <cell r="DL719">
            <v>-7.0000000000000001E-3</v>
          </cell>
          <cell r="DM719">
            <v>-1E-3</v>
          </cell>
          <cell r="DN719">
            <v>-8.9999999999999993E-3</v>
          </cell>
          <cell r="DO719">
            <v>-6.0000000000000001E-3</v>
          </cell>
          <cell r="DP719">
            <v>0</v>
          </cell>
          <cell r="DQ719">
            <v>0</v>
          </cell>
          <cell r="DR719">
            <v>-6.0000000000000001E-3</v>
          </cell>
          <cell r="DS719">
            <v>-1.0999999999999999E-2</v>
          </cell>
          <cell r="DT719">
            <v>-8.9999999999999993E-3</v>
          </cell>
          <cell r="DU719">
            <v>0</v>
          </cell>
          <cell r="DV719">
            <v>0</v>
          </cell>
          <cell r="DW719">
            <v>0</v>
          </cell>
          <cell r="DX719">
            <v>-2E-3</v>
          </cell>
          <cell r="DY719">
            <v>-1.0999999999999999E-2</v>
          </cell>
          <cell r="DZ719">
            <v>-8.9999999999999993E-3</v>
          </cell>
          <cell r="EA719">
            <v>-0.01</v>
          </cell>
          <cell r="EB719">
            <v>-8.0000000000000002E-3</v>
          </cell>
          <cell r="EC719">
            <v>0</v>
          </cell>
          <cell r="ED719">
            <v>-1.4999999999999999E-2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-4.0000000000000001E-3</v>
          </cell>
          <cell r="G721">
            <v>-1E-3</v>
          </cell>
          <cell r="H721">
            <v>0</v>
          </cell>
          <cell r="I721">
            <v>0</v>
          </cell>
          <cell r="J721">
            <v>0</v>
          </cell>
          <cell r="K721">
            <v>-3.0000000000000001E-3</v>
          </cell>
          <cell r="L721">
            <v>-2E-3</v>
          </cell>
          <cell r="M721">
            <v>0</v>
          </cell>
          <cell r="N721">
            <v>-1E-3</v>
          </cell>
          <cell r="O721">
            <v>0</v>
          </cell>
          <cell r="P721">
            <v>0</v>
          </cell>
          <cell r="Q721">
            <v>0</v>
          </cell>
          <cell r="R721">
            <v>-2E-3</v>
          </cell>
          <cell r="S721">
            <v>0</v>
          </cell>
          <cell r="T721">
            <v>0</v>
          </cell>
          <cell r="U721">
            <v>-3.0000000000000001E-3</v>
          </cell>
          <cell r="V721">
            <v>-3.0000000000000001E-3</v>
          </cell>
          <cell r="W721">
            <v>-6.0000000000000001E-3</v>
          </cell>
          <cell r="X721">
            <v>-4.0000000000000001E-3</v>
          </cell>
          <cell r="Y721">
            <v>-1E-3</v>
          </cell>
          <cell r="Z721">
            <v>0</v>
          </cell>
          <cell r="AA721">
            <v>-1E-3</v>
          </cell>
          <cell r="AB721">
            <v>-1E-3</v>
          </cell>
          <cell r="AC721">
            <v>-1E-3</v>
          </cell>
          <cell r="AD721">
            <v>0</v>
          </cell>
          <cell r="AE721">
            <v>-5.0000000000000001E-3</v>
          </cell>
          <cell r="AF721">
            <v>-1.4E-2</v>
          </cell>
          <cell r="AG721">
            <v>-2E-3</v>
          </cell>
          <cell r="AH721">
            <v>-3.0000000000000001E-3</v>
          </cell>
          <cell r="AI721">
            <v>-4.0000000000000001E-3</v>
          </cell>
          <cell r="AJ721">
            <v>-6.0000000000000001E-3</v>
          </cell>
          <cell r="AK721">
            <v>-6.0000000000000001E-3</v>
          </cell>
          <cell r="AL721">
            <v>-7.0000000000000001E-3</v>
          </cell>
          <cell r="AM721">
            <v>-6.0000000000000001E-3</v>
          </cell>
          <cell r="AN721">
            <v>-4.0000000000000001E-3</v>
          </cell>
          <cell r="AO721">
            <v>-3.0000000000000001E-3</v>
          </cell>
          <cell r="AP721">
            <v>-8.0000000000000002E-3</v>
          </cell>
          <cell r="AQ721">
            <v>0</v>
          </cell>
          <cell r="AR721">
            <v>0</v>
          </cell>
          <cell r="AS721">
            <v>0</v>
          </cell>
          <cell r="AT721">
            <v>-6.0000000000000001E-3</v>
          </cell>
          <cell r="AU721">
            <v>-4.0000000000000001E-3</v>
          </cell>
          <cell r="AV721">
            <v>-5.0000000000000001E-3</v>
          </cell>
          <cell r="AW721">
            <v>-7.0000000000000001E-3</v>
          </cell>
          <cell r="AX721">
            <v>-3.0000000000000001E-3</v>
          </cell>
          <cell r="AY721">
            <v>-5.0000000000000001E-3</v>
          </cell>
          <cell r="AZ721">
            <v>-6.0000000000000001E-3</v>
          </cell>
          <cell r="BA721">
            <v>-2E-3</v>
          </cell>
          <cell r="BB721">
            <v>4.8000000000000001E-2</v>
          </cell>
          <cell r="BC721">
            <v>-0.01</v>
          </cell>
          <cell r="BD721">
            <v>0</v>
          </cell>
          <cell r="BE721">
            <v>3.0000000000000001E-3</v>
          </cell>
          <cell r="BF721">
            <v>0.16600000000000001</v>
          </cell>
          <cell r="BG721">
            <v>1E-3</v>
          </cell>
          <cell r="BH721">
            <v>-6.0000000000000001E-3</v>
          </cell>
          <cell r="BI721">
            <v>-2E-3</v>
          </cell>
          <cell r="BJ721">
            <v>-6.0000000000000001E-3</v>
          </cell>
          <cell r="BK721">
            <v>-3.0000000000000001E-3</v>
          </cell>
          <cell r="BL721">
            <v>-6.0000000000000001E-3</v>
          </cell>
          <cell r="BM721">
            <v>-1.4999999999999999E-2</v>
          </cell>
          <cell r="BN721">
            <v>-1E-3</v>
          </cell>
          <cell r="BO721">
            <v>0</v>
          </cell>
          <cell r="BP721">
            <v>-5.0000000000000001E-3</v>
          </cell>
          <cell r="BQ721">
            <v>-9.5000000000000001E-2</v>
          </cell>
          <cell r="BR721">
            <v>-1.9E-2</v>
          </cell>
          <cell r="BS721">
            <v>-0.28699999999999998</v>
          </cell>
          <cell r="BT721">
            <v>3.3000000000000002E-2</v>
          </cell>
          <cell r="BU721">
            <v>-0.01</v>
          </cell>
          <cell r="BV721">
            <v>-3.0000000000000001E-3</v>
          </cell>
          <cell r="BW721">
            <v>-5.0000000000000001E-3</v>
          </cell>
          <cell r="BX721">
            <v>-6.0000000000000001E-3</v>
          </cell>
          <cell r="BY721">
            <v>-4.0000000000000001E-3</v>
          </cell>
          <cell r="BZ721">
            <v>-4.0000000000000001E-3</v>
          </cell>
          <cell r="CA721">
            <v>-3.0000000000000001E-3</v>
          </cell>
          <cell r="CB721">
            <v>2.7E-2</v>
          </cell>
          <cell r="CC721">
            <v>5.8999999999999997E-2</v>
          </cell>
          <cell r="CD721">
            <v>-7.0000000000000001E-3</v>
          </cell>
          <cell r="CE721">
            <v>-0.02</v>
          </cell>
          <cell r="CF721">
            <v>-6.0000000000000001E-3</v>
          </cell>
          <cell r="CG721">
            <v>-0.10100000000000001</v>
          </cell>
          <cell r="CH721">
            <v>-2E-3</v>
          </cell>
          <cell r="CI721">
            <v>-3.0000000000000001E-3</v>
          </cell>
          <cell r="CJ721">
            <v>0</v>
          </cell>
          <cell r="CK721">
            <v>0</v>
          </cell>
          <cell r="CL721">
            <v>-8.0000000000000002E-3</v>
          </cell>
          <cell r="CM721">
            <v>-8.0000000000000002E-3</v>
          </cell>
          <cell r="CN721">
            <v>-6.0000000000000001E-3</v>
          </cell>
          <cell r="CO721">
            <v>-9.2999999999999999E-2</v>
          </cell>
          <cell r="CP721">
            <v>-8.0000000000000002E-3</v>
          </cell>
          <cell r="CQ721">
            <v>0</v>
          </cell>
          <cell r="CR721">
            <v>3.0000000000000001E-3</v>
          </cell>
          <cell r="CS721">
            <v>0</v>
          </cell>
          <cell r="CT721">
            <v>2.9000000000000001E-2</v>
          </cell>
          <cell r="CU721">
            <v>-4.0000000000000001E-3</v>
          </cell>
          <cell r="CV721">
            <v>0</v>
          </cell>
          <cell r="CW721">
            <v>0</v>
          </cell>
          <cell r="CX721">
            <v>0</v>
          </cell>
          <cell r="CY721">
            <v>-8.0000000000000002E-3</v>
          </cell>
          <cell r="CZ721">
            <v>-8.9999999999999993E-3</v>
          </cell>
          <cell r="DA721">
            <v>-3.0000000000000001E-3</v>
          </cell>
          <cell r="DB721">
            <v>4.1000000000000002E-2</v>
          </cell>
          <cell r="DC721">
            <v>-7.0000000000000001E-3</v>
          </cell>
          <cell r="DD721">
            <v>0</v>
          </cell>
          <cell r="DE721">
            <v>0</v>
          </cell>
          <cell r="DF721">
            <v>0</v>
          </cell>
          <cell r="DG721">
            <v>-3.3000000000000002E-2</v>
          </cell>
          <cell r="DH721">
            <v>-3.0000000000000001E-3</v>
          </cell>
          <cell r="DI721">
            <v>0</v>
          </cell>
          <cell r="DJ721">
            <v>0</v>
          </cell>
          <cell r="DK721">
            <v>0</v>
          </cell>
          <cell r="DL721">
            <v>-7.0000000000000001E-3</v>
          </cell>
          <cell r="DM721">
            <v>4.5999999999999999E-2</v>
          </cell>
          <cell r="DN721">
            <v>8.0000000000000002E-3</v>
          </cell>
          <cell r="DO721">
            <v>-3.0000000000000001E-3</v>
          </cell>
          <cell r="DP721">
            <v>-7.0000000000000001E-3</v>
          </cell>
          <cell r="DQ721">
            <v>-6.0000000000000001E-3</v>
          </cell>
          <cell r="DR721">
            <v>-1.4999999999999999E-2</v>
          </cell>
          <cell r="DS721">
            <v>-8.9999999999999993E-3</v>
          </cell>
          <cell r="DT721">
            <v>-8.0000000000000002E-3</v>
          </cell>
          <cell r="DU721">
            <v>-0.13</v>
          </cell>
          <cell r="DV721">
            <v>0</v>
          </cell>
          <cell r="DW721">
            <v>0</v>
          </cell>
          <cell r="DX721">
            <v>-5.0000000000000001E-3</v>
          </cell>
          <cell r="DY721">
            <v>-3.0000000000000001E-3</v>
          </cell>
          <cell r="DZ721">
            <v>-5.0000000000000001E-3</v>
          </cell>
          <cell r="EA721">
            <v>-3.0000000000000001E-3</v>
          </cell>
          <cell r="EB721">
            <v>-1E-3</v>
          </cell>
          <cell r="EC721">
            <v>-8.9999999999999993E-3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-1E-3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-2E-3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0</v>
          </cell>
          <cell r="L723">
            <v>0</v>
          </cell>
          <cell r="M723">
            <v>-1E-3</v>
          </cell>
          <cell r="N723">
            <v>0</v>
          </cell>
          <cell r="O723">
            <v>1E-3</v>
          </cell>
          <cell r="P723">
            <v>0</v>
          </cell>
          <cell r="Q723">
            <v>1E-3</v>
          </cell>
          <cell r="R723">
            <v>-6.0000000000000001E-3</v>
          </cell>
          <cell r="S723">
            <v>0</v>
          </cell>
          <cell r="T723">
            <v>0</v>
          </cell>
          <cell r="U723">
            <v>0</v>
          </cell>
          <cell r="V723">
            <v>1E-3</v>
          </cell>
          <cell r="W723">
            <v>-3.0000000000000001E-3</v>
          </cell>
          <cell r="X723">
            <v>-2E-3</v>
          </cell>
          <cell r="Y723">
            <v>-2.1999999999999999E-2</v>
          </cell>
          <cell r="Z723">
            <v>-1.4999999999999999E-2</v>
          </cell>
          <cell r="AA723">
            <v>-1.0999999999999999E-2</v>
          </cell>
          <cell r="AB723">
            <v>-2.4E-2</v>
          </cell>
          <cell r="AC723">
            <v>0</v>
          </cell>
          <cell r="AD723">
            <v>0</v>
          </cell>
          <cell r="AE723">
            <v>-5.0000000000000001E-3</v>
          </cell>
          <cell r="AF723">
            <v>0</v>
          </cell>
          <cell r="AG723">
            <v>0</v>
          </cell>
          <cell r="AH723">
            <v>0</v>
          </cell>
          <cell r="AI723">
            <v>-6.0000000000000001E-3</v>
          </cell>
          <cell r="AJ723">
            <v>-6.0000000000000001E-3</v>
          </cell>
          <cell r="AK723">
            <v>-6.0000000000000001E-3</v>
          </cell>
          <cell r="AL723">
            <v>-1.2E-2</v>
          </cell>
          <cell r="AM723">
            <v>-0.01</v>
          </cell>
          <cell r="AN723">
            <v>-3.0000000000000001E-3</v>
          </cell>
          <cell r="AO723">
            <v>-1.0999999999999999E-2</v>
          </cell>
          <cell r="AP723">
            <v>0</v>
          </cell>
          <cell r="AQ723">
            <v>0</v>
          </cell>
          <cell r="AR723">
            <v>-3.0000000000000001E-3</v>
          </cell>
          <cell r="AS723">
            <v>1E-3</v>
          </cell>
          <cell r="AT723">
            <v>0</v>
          </cell>
          <cell r="AU723">
            <v>0</v>
          </cell>
          <cell r="AV723">
            <v>-6.0000000000000001E-3</v>
          </cell>
          <cell r="AW723">
            <v>-2E-3</v>
          </cell>
          <cell r="AX723">
            <v>-2E-3</v>
          </cell>
          <cell r="AY723">
            <v>-7.0000000000000001E-3</v>
          </cell>
          <cell r="AZ723">
            <v>-0.01</v>
          </cell>
          <cell r="BA723">
            <v>-0.01</v>
          </cell>
          <cell r="BB723">
            <v>-3.0000000000000001E-3</v>
          </cell>
          <cell r="BC723">
            <v>0</v>
          </cell>
          <cell r="BD723">
            <v>0</v>
          </cell>
          <cell r="BE723">
            <v>-4.0000000000000001E-3</v>
          </cell>
          <cell r="BF723">
            <v>1E-3</v>
          </cell>
          <cell r="BG723">
            <v>0</v>
          </cell>
          <cell r="BH723">
            <v>0</v>
          </cell>
          <cell r="BI723">
            <v>-8.0000000000000002E-3</v>
          </cell>
          <cell r="BJ723">
            <v>-1E-3</v>
          </cell>
          <cell r="BK723">
            <v>-2E-3</v>
          </cell>
          <cell r="BL723">
            <v>-0.01</v>
          </cell>
          <cell r="BM723">
            <v>-1.7000000000000001E-2</v>
          </cell>
          <cell r="BN723">
            <v>-7.0000000000000001E-3</v>
          </cell>
          <cell r="BO723">
            <v>-1E-3</v>
          </cell>
          <cell r="BP723">
            <v>-2E-3</v>
          </cell>
          <cell r="BQ723">
            <v>0</v>
          </cell>
          <cell r="BR723">
            <v>-2E-3</v>
          </cell>
          <cell r="BS723">
            <v>-1E-3</v>
          </cell>
          <cell r="BT723">
            <v>-1E-3</v>
          </cell>
          <cell r="BU723">
            <v>-1E-3</v>
          </cell>
          <cell r="BV723">
            <v>-1.2999999999999999E-2</v>
          </cell>
          <cell r="BW723">
            <v>0</v>
          </cell>
          <cell r="BX723">
            <v>0</v>
          </cell>
          <cell r="BY723">
            <v>-4.0000000000000001E-3</v>
          </cell>
          <cell r="BZ723">
            <v>-6.0000000000000001E-3</v>
          </cell>
          <cell r="CA723">
            <v>-2E-3</v>
          </cell>
          <cell r="CB723">
            <v>-2E-3</v>
          </cell>
          <cell r="CC723">
            <v>-1E-3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-1E-3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-1E-3</v>
          </cell>
          <cell r="CO723">
            <v>1E-3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1E-3</v>
          </cell>
          <cell r="CU723">
            <v>2E-3</v>
          </cell>
          <cell r="CV723">
            <v>1E-3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2E-3</v>
          </cell>
          <cell r="DG723">
            <v>0</v>
          </cell>
          <cell r="DH723">
            <v>0</v>
          </cell>
          <cell r="DI723">
            <v>-1E-3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-5.0000000000000001E-3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4.0000000000000001E-3</v>
          </cell>
          <cell r="DV723">
            <v>1E-3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-1E-3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R724">
            <v>-1E-3</v>
          </cell>
          <cell r="S724">
            <v>-1E-3</v>
          </cell>
          <cell r="T724">
            <v>0</v>
          </cell>
          <cell r="U724">
            <v>-1E-3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-1E-3</v>
          </cell>
          <cell r="AB724">
            <v>-2E-3</v>
          </cell>
          <cell r="AC724">
            <v>0</v>
          </cell>
          <cell r="AD724">
            <v>-4.0000000000000001E-3</v>
          </cell>
          <cell r="AE724">
            <v>-2E-3</v>
          </cell>
          <cell r="AF724">
            <v>-1E-3</v>
          </cell>
          <cell r="AG724">
            <v>-4.0000000000000001E-3</v>
          </cell>
          <cell r="AH724">
            <v>-1E-3</v>
          </cell>
          <cell r="AI724">
            <v>-1E-3</v>
          </cell>
          <cell r="AJ724">
            <v>0</v>
          </cell>
          <cell r="AK724">
            <v>-2E-3</v>
          </cell>
          <cell r="AL724">
            <v>-3.0000000000000001E-3</v>
          </cell>
          <cell r="AM724">
            <v>-3.0000000000000001E-3</v>
          </cell>
          <cell r="AN724">
            <v>0</v>
          </cell>
          <cell r="AO724">
            <v>-3.0000000000000001E-3</v>
          </cell>
          <cell r="AP724">
            <v>-2E-3</v>
          </cell>
          <cell r="AQ724">
            <v>-1E-3</v>
          </cell>
          <cell r="AR724">
            <v>-2E-3</v>
          </cell>
          <cell r="AS724">
            <v>-1E-3</v>
          </cell>
          <cell r="AT724">
            <v>-4.0000000000000001E-3</v>
          </cell>
          <cell r="AU724">
            <v>-4.0000000000000001E-3</v>
          </cell>
          <cell r="AV724">
            <v>-1E-3</v>
          </cell>
          <cell r="AW724">
            <v>0</v>
          </cell>
          <cell r="AX724">
            <v>0</v>
          </cell>
          <cell r="AY724">
            <v>-2E-3</v>
          </cell>
          <cell r="AZ724">
            <v>-1E-3</v>
          </cell>
          <cell r="BA724">
            <v>0</v>
          </cell>
          <cell r="BB724">
            <v>-1E-3</v>
          </cell>
          <cell r="BC724">
            <v>-4.0000000000000001E-3</v>
          </cell>
          <cell r="BD724">
            <v>0</v>
          </cell>
          <cell r="BE724">
            <v>-1E-3</v>
          </cell>
          <cell r="BF724">
            <v>-3.0000000000000001E-3</v>
          </cell>
          <cell r="BG724">
            <v>-1E-3</v>
          </cell>
          <cell r="BH724">
            <v>0</v>
          </cell>
          <cell r="BI724">
            <v>-1E-3</v>
          </cell>
          <cell r="BJ724">
            <v>0</v>
          </cell>
          <cell r="BK724">
            <v>0</v>
          </cell>
          <cell r="BL724">
            <v>-3.0000000000000001E-3</v>
          </cell>
          <cell r="BM724">
            <v>-1E-3</v>
          </cell>
          <cell r="BN724">
            <v>-1E-3</v>
          </cell>
          <cell r="BO724">
            <v>0</v>
          </cell>
          <cell r="BP724">
            <v>-4.0000000000000001E-3</v>
          </cell>
          <cell r="BQ724">
            <v>0</v>
          </cell>
          <cell r="BR724">
            <v>-1E-3</v>
          </cell>
          <cell r="BS724">
            <v>2E-3</v>
          </cell>
          <cell r="BT724">
            <v>-2E-3</v>
          </cell>
          <cell r="BU724">
            <v>-1E-3</v>
          </cell>
          <cell r="BV724">
            <v>-1E-3</v>
          </cell>
          <cell r="BW724">
            <v>0</v>
          </cell>
          <cell r="BX724">
            <v>0</v>
          </cell>
          <cell r="BY724">
            <v>-1E-3</v>
          </cell>
          <cell r="BZ724">
            <v>-1E-3</v>
          </cell>
          <cell r="CA724">
            <v>-1E-3</v>
          </cell>
          <cell r="CB724">
            <v>2E-3</v>
          </cell>
          <cell r="CC724">
            <v>-7.0000000000000001E-3</v>
          </cell>
          <cell r="CD724">
            <v>0</v>
          </cell>
          <cell r="CE724">
            <v>-2E-3</v>
          </cell>
          <cell r="CF724">
            <v>-1E-3</v>
          </cell>
          <cell r="CG724">
            <v>-2E-3</v>
          </cell>
          <cell r="CH724">
            <v>-1E-3</v>
          </cell>
          <cell r="CI724">
            <v>-1E-3</v>
          </cell>
          <cell r="CJ724">
            <v>0</v>
          </cell>
          <cell r="CK724">
            <v>0</v>
          </cell>
          <cell r="CL724">
            <v>-2E-3</v>
          </cell>
          <cell r="CM724">
            <v>-2E-3</v>
          </cell>
          <cell r="CN724">
            <v>-1.4999999999999999E-2</v>
          </cell>
          <cell r="CO724">
            <v>-2E-3</v>
          </cell>
          <cell r="CP724">
            <v>0</v>
          </cell>
          <cell r="CQ724">
            <v>0</v>
          </cell>
          <cell r="CR724">
            <v>-2E-3</v>
          </cell>
          <cell r="CS724">
            <v>-1E-3</v>
          </cell>
          <cell r="CT724">
            <v>-6.0000000000000001E-3</v>
          </cell>
          <cell r="CU724">
            <v>0</v>
          </cell>
          <cell r="CV724">
            <v>-2E-3</v>
          </cell>
          <cell r="CW724">
            <v>0</v>
          </cell>
          <cell r="CX724">
            <v>0</v>
          </cell>
          <cell r="CY724">
            <v>-3.0000000000000001E-3</v>
          </cell>
          <cell r="CZ724">
            <v>-6.0000000000000001E-3</v>
          </cell>
          <cell r="DA724">
            <v>-1E-3</v>
          </cell>
          <cell r="DB724">
            <v>-6.0000000000000001E-3</v>
          </cell>
          <cell r="DC724">
            <v>-2E-3</v>
          </cell>
          <cell r="DD724">
            <v>-1E-3</v>
          </cell>
          <cell r="DE724">
            <v>-3.0000000000000001E-3</v>
          </cell>
          <cell r="DF724">
            <v>-1E-3</v>
          </cell>
          <cell r="DG724">
            <v>-1E-3</v>
          </cell>
          <cell r="DH724">
            <v>-1E-3</v>
          </cell>
          <cell r="DI724">
            <v>-1E-3</v>
          </cell>
          <cell r="DJ724">
            <v>0</v>
          </cell>
          <cell r="DK724">
            <v>0</v>
          </cell>
          <cell r="DL724">
            <v>-6.0000000000000001E-3</v>
          </cell>
          <cell r="DM724">
            <v>-1.0999999999999999E-2</v>
          </cell>
          <cell r="DN724">
            <v>-3.0000000000000001E-3</v>
          </cell>
          <cell r="DO724">
            <v>-3.0000000000000001E-3</v>
          </cell>
          <cell r="DP724">
            <v>0</v>
          </cell>
          <cell r="DQ724">
            <v>-0.01</v>
          </cell>
          <cell r="DR724">
            <v>-1E-3</v>
          </cell>
          <cell r="DS724">
            <v>-1E-3</v>
          </cell>
          <cell r="DT724">
            <v>-3.0000000000000001E-3</v>
          </cell>
          <cell r="DU724">
            <v>2E-3</v>
          </cell>
          <cell r="DV724">
            <v>0</v>
          </cell>
          <cell r="DW724">
            <v>0</v>
          </cell>
          <cell r="DX724">
            <v>0</v>
          </cell>
          <cell r="DY724">
            <v>-1E-3</v>
          </cell>
          <cell r="DZ724">
            <v>0</v>
          </cell>
          <cell r="EA724">
            <v>-1E-3</v>
          </cell>
          <cell r="EB724">
            <v>-2E-3</v>
          </cell>
          <cell r="EC724">
            <v>-3.0000000000000001E-3</v>
          </cell>
          <cell r="ED724">
            <v>-5.0000000000000001E-3</v>
          </cell>
        </row>
        <row r="725">
          <cell r="F725">
            <v>-2E-3</v>
          </cell>
          <cell r="G725">
            <v>0</v>
          </cell>
          <cell r="H725">
            <v>0</v>
          </cell>
          <cell r="I725">
            <v>0</v>
          </cell>
          <cell r="J725">
            <v>-3.0000000000000001E-3</v>
          </cell>
          <cell r="K725">
            <v>-2E-3</v>
          </cell>
          <cell r="L725">
            <v>-1E-3</v>
          </cell>
          <cell r="M725">
            <v>0</v>
          </cell>
          <cell r="N725">
            <v>0</v>
          </cell>
          <cell r="O725">
            <v>0</v>
          </cell>
          <cell r="P725">
            <v>0</v>
          </cell>
          <cell r="Q725">
            <v>-2E-3</v>
          </cell>
          <cell r="R725">
            <v>-4.0000000000000001E-3</v>
          </cell>
          <cell r="S725">
            <v>-2.5000000000000001E-2</v>
          </cell>
          <cell r="T725">
            <v>-1E-3</v>
          </cell>
          <cell r="U725">
            <v>-2E-3</v>
          </cell>
          <cell r="V725">
            <v>0</v>
          </cell>
          <cell r="W725">
            <v>-2E-3</v>
          </cell>
          <cell r="X725">
            <v>0</v>
          </cell>
          <cell r="Y725">
            <v>0</v>
          </cell>
          <cell r="Z725">
            <v>0</v>
          </cell>
          <cell r="AA725">
            <v>-1E-3</v>
          </cell>
          <cell r="AB725">
            <v>0</v>
          </cell>
          <cell r="AC725">
            <v>0</v>
          </cell>
          <cell r="AD725">
            <v>-1.0999999999999999E-2</v>
          </cell>
          <cell r="AE725">
            <v>-4.0000000000000001E-3</v>
          </cell>
          <cell r="AF725">
            <v>1.6E-2</v>
          </cell>
          <cell r="AG725">
            <v>-7.0000000000000001E-3</v>
          </cell>
          <cell r="AH725">
            <v>-2E-3</v>
          </cell>
          <cell r="AI725">
            <v>-2E-3</v>
          </cell>
          <cell r="AJ725">
            <v>-7.0000000000000001E-3</v>
          </cell>
          <cell r="AK725">
            <v>-8.0000000000000002E-3</v>
          </cell>
          <cell r="AL725">
            <v>-5.0000000000000001E-3</v>
          </cell>
          <cell r="AM725">
            <v>-5.0000000000000001E-3</v>
          </cell>
          <cell r="AN725">
            <v>-4.0000000000000001E-3</v>
          </cell>
          <cell r="AO725">
            <v>-4.0000000000000001E-3</v>
          </cell>
          <cell r="AP725">
            <v>-7.0000000000000001E-3</v>
          </cell>
          <cell r="AQ725">
            <v>-1.2E-2</v>
          </cell>
          <cell r="AR725">
            <v>-7.0000000000000001E-3</v>
          </cell>
          <cell r="AS725">
            <v>-4.5999999999999999E-2</v>
          </cell>
          <cell r="AT725">
            <v>-1.0999999999999999E-2</v>
          </cell>
          <cell r="AU725">
            <v>-7.0000000000000001E-3</v>
          </cell>
          <cell r="AV725">
            <v>-2E-3</v>
          </cell>
          <cell r="AW725">
            <v>-5.0000000000000001E-3</v>
          </cell>
          <cell r="AX725">
            <v>-5.0000000000000001E-3</v>
          </cell>
          <cell r="AY725">
            <v>-5.0000000000000001E-3</v>
          </cell>
          <cell r="AZ725">
            <v>-5.0000000000000001E-3</v>
          </cell>
          <cell r="BA725">
            <v>-3.0000000000000001E-3</v>
          </cell>
          <cell r="BB725">
            <v>-2E-3</v>
          </cell>
          <cell r="BC725">
            <v>5.0000000000000001E-3</v>
          </cell>
          <cell r="BD725">
            <v>0</v>
          </cell>
          <cell r="BE725">
            <v>-8.0000000000000002E-3</v>
          </cell>
          <cell r="BF725">
            <v>-3.5999999999999997E-2</v>
          </cell>
          <cell r="BG725">
            <v>-1.2999999999999999E-2</v>
          </cell>
          <cell r="BH725">
            <v>-2E-3</v>
          </cell>
          <cell r="BI725">
            <v>-2E-3</v>
          </cell>
          <cell r="BJ725">
            <v>-5.0000000000000001E-3</v>
          </cell>
          <cell r="BK725">
            <v>-5.0000000000000001E-3</v>
          </cell>
          <cell r="BL725">
            <v>-5.0000000000000001E-3</v>
          </cell>
          <cell r="BM725">
            <v>-5.0000000000000001E-3</v>
          </cell>
          <cell r="BN725">
            <v>-5.0000000000000001E-3</v>
          </cell>
          <cell r="BO725">
            <v>-1E-3</v>
          </cell>
          <cell r="BP725">
            <v>-2.1000000000000001E-2</v>
          </cell>
          <cell r="BQ725">
            <v>0</v>
          </cell>
          <cell r="BR725">
            <v>1E-3</v>
          </cell>
          <cell r="BS725">
            <v>0</v>
          </cell>
          <cell r="BT725">
            <v>-1.2E-2</v>
          </cell>
          <cell r="BU725">
            <v>-6.0000000000000001E-3</v>
          </cell>
          <cell r="BV725">
            <v>-3.0000000000000001E-3</v>
          </cell>
          <cell r="BW725">
            <v>-4.0000000000000001E-3</v>
          </cell>
          <cell r="BX725">
            <v>-2E-3</v>
          </cell>
          <cell r="BY725">
            <v>-3.0000000000000001E-3</v>
          </cell>
          <cell r="BZ725">
            <v>-5.0000000000000001E-3</v>
          </cell>
          <cell r="CA725">
            <v>-3.0000000000000001E-3</v>
          </cell>
          <cell r="CB725">
            <v>-6.0000000000000001E-3</v>
          </cell>
          <cell r="CC725">
            <v>0.06</v>
          </cell>
          <cell r="CD725">
            <v>-8.0000000000000002E-3</v>
          </cell>
          <cell r="CE725">
            <v>-1E-3</v>
          </cell>
          <cell r="CF725">
            <v>-8.0000000000000002E-3</v>
          </cell>
          <cell r="CG725">
            <v>-5.0000000000000001E-3</v>
          </cell>
          <cell r="CH725">
            <v>-8.0000000000000002E-3</v>
          </cell>
          <cell r="CI725">
            <v>-2E-3</v>
          </cell>
          <cell r="CJ725">
            <v>-1E-3</v>
          </cell>
          <cell r="CK725">
            <v>0</v>
          </cell>
          <cell r="CL725">
            <v>-8.0000000000000002E-3</v>
          </cell>
          <cell r="CM725">
            <v>-2.3E-2</v>
          </cell>
          <cell r="CN725">
            <v>4.4999999999999998E-2</v>
          </cell>
          <cell r="CO725">
            <v>1.2999999999999999E-2</v>
          </cell>
          <cell r="CP725">
            <v>-0.01</v>
          </cell>
          <cell r="CQ725">
            <v>-8.0000000000000002E-3</v>
          </cell>
          <cell r="CR725">
            <v>-8.0000000000000002E-3</v>
          </cell>
          <cell r="CS725">
            <v>-7.0000000000000001E-3</v>
          </cell>
          <cell r="CT725">
            <v>-1.0999999999999999E-2</v>
          </cell>
          <cell r="CU725">
            <v>-6.0000000000000001E-3</v>
          </cell>
          <cell r="CV725">
            <v>-4.0000000000000001E-3</v>
          </cell>
          <cell r="CW725">
            <v>-2E-3</v>
          </cell>
          <cell r="CX725">
            <v>5.0000000000000001E-3</v>
          </cell>
          <cell r="CY725">
            <v>-5.0000000000000001E-3</v>
          </cell>
          <cell r="CZ725">
            <v>-7.0000000000000001E-3</v>
          </cell>
          <cell r="DA725">
            <v>-3.7999999999999999E-2</v>
          </cell>
          <cell r="DB725">
            <v>-2E-3</v>
          </cell>
          <cell r="DC725">
            <v>-8.9999999999999993E-3</v>
          </cell>
          <cell r="DD725">
            <v>-8.9999999999999993E-3</v>
          </cell>
          <cell r="DE725">
            <v>-8.9999999999999993E-3</v>
          </cell>
          <cell r="DF725">
            <v>-3.5999999999999997E-2</v>
          </cell>
          <cell r="DG725">
            <v>-1.2E-2</v>
          </cell>
          <cell r="DH725">
            <v>-5.0000000000000001E-3</v>
          </cell>
          <cell r="DI725">
            <v>-2E-3</v>
          </cell>
          <cell r="DJ725">
            <v>1E-3</v>
          </cell>
          <cell r="DK725">
            <v>-2E-3</v>
          </cell>
          <cell r="DL725">
            <v>-1.0999999999999999E-2</v>
          </cell>
          <cell r="DM725">
            <v>-8.0000000000000002E-3</v>
          </cell>
          <cell r="DN725">
            <v>-8.0000000000000002E-3</v>
          </cell>
          <cell r="DO725">
            <v>-3.0000000000000001E-3</v>
          </cell>
          <cell r="DP725">
            <v>-8.0000000000000002E-3</v>
          </cell>
          <cell r="DQ725">
            <v>-8.9999999999999993E-3</v>
          </cell>
          <cell r="DR725">
            <v>-4.0000000000000001E-3</v>
          </cell>
          <cell r="DS725">
            <v>5.0000000000000001E-3</v>
          </cell>
          <cell r="DT725">
            <v>-8.0000000000000002E-3</v>
          </cell>
          <cell r="DU725">
            <v>-6.0000000000000001E-3</v>
          </cell>
          <cell r="DV725">
            <v>-1E-3</v>
          </cell>
          <cell r="DW725">
            <v>-2E-3</v>
          </cell>
          <cell r="DX725">
            <v>-5.0000000000000001E-3</v>
          </cell>
          <cell r="DY725">
            <v>-4.0000000000000001E-3</v>
          </cell>
          <cell r="DZ725">
            <v>-6.0000000000000001E-3</v>
          </cell>
          <cell r="EA725">
            <v>-3.0000000000000001E-3</v>
          </cell>
          <cell r="EB725">
            <v>-3.0000000000000001E-3</v>
          </cell>
          <cell r="EC725">
            <v>-7.0000000000000001E-3</v>
          </cell>
          <cell r="ED725">
            <v>-8.0000000000000002E-3</v>
          </cell>
        </row>
        <row r="726">
          <cell r="F726">
            <v>0</v>
          </cell>
          <cell r="G726">
            <v>-1.2E-2</v>
          </cell>
          <cell r="H726">
            <v>-1E-3</v>
          </cell>
          <cell r="I726">
            <v>0</v>
          </cell>
          <cell r="J726">
            <v>-4.0000000000000001E-3</v>
          </cell>
          <cell r="K726">
            <v>-0.02</v>
          </cell>
          <cell r="L726">
            <v>-5.0000000000000001E-3</v>
          </cell>
          <cell r="M726">
            <v>0</v>
          </cell>
          <cell r="N726">
            <v>-2E-3</v>
          </cell>
          <cell r="O726">
            <v>0</v>
          </cell>
          <cell r="P726">
            <v>0</v>
          </cell>
          <cell r="Q726">
            <v>-1.6E-2</v>
          </cell>
          <cell r="R726">
            <v>-7.0000000000000001E-3</v>
          </cell>
          <cell r="S726">
            <v>-3.0000000000000001E-3</v>
          </cell>
          <cell r="T726">
            <v>-1.4E-2</v>
          </cell>
          <cell r="U726">
            <v>-1.0999999999999999E-2</v>
          </cell>
          <cell r="V726">
            <v>-4.0000000000000001E-3</v>
          </cell>
          <cell r="W726">
            <v>-2E-3</v>
          </cell>
          <cell r="X726">
            <v>-1E-3</v>
          </cell>
          <cell r="Y726">
            <v>-3.0000000000000001E-3</v>
          </cell>
          <cell r="Z726">
            <v>-3.0000000000000001E-3</v>
          </cell>
          <cell r="AA726">
            <v>-1.9E-2</v>
          </cell>
          <cell r="AB726">
            <v>-4.0000000000000001E-3</v>
          </cell>
          <cell r="AC726">
            <v>-4.0000000000000001E-3</v>
          </cell>
          <cell r="AD726">
            <v>-1.2E-2</v>
          </cell>
          <cell r="AE726">
            <v>-1.4E-2</v>
          </cell>
          <cell r="AF726">
            <v>-2.9000000000000001E-2</v>
          </cell>
          <cell r="AG726">
            <v>-8.0000000000000002E-3</v>
          </cell>
          <cell r="AH726">
            <v>-3.2000000000000001E-2</v>
          </cell>
          <cell r="AI726">
            <v>-4.0000000000000001E-3</v>
          </cell>
          <cell r="AJ726">
            <v>-8.0000000000000002E-3</v>
          </cell>
          <cell r="AK726">
            <v>-7.0000000000000001E-3</v>
          </cell>
          <cell r="AL726">
            <v>-6.0000000000000001E-3</v>
          </cell>
          <cell r="AM726">
            <v>-7.0000000000000001E-3</v>
          </cell>
          <cell r="AN726">
            <v>-8.0000000000000002E-3</v>
          </cell>
          <cell r="AO726">
            <v>-8.9999999999999993E-3</v>
          </cell>
          <cell r="AP726">
            <v>-1.7999999999999999E-2</v>
          </cell>
          <cell r="AQ726">
            <v>-3.2000000000000001E-2</v>
          </cell>
          <cell r="AR726">
            <v>-7.0000000000000001E-3</v>
          </cell>
          <cell r="AS726">
            <v>-1E-3</v>
          </cell>
          <cell r="AT726">
            <v>-1.4E-2</v>
          </cell>
          <cell r="AU726">
            <v>-3.0000000000000001E-3</v>
          </cell>
          <cell r="AV726">
            <v>-7.0000000000000001E-3</v>
          </cell>
          <cell r="AW726">
            <v>-6.0000000000000001E-3</v>
          </cell>
          <cell r="AX726">
            <v>-5.0000000000000001E-3</v>
          </cell>
          <cell r="AY726">
            <v>-1.4999999999999999E-2</v>
          </cell>
          <cell r="AZ726">
            <v>-4.0000000000000001E-3</v>
          </cell>
          <cell r="BA726">
            <v>-3.0000000000000001E-3</v>
          </cell>
          <cell r="BB726">
            <v>-8.0000000000000002E-3</v>
          </cell>
          <cell r="BC726">
            <v>-6.0000000000000001E-3</v>
          </cell>
          <cell r="BD726">
            <v>-8.9999999999999993E-3</v>
          </cell>
          <cell r="BE726">
            <v>-1.0999999999999999E-2</v>
          </cell>
          <cell r="BF726">
            <v>-0.03</v>
          </cell>
          <cell r="BG726">
            <v>-1.2999999999999999E-2</v>
          </cell>
          <cell r="BH726">
            <v>-6.0000000000000001E-3</v>
          </cell>
          <cell r="BI726">
            <v>-6.0000000000000001E-3</v>
          </cell>
          <cell r="BJ726">
            <v>-6.0000000000000001E-3</v>
          </cell>
          <cell r="BK726">
            <v>-4.0000000000000001E-3</v>
          </cell>
          <cell r="BL726">
            <v>-3.0000000000000001E-3</v>
          </cell>
          <cell r="BM726">
            <v>-6.0000000000000001E-3</v>
          </cell>
          <cell r="BN726">
            <v>-1E-3</v>
          </cell>
          <cell r="BO726">
            <v>-1.4E-2</v>
          </cell>
          <cell r="BP726">
            <v>-3.9E-2</v>
          </cell>
          <cell r="BQ726">
            <v>-8.0000000000000002E-3</v>
          </cell>
          <cell r="BR726">
            <v>-6.0000000000000001E-3</v>
          </cell>
          <cell r="BS726">
            <v>4.4999999999999998E-2</v>
          </cell>
          <cell r="BT726">
            <v>-1.4E-2</v>
          </cell>
          <cell r="BU726">
            <v>-1.4999999999999999E-2</v>
          </cell>
          <cell r="BV726">
            <v>-4.0000000000000001E-3</v>
          </cell>
          <cell r="BW726">
            <v>-2.5999999999999999E-2</v>
          </cell>
          <cell r="BX726">
            <v>-1.4E-2</v>
          </cell>
          <cell r="BY726">
            <v>-7.0000000000000001E-3</v>
          </cell>
          <cell r="BZ726">
            <v>-4.0000000000000001E-3</v>
          </cell>
          <cell r="CA726">
            <v>-3.0000000000000001E-3</v>
          </cell>
          <cell r="CB726">
            <v>5.0000000000000001E-3</v>
          </cell>
          <cell r="CC726">
            <v>-2.4E-2</v>
          </cell>
          <cell r="CD726">
            <v>-1.2E-2</v>
          </cell>
          <cell r="CE726">
            <v>-5.0000000000000001E-3</v>
          </cell>
          <cell r="CF726">
            <v>-6.0000000000000001E-3</v>
          </cell>
          <cell r="CG726">
            <v>-5.0000000000000001E-3</v>
          </cell>
          <cell r="CH726">
            <v>2E-3</v>
          </cell>
          <cell r="CI726">
            <v>1E-3</v>
          </cell>
          <cell r="CJ726">
            <v>-1E-3</v>
          </cell>
          <cell r="CK726">
            <v>-1E-3</v>
          </cell>
          <cell r="CL726">
            <v>-5.0000000000000001E-3</v>
          </cell>
          <cell r="CM726">
            <v>-1.4999999999999999E-2</v>
          </cell>
          <cell r="CN726">
            <v>-0.02</v>
          </cell>
          <cell r="CO726">
            <v>-6.0000000000000001E-3</v>
          </cell>
          <cell r="CP726">
            <v>-5.0000000000000001E-3</v>
          </cell>
          <cell r="CQ726">
            <v>-3.0000000000000001E-3</v>
          </cell>
          <cell r="CR726">
            <v>-1.2E-2</v>
          </cell>
          <cell r="CS726">
            <v>-2E-3</v>
          </cell>
          <cell r="CT726">
            <v>-2.5000000000000001E-2</v>
          </cell>
          <cell r="CU726">
            <v>-1.2E-2</v>
          </cell>
          <cell r="CV726">
            <v>-2.4E-2</v>
          </cell>
          <cell r="CW726">
            <v>-8.0000000000000002E-3</v>
          </cell>
          <cell r="CX726">
            <v>-1E-3</v>
          </cell>
          <cell r="CY726">
            <v>-2.9000000000000001E-2</v>
          </cell>
          <cell r="CZ726">
            <v>-3.4000000000000002E-2</v>
          </cell>
          <cell r="DA726">
            <v>-2E-3</v>
          </cell>
          <cell r="DB726">
            <v>-2.4E-2</v>
          </cell>
          <cell r="DC726">
            <v>2.4E-2</v>
          </cell>
          <cell r="DD726">
            <v>-1.4E-2</v>
          </cell>
          <cell r="DE726">
            <v>-0.01</v>
          </cell>
          <cell r="DF726">
            <v>-1E-3</v>
          </cell>
          <cell r="DG726">
            <v>-5.0000000000000001E-3</v>
          </cell>
          <cell r="DH726">
            <v>-2E-3</v>
          </cell>
          <cell r="DI726">
            <v>-3.0000000000000001E-3</v>
          </cell>
          <cell r="DJ726">
            <v>-1E-3</v>
          </cell>
          <cell r="DK726">
            <v>-3.0000000000000001E-3</v>
          </cell>
          <cell r="DL726">
            <v>-5.0000000000000001E-3</v>
          </cell>
          <cell r="DM726">
            <v>-3.7999999999999999E-2</v>
          </cell>
          <cell r="DN726">
            <v>-2.9000000000000001E-2</v>
          </cell>
          <cell r="DO726">
            <v>-6.0000000000000001E-3</v>
          </cell>
          <cell r="DP726">
            <v>-0.02</v>
          </cell>
          <cell r="DQ726">
            <v>-4.0000000000000001E-3</v>
          </cell>
          <cell r="DR726">
            <v>-1.4999999999999999E-2</v>
          </cell>
          <cell r="DS726">
            <v>-1.0999999999999999E-2</v>
          </cell>
          <cell r="DT726">
            <v>-6.0000000000000001E-3</v>
          </cell>
          <cell r="DU726">
            <v>1E-3</v>
          </cell>
          <cell r="DV726">
            <v>-9.5000000000000001E-2</v>
          </cell>
          <cell r="DW726">
            <v>-3.0000000000000001E-3</v>
          </cell>
          <cell r="DX726">
            <v>-5.0000000000000001E-3</v>
          </cell>
          <cell r="DY726">
            <v>-5.0000000000000001E-3</v>
          </cell>
          <cell r="DZ726">
            <v>-2.5000000000000001E-2</v>
          </cell>
          <cell r="EA726">
            <v>-6.0000000000000001E-3</v>
          </cell>
          <cell r="EB726">
            <v>-3.0000000000000001E-3</v>
          </cell>
          <cell r="EC726">
            <v>-2.1999999999999999E-2</v>
          </cell>
          <cell r="ED726">
            <v>4.0000000000000001E-3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1">
          <cell r="A751" t="str">
            <v>Integration Charge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5"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0</v>
          </cell>
          <cell r="AF845">
            <v>0</v>
          </cell>
          <cell r="AG845">
            <v>0</v>
          </cell>
          <cell r="AH845">
            <v>0</v>
          </cell>
          <cell r="AI845">
            <v>0</v>
          </cell>
          <cell r="AJ845">
            <v>0</v>
          </cell>
          <cell r="AK845">
            <v>0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0</v>
          </cell>
          <cell r="AS845">
            <v>0</v>
          </cell>
          <cell r="AT845">
            <v>0</v>
          </cell>
          <cell r="AU845">
            <v>0</v>
          </cell>
          <cell r="AV845">
            <v>0</v>
          </cell>
          <cell r="AW845">
            <v>0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0</v>
          </cell>
          <cell r="BF845">
            <v>0</v>
          </cell>
          <cell r="BG845">
            <v>0</v>
          </cell>
          <cell r="BH845">
            <v>0</v>
          </cell>
          <cell r="BI845">
            <v>0</v>
          </cell>
          <cell r="BJ845">
            <v>0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</v>
          </cell>
          <cell r="BP845">
            <v>0</v>
          </cell>
          <cell r="BQ845">
            <v>0</v>
          </cell>
          <cell r="BR845">
            <v>0</v>
          </cell>
          <cell r="BS845">
            <v>0</v>
          </cell>
          <cell r="BT845">
            <v>0</v>
          </cell>
          <cell r="BU845">
            <v>0</v>
          </cell>
          <cell r="BV845">
            <v>0</v>
          </cell>
          <cell r="BW845">
            <v>0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0</v>
          </cell>
          <cell r="CC845">
            <v>0</v>
          </cell>
          <cell r="CD845">
            <v>0</v>
          </cell>
          <cell r="CE845">
            <v>0</v>
          </cell>
          <cell r="CF845">
            <v>0</v>
          </cell>
          <cell r="CG845">
            <v>0</v>
          </cell>
          <cell r="CH845">
            <v>0</v>
          </cell>
          <cell r="CI845">
            <v>0</v>
          </cell>
          <cell r="CJ845">
            <v>0</v>
          </cell>
          <cell r="CK845">
            <v>0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0</v>
          </cell>
          <cell r="CS845">
            <v>0</v>
          </cell>
          <cell r="CT845">
            <v>0</v>
          </cell>
          <cell r="CU845">
            <v>0</v>
          </cell>
          <cell r="CV845">
            <v>0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0</v>
          </cell>
          <cell r="DF845">
            <v>0</v>
          </cell>
          <cell r="DG845">
            <v>0</v>
          </cell>
          <cell r="DH845">
            <v>0</v>
          </cell>
          <cell r="DI845">
            <v>0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6.5519535840543597E-3</v>
          </cell>
          <cell r="G846">
            <v>-5.0472702201425079E-3</v>
          </cell>
          <cell r="H846">
            <v>4.0737277005383987E-2</v>
          </cell>
          <cell r="I846">
            <v>0</v>
          </cell>
          <cell r="J846">
            <v>0</v>
          </cell>
          <cell r="K846">
            <v>0</v>
          </cell>
          <cell r="L846">
            <v>-0.24937972743362025</v>
          </cell>
          <cell r="M846">
            <v>-6.9325644633575934E-2</v>
          </cell>
          <cell r="N846">
            <v>0</v>
          </cell>
          <cell r="O846">
            <v>-5.2179535707701064E-2</v>
          </cell>
          <cell r="P846">
            <v>-2.0698146762715197E-2</v>
          </cell>
          <cell r="Q846">
            <v>-1.7623232886450069E-2</v>
          </cell>
          <cell r="R846">
            <v>-3.8475563496221277E-2</v>
          </cell>
          <cell r="S846">
            <v>0.36493037250045646</v>
          </cell>
          <cell r="T846">
            <v>4.2904018520673048E-2</v>
          </cell>
          <cell r="U846">
            <v>-0.17487927352161847</v>
          </cell>
          <cell r="V846">
            <v>0</v>
          </cell>
          <cell r="W846">
            <v>0</v>
          </cell>
          <cell r="X846">
            <v>0</v>
          </cell>
          <cell r="Y846">
            <v>-0.31239443073994266</v>
          </cell>
          <cell r="Z846">
            <v>-0.12581262924032188</v>
          </cell>
          <cell r="AA846">
            <v>0</v>
          </cell>
          <cell r="AB846">
            <v>-0.21622747651225538</v>
          </cell>
          <cell r="AC846">
            <v>-4.2524705175800648E-2</v>
          </cell>
          <cell r="AD846">
            <v>2.2973622141577721E-3</v>
          </cell>
          <cell r="AE846">
            <v>-8.5071704047301466E-4</v>
          </cell>
          <cell r="AF846">
            <v>0.55080756849946155</v>
          </cell>
          <cell r="AG846">
            <v>-0.106924347315978</v>
          </cell>
          <cell r="AH846">
            <v>0.21948454892399383</v>
          </cell>
          <cell r="AI846">
            <v>0</v>
          </cell>
          <cell r="AJ846">
            <v>0</v>
          </cell>
          <cell r="AK846">
            <v>0</v>
          </cell>
          <cell r="AL846">
            <v>-0.11004957356025002</v>
          </cell>
          <cell r="AM846">
            <v>-0.37804063587175918</v>
          </cell>
          <cell r="AN846">
            <v>0</v>
          </cell>
          <cell r="AO846">
            <v>-0.21031452875828194</v>
          </cell>
          <cell r="AP846">
            <v>3.070434886184259E-2</v>
          </cell>
          <cell r="AQ846">
            <v>-5.8759852647227717E-3</v>
          </cell>
          <cell r="AR846">
            <v>-4.0383308223066905E-2</v>
          </cell>
          <cell r="AS846">
            <v>-3.5792785774248159E-2</v>
          </cell>
          <cell r="AT846">
            <v>4.169046241752028E-2</v>
          </cell>
          <cell r="AU846">
            <v>-0.13510510665840769</v>
          </cell>
          <cell r="AV846">
            <v>0</v>
          </cell>
          <cell r="AW846">
            <v>0</v>
          </cell>
          <cell r="AX846">
            <v>0</v>
          </cell>
          <cell r="AY846">
            <v>-8.8886423290922778E-2</v>
          </cell>
          <cell r="AZ846">
            <v>-9.2750699863032082E-2</v>
          </cell>
          <cell r="BA846">
            <v>0</v>
          </cell>
          <cell r="BB846">
            <v>-0.13647810845721509</v>
          </cell>
          <cell r="BC846">
            <v>-6.5387827784135766E-2</v>
          </cell>
          <cell r="BD846">
            <v>2.8110790733627766E-2</v>
          </cell>
          <cell r="BE846">
            <v>1.5633416630844721E-3</v>
          </cell>
          <cell r="BF846">
            <v>-0.25984894116441382</v>
          </cell>
          <cell r="BG846">
            <v>-3.8698330697958028E-2</v>
          </cell>
          <cell r="BH846">
            <v>0.53236149210180628</v>
          </cell>
          <cell r="BI846">
            <v>0</v>
          </cell>
          <cell r="BJ846">
            <v>0</v>
          </cell>
          <cell r="BK846">
            <v>0</v>
          </cell>
          <cell r="BL846">
            <v>1.4510791131559841E-2</v>
          </cell>
          <cell r="BM846">
            <v>-9.3431861909188285E-2</v>
          </cell>
          <cell r="BN846">
            <v>0</v>
          </cell>
          <cell r="BO846">
            <v>-0.13418751891897429</v>
          </cell>
          <cell r="BP846">
            <v>-5.7674535173028119E-2</v>
          </cell>
          <cell r="BQ846">
            <v>5.5729004587202979E-2</v>
          </cell>
          <cell r="BR846">
            <v>-4.9015891973109404E-2</v>
          </cell>
          <cell r="BS846">
            <v>5.7972217613112775E-2</v>
          </cell>
          <cell r="BT846">
            <v>-7.82696008029653E-2</v>
          </cell>
          <cell r="BU846">
            <v>-5.0289690150332689E-2</v>
          </cell>
          <cell r="BV846">
            <v>0</v>
          </cell>
          <cell r="BW846">
            <v>0</v>
          </cell>
          <cell r="BX846">
            <v>0</v>
          </cell>
          <cell r="BY846">
            <v>-0.1041589685748896</v>
          </cell>
          <cell r="BZ846">
            <v>-0.12254524819328338</v>
          </cell>
          <cell r="CA846">
            <v>-0.23626287891788422</v>
          </cell>
          <cell r="CB846">
            <v>-0.20165985798772823</v>
          </cell>
          <cell r="CC846">
            <v>0.13676367246328169</v>
          </cell>
          <cell r="CD846">
            <v>1.025965087337255E-2</v>
          </cell>
          <cell r="CE846">
            <v>-0.24092388580493207</v>
          </cell>
          <cell r="CF846">
            <v>-1.9243161588487823E-2</v>
          </cell>
          <cell r="CG846">
            <v>-2.82684484389506E-2</v>
          </cell>
          <cell r="CH846">
            <v>4.4567672805712277E-2</v>
          </cell>
          <cell r="CI846">
            <v>-2.4916310501955543</v>
          </cell>
          <cell r="CJ846">
            <v>-0.15839434070855418</v>
          </cell>
          <cell r="CK846">
            <v>-0.16303294767390497</v>
          </cell>
          <cell r="CL846">
            <v>-0.60592952316117987</v>
          </cell>
          <cell r="CM846">
            <v>-2.2965996300612801E-2</v>
          </cell>
          <cell r="CN846">
            <v>-2.3990095031773961E-2</v>
          </cell>
          <cell r="CO846">
            <v>3.5634504281144785E-2</v>
          </cell>
          <cell r="CP846">
            <v>0.5304355303501822</v>
          </cell>
          <cell r="CQ846">
            <v>1.1731226002819284E-2</v>
          </cell>
          <cell r="CR846">
            <v>-4.1618549688575257E-2</v>
          </cell>
          <cell r="CS846">
            <v>0.11109486224468412</v>
          </cell>
          <cell r="CT846">
            <v>2.5007879911662201E-2</v>
          </cell>
          <cell r="CU846">
            <v>2.9288568161689454E-2</v>
          </cell>
          <cell r="CV846">
            <v>-0.12575591617726189</v>
          </cell>
          <cell r="CW846">
            <v>0.10573772768069389</v>
          </cell>
          <cell r="CX846">
            <v>-0.18704791884750094</v>
          </cell>
          <cell r="CY846">
            <v>-0.15900474470707238</v>
          </cell>
          <cell r="CZ846">
            <v>-0.20072011684877111</v>
          </cell>
          <cell r="DA846">
            <v>0.31079819971881761</v>
          </cell>
          <cell r="DB846">
            <v>-0.32006303821659188</v>
          </cell>
          <cell r="DC846">
            <v>-6.6527043025182309E-2</v>
          </cell>
          <cell r="DD846">
            <v>-2.2231056158126705E-2</v>
          </cell>
          <cell r="DE846">
            <v>-7.3150566679535345E-2</v>
          </cell>
          <cell r="DF846">
            <v>0.11973582165158447</v>
          </cell>
          <cell r="DG846">
            <v>-0.31103289965531999</v>
          </cell>
          <cell r="DH846">
            <v>0.84618771185931863</v>
          </cell>
          <cell r="DI846">
            <v>-0.19624677182357786</v>
          </cell>
          <cell r="DJ846">
            <v>0.22312651794238647</v>
          </cell>
          <cell r="DK846">
            <v>-0.5236022453335174</v>
          </cell>
          <cell r="DL846">
            <v>-0.41173750662564146</v>
          </cell>
          <cell r="DM846">
            <v>-0.10761538365007794</v>
          </cell>
          <cell r="DN846">
            <v>-0.21742811344244828</v>
          </cell>
          <cell r="DO846">
            <v>-0.13005745322286799</v>
          </cell>
          <cell r="DP846">
            <v>-0.10473832714214382</v>
          </cell>
          <cell r="DQ846">
            <v>-6.4398150712094093E-2</v>
          </cell>
          <cell r="DR846">
            <v>-0.16655798075822581</v>
          </cell>
          <cell r="DS846">
            <v>-0.36781724984831499</v>
          </cell>
          <cell r="DT846">
            <v>3.0126338188043889E-2</v>
          </cell>
          <cell r="DU846">
            <v>9.5603294167563746E-2</v>
          </cell>
          <cell r="DV846">
            <v>-0.60711629377470899</v>
          </cell>
          <cell r="DW846">
            <v>-0.1990865158539421</v>
          </cell>
          <cell r="DX846">
            <v>-0.42267477073918513</v>
          </cell>
          <cell r="DY846">
            <v>-0.26621380193055444</v>
          </cell>
          <cell r="DZ846">
            <v>-6.8722025319083002E-2</v>
          </cell>
          <cell r="EA846">
            <v>-5.7630993000330477E-3</v>
          </cell>
          <cell r="EB846">
            <v>-1.9687797892537162E-2</v>
          </cell>
          <cell r="EC846">
            <v>-0.30328219645139498</v>
          </cell>
          <cell r="ED846">
            <v>0.13593834965541518</v>
          </cell>
        </row>
        <row r="847"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0</v>
          </cell>
          <cell r="AF847">
            <v>0</v>
          </cell>
          <cell r="AG847">
            <v>0</v>
          </cell>
          <cell r="AH847">
            <v>0</v>
          </cell>
          <cell r="AI847">
            <v>0</v>
          </cell>
          <cell r="AJ847">
            <v>0</v>
          </cell>
          <cell r="AK847">
            <v>0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0</v>
          </cell>
          <cell r="AS847">
            <v>0</v>
          </cell>
          <cell r="AT847">
            <v>0</v>
          </cell>
          <cell r="AU847">
            <v>0</v>
          </cell>
          <cell r="AV847">
            <v>0</v>
          </cell>
          <cell r="AW847">
            <v>0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0</v>
          </cell>
          <cell r="BF847">
            <v>0</v>
          </cell>
          <cell r="BG847">
            <v>0</v>
          </cell>
          <cell r="BH847">
            <v>0</v>
          </cell>
          <cell r="BI847">
            <v>0</v>
          </cell>
          <cell r="BJ847">
            <v>0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0</v>
          </cell>
          <cell r="BP847">
            <v>0</v>
          </cell>
          <cell r="BQ847">
            <v>0</v>
          </cell>
          <cell r="BR847">
            <v>0</v>
          </cell>
          <cell r="BS847">
            <v>0</v>
          </cell>
          <cell r="BT847">
            <v>0</v>
          </cell>
          <cell r="BU847">
            <v>0</v>
          </cell>
          <cell r="BV847">
            <v>0</v>
          </cell>
          <cell r="BW847">
            <v>0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0</v>
          </cell>
          <cell r="CC847">
            <v>0</v>
          </cell>
          <cell r="CD847">
            <v>0</v>
          </cell>
          <cell r="CE847">
            <v>0</v>
          </cell>
          <cell r="CF847">
            <v>0</v>
          </cell>
          <cell r="CG847">
            <v>0</v>
          </cell>
          <cell r="CH847">
            <v>0</v>
          </cell>
          <cell r="CI847">
            <v>0</v>
          </cell>
          <cell r="CJ847">
            <v>0</v>
          </cell>
          <cell r="CK847">
            <v>0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0</v>
          </cell>
          <cell r="CS847">
            <v>0</v>
          </cell>
          <cell r="CT847">
            <v>0</v>
          </cell>
          <cell r="CU847">
            <v>0</v>
          </cell>
          <cell r="CV847">
            <v>0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0</v>
          </cell>
          <cell r="DF847">
            <v>0</v>
          </cell>
          <cell r="DG847">
            <v>0</v>
          </cell>
          <cell r="DH847">
            <v>0</v>
          </cell>
          <cell r="DI847">
            <v>0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-5.3123915752770756E-3</v>
          </cell>
          <cell r="G850">
            <v>6.6050512816079987E-2</v>
          </cell>
          <cell r="H850">
            <v>0</v>
          </cell>
          <cell r="I850">
            <v>0</v>
          </cell>
          <cell r="J850">
            <v>0</v>
          </cell>
          <cell r="K850">
            <v>0</v>
          </cell>
          <cell r="L850">
            <v>0</v>
          </cell>
          <cell r="M850">
            <v>-0.24522015330883207</v>
          </cell>
          <cell r="N850">
            <v>-0.30175823818558101</v>
          </cell>
          <cell r="O850">
            <v>0</v>
          </cell>
          <cell r="P850">
            <v>-0.24394946963593256</v>
          </cell>
          <cell r="Q850">
            <v>-9.7564291798448721E-3</v>
          </cell>
          <cell r="R850">
            <v>-8.0335445922986068E-2</v>
          </cell>
          <cell r="S850">
            <v>-0.41325005605803256</v>
          </cell>
          <cell r="T850">
            <v>-0.1861293329767868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-0.36464596204101341</v>
          </cell>
          <cell r="AE850">
            <v>-0.11269848544874739</v>
          </cell>
          <cell r="AF850">
            <v>-0.29767344963039122</v>
          </cell>
          <cell r="AG850">
            <v>-0.1597923811711297</v>
          </cell>
          <cell r="AH850">
            <v>0</v>
          </cell>
          <cell r="AI850">
            <v>0</v>
          </cell>
          <cell r="AJ850">
            <v>0</v>
          </cell>
          <cell r="AK850">
            <v>0</v>
          </cell>
          <cell r="AL850">
            <v>0</v>
          </cell>
          <cell r="AM850">
            <v>-0.17782156383663761</v>
          </cell>
          <cell r="AN850">
            <v>-0.19778624530622935</v>
          </cell>
          <cell r="AO850">
            <v>-5.2681817293883881E-2</v>
          </cell>
          <cell r="AP850">
            <v>-0.38713563050269784</v>
          </cell>
          <cell r="AQ850">
            <v>-7.9490737644000831E-2</v>
          </cell>
          <cell r="AR850">
            <v>-0.14840759410550675</v>
          </cell>
          <cell r="AS850">
            <v>-0.18996052080185777</v>
          </cell>
          <cell r="AT850">
            <v>-0.29421062320523461</v>
          </cell>
          <cell r="AU850">
            <v>0</v>
          </cell>
          <cell r="AV850">
            <v>0</v>
          </cell>
          <cell r="AW850">
            <v>0</v>
          </cell>
          <cell r="AX850">
            <v>0</v>
          </cell>
          <cell r="AY850">
            <v>0</v>
          </cell>
          <cell r="AZ850">
            <v>-0.29644686701553979</v>
          </cell>
          <cell r="BA850">
            <v>-0.31851660991279118</v>
          </cell>
          <cell r="BB850">
            <v>0</v>
          </cell>
          <cell r="BC850">
            <v>-0.20494299546671257</v>
          </cell>
          <cell r="BD850">
            <v>-0.14840759410550675</v>
          </cell>
          <cell r="BE850">
            <v>-0.16714916720090778</v>
          </cell>
          <cell r="BF850">
            <v>-0.5454141155831671</v>
          </cell>
          <cell r="BG850">
            <v>-0.25741044254538181</v>
          </cell>
          <cell r="BH850">
            <v>0</v>
          </cell>
          <cell r="BI850">
            <v>0</v>
          </cell>
          <cell r="BJ850">
            <v>0</v>
          </cell>
          <cell r="BK850">
            <v>0</v>
          </cell>
          <cell r="BL850">
            <v>-0.11704982249483464</v>
          </cell>
          <cell r="BM850">
            <v>-0.31813140561464337</v>
          </cell>
          <cell r="BN850">
            <v>-0.44610430966589831</v>
          </cell>
          <cell r="BO850">
            <v>0</v>
          </cell>
          <cell r="BP850">
            <v>-0.15344981437353056</v>
          </cell>
          <cell r="BQ850">
            <v>-0.16823009613343842</v>
          </cell>
          <cell r="BR850">
            <v>-0.13088200401805716</v>
          </cell>
          <cell r="BS850">
            <v>0.25376105608721389</v>
          </cell>
          <cell r="BT850">
            <v>-0.26034735545969312</v>
          </cell>
          <cell r="BU850">
            <v>0</v>
          </cell>
          <cell r="BV850">
            <v>0</v>
          </cell>
          <cell r="BW850">
            <v>0</v>
          </cell>
          <cell r="BX850">
            <v>0</v>
          </cell>
          <cell r="BY850">
            <v>-0.21325384227006339</v>
          </cell>
          <cell r="BZ850">
            <v>-0.30695533158348809</v>
          </cell>
          <cell r="CA850">
            <v>-0.45007525726239095</v>
          </cell>
          <cell r="CB850">
            <v>-0.24488104098925589</v>
          </cell>
          <cell r="CC850">
            <v>-0.14617198303766088</v>
          </cell>
          <cell r="CD850">
            <v>-0.2026602937013493</v>
          </cell>
          <cell r="CE850">
            <v>-0.10968967117800421</v>
          </cell>
          <cell r="CF850">
            <v>-0.3012174272792123</v>
          </cell>
          <cell r="CG850">
            <v>0.10313180973739833</v>
          </cell>
          <cell r="CH850">
            <v>-0.19154382392562397</v>
          </cell>
          <cell r="CI850">
            <v>0</v>
          </cell>
          <cell r="CJ850">
            <v>0</v>
          </cell>
          <cell r="CK850">
            <v>0</v>
          </cell>
          <cell r="CL850">
            <v>-8.2184246776577652E-2</v>
          </cell>
          <cell r="CM850">
            <v>6.2556146016063963E-3</v>
          </cell>
          <cell r="CN850">
            <v>-0.30142819911149132</v>
          </cell>
          <cell r="CO850">
            <v>-9.2250601211635086E-2</v>
          </cell>
          <cell r="CP850">
            <v>-0.24748060217103429</v>
          </cell>
          <cell r="CQ850">
            <v>-0.20955857799948063</v>
          </cell>
          <cell r="CR850">
            <v>-8.8659788043065291E-2</v>
          </cell>
          <cell r="CS850">
            <v>-0.24273031869799411</v>
          </cell>
          <cell r="CT850">
            <v>-0.13208255550219405</v>
          </cell>
          <cell r="CU850">
            <v>-0.10775509673216277</v>
          </cell>
          <cell r="CV850">
            <v>0</v>
          </cell>
          <cell r="CW850">
            <v>0</v>
          </cell>
          <cell r="CX850">
            <v>0</v>
          </cell>
          <cell r="CY850">
            <v>-0.2674077960144956</v>
          </cell>
          <cell r="CZ850">
            <v>-6.1806307085454648E-2</v>
          </cell>
          <cell r="DA850">
            <v>-4.8757873846668076E-2</v>
          </cell>
          <cell r="DB850">
            <v>-8.6035583776471469E-2</v>
          </cell>
          <cell r="DC850">
            <v>-2.3730429419806853E-2</v>
          </cell>
          <cell r="DD850">
            <v>-9.3611495441557224E-2</v>
          </cell>
          <cell r="DE850">
            <v>-8.8697565255456468E-2</v>
          </cell>
          <cell r="DF850">
            <v>-8.4218904435672926E-2</v>
          </cell>
          <cell r="DG850">
            <v>-0.14375574717478656</v>
          </cell>
          <cell r="DH850">
            <v>-0.13932283020643865</v>
          </cell>
          <cell r="DI850">
            <v>0</v>
          </cell>
          <cell r="DJ850">
            <v>0</v>
          </cell>
          <cell r="DK850">
            <v>0</v>
          </cell>
          <cell r="DL850">
            <v>5.125329282705593E-2</v>
          </cell>
          <cell r="DM850">
            <v>-0.25662723551088362</v>
          </cell>
          <cell r="DN850">
            <v>-5.5043875924319252E-2</v>
          </cell>
          <cell r="DO850">
            <v>-7.1357032042953961E-2</v>
          </cell>
          <cell r="DP850">
            <v>-0.16466251008038313</v>
          </cell>
          <cell r="DQ850">
            <v>-0.20063594051709543</v>
          </cell>
          <cell r="DR850">
            <v>-0.12509651727906856</v>
          </cell>
          <cell r="DS850">
            <v>-0.3485178033346088</v>
          </cell>
          <cell r="DT850">
            <v>-0.28399450775933133</v>
          </cell>
          <cell r="DU850">
            <v>8.2089557695496751E-2</v>
          </cell>
          <cell r="DV850">
            <v>0</v>
          </cell>
          <cell r="DW850">
            <v>0</v>
          </cell>
          <cell r="DX850">
            <v>0</v>
          </cell>
          <cell r="DY850">
            <v>-4.9008511001247257E-2</v>
          </cell>
          <cell r="DZ850">
            <v>-5.1370963630020583E-2</v>
          </cell>
          <cell r="EA850">
            <v>-0.18498364855314264</v>
          </cell>
          <cell r="EB850">
            <v>-0.25455084496703506</v>
          </cell>
          <cell r="EC850">
            <v>-0.18758928618157</v>
          </cell>
          <cell r="ED850">
            <v>-0.22323219961738516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-3.1621057668466221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-3.1621057668466221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0</v>
          </cell>
          <cell r="BS851">
            <v>0</v>
          </cell>
          <cell r="BT851">
            <v>0</v>
          </cell>
          <cell r="BU851">
            <v>0</v>
          </cell>
          <cell r="BV851">
            <v>0</v>
          </cell>
          <cell r="BW851">
            <v>0</v>
          </cell>
          <cell r="BX851">
            <v>0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0</v>
          </cell>
          <cell r="CD851">
            <v>0</v>
          </cell>
          <cell r="CE851">
            <v>0</v>
          </cell>
          <cell r="CF851">
            <v>0</v>
          </cell>
          <cell r="CG851">
            <v>0</v>
          </cell>
          <cell r="CH851">
            <v>0</v>
          </cell>
          <cell r="CI851">
            <v>0</v>
          </cell>
          <cell r="CJ851">
            <v>0</v>
          </cell>
          <cell r="CK851">
            <v>0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0</v>
          </cell>
          <cell r="CQ851">
            <v>0</v>
          </cell>
          <cell r="CR851">
            <v>0</v>
          </cell>
          <cell r="CS851">
            <v>0</v>
          </cell>
          <cell r="CT851">
            <v>0</v>
          </cell>
          <cell r="CU851">
            <v>0</v>
          </cell>
          <cell r="CV851">
            <v>0</v>
          </cell>
          <cell r="CW851">
            <v>0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0</v>
          </cell>
          <cell r="DD851">
            <v>0</v>
          </cell>
          <cell r="DE851">
            <v>0</v>
          </cell>
          <cell r="DF851">
            <v>0</v>
          </cell>
          <cell r="DG851">
            <v>0</v>
          </cell>
          <cell r="DH851">
            <v>0</v>
          </cell>
          <cell r="DI851">
            <v>0</v>
          </cell>
          <cell r="DJ851">
            <v>0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0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0</v>
          </cell>
          <cell r="AF852">
            <v>0</v>
          </cell>
          <cell r="AG852">
            <v>0</v>
          </cell>
          <cell r="AH852">
            <v>0</v>
          </cell>
          <cell r="AI852">
            <v>0</v>
          </cell>
          <cell r="AJ852">
            <v>0</v>
          </cell>
          <cell r="AK852">
            <v>0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-3.1621057668466221</v>
          </cell>
          <cell r="AS852">
            <v>0</v>
          </cell>
          <cell r="AT852">
            <v>0</v>
          </cell>
          <cell r="AU852">
            <v>0</v>
          </cell>
          <cell r="AV852">
            <v>0</v>
          </cell>
          <cell r="AW852">
            <v>0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-3.1621057668466221</v>
          </cell>
          <cell r="BE852">
            <v>0</v>
          </cell>
          <cell r="BF852">
            <v>0</v>
          </cell>
          <cell r="BG852">
            <v>0</v>
          </cell>
          <cell r="BH852">
            <v>0</v>
          </cell>
          <cell r="BI852">
            <v>0</v>
          </cell>
          <cell r="BJ852">
            <v>0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0</v>
          </cell>
          <cell r="BP852">
            <v>0</v>
          </cell>
          <cell r="BQ852">
            <v>0</v>
          </cell>
          <cell r="BR852">
            <v>0</v>
          </cell>
          <cell r="BS852">
            <v>0</v>
          </cell>
          <cell r="BT852">
            <v>0</v>
          </cell>
          <cell r="BU852">
            <v>0</v>
          </cell>
          <cell r="BV852">
            <v>0</v>
          </cell>
          <cell r="BW852">
            <v>0</v>
          </cell>
          <cell r="BX852">
            <v>0</v>
          </cell>
          <cell r="BY852">
            <v>0</v>
          </cell>
          <cell r="BZ852">
            <v>0</v>
          </cell>
          <cell r="CA852">
            <v>0</v>
          </cell>
          <cell r="CB852">
            <v>0</v>
          </cell>
          <cell r="CC852">
            <v>0</v>
          </cell>
          <cell r="CD852">
            <v>0</v>
          </cell>
          <cell r="CE852">
            <v>0</v>
          </cell>
          <cell r="CF852">
            <v>0</v>
          </cell>
          <cell r="CG852">
            <v>0</v>
          </cell>
          <cell r="CH852">
            <v>0</v>
          </cell>
          <cell r="CI852">
            <v>0</v>
          </cell>
          <cell r="CJ852">
            <v>0</v>
          </cell>
          <cell r="CK852">
            <v>0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0</v>
          </cell>
          <cell r="CQ852">
            <v>0</v>
          </cell>
          <cell r="CR852">
            <v>0</v>
          </cell>
          <cell r="CS852">
            <v>0</v>
          </cell>
          <cell r="CT852">
            <v>0</v>
          </cell>
          <cell r="CU852">
            <v>0</v>
          </cell>
          <cell r="CV852">
            <v>0</v>
          </cell>
          <cell r="CW852">
            <v>0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0</v>
          </cell>
          <cell r="DD852">
            <v>0</v>
          </cell>
          <cell r="DE852">
            <v>0</v>
          </cell>
          <cell r="DF852">
            <v>0</v>
          </cell>
          <cell r="DG852">
            <v>0</v>
          </cell>
          <cell r="DH852">
            <v>0</v>
          </cell>
          <cell r="DI852">
            <v>0</v>
          </cell>
          <cell r="DJ852">
            <v>0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0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1">
          <cell r="F861">
            <v>0</v>
          </cell>
          <cell r="G861">
            <v>0</v>
          </cell>
          <cell r="H861">
            <v>0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0</v>
          </cell>
          <cell r="AF861">
            <v>0</v>
          </cell>
          <cell r="AG861">
            <v>0</v>
          </cell>
          <cell r="AH861">
            <v>0</v>
          </cell>
          <cell r="AI861">
            <v>0</v>
          </cell>
          <cell r="AJ861">
            <v>0</v>
          </cell>
          <cell r="AK861">
            <v>0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-3.1621057670563459</v>
          </cell>
          <cell r="AS861">
            <v>0</v>
          </cell>
          <cell r="AT861">
            <v>0</v>
          </cell>
          <cell r="AU861">
            <v>0</v>
          </cell>
          <cell r="AV861">
            <v>0</v>
          </cell>
          <cell r="AW861">
            <v>0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-3.1621057668235153</v>
          </cell>
          <cell r="BE861">
            <v>0</v>
          </cell>
          <cell r="BF861">
            <v>0</v>
          </cell>
          <cell r="BG861">
            <v>0</v>
          </cell>
          <cell r="BH861">
            <v>0</v>
          </cell>
          <cell r="BI861">
            <v>0</v>
          </cell>
          <cell r="BJ861">
            <v>0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0</v>
          </cell>
          <cell r="BP861">
            <v>0</v>
          </cell>
          <cell r="BQ861">
            <v>0</v>
          </cell>
          <cell r="BR861">
            <v>0</v>
          </cell>
          <cell r="BS861">
            <v>0</v>
          </cell>
          <cell r="BT861">
            <v>0</v>
          </cell>
          <cell r="BU861">
            <v>0</v>
          </cell>
          <cell r="BV861">
            <v>0</v>
          </cell>
          <cell r="BW861">
            <v>0</v>
          </cell>
          <cell r="BX861">
            <v>0</v>
          </cell>
          <cell r="BY861">
            <v>0</v>
          </cell>
          <cell r="BZ861">
            <v>0</v>
          </cell>
          <cell r="CA861">
            <v>0</v>
          </cell>
          <cell r="CB861">
            <v>0</v>
          </cell>
          <cell r="CC861">
            <v>0</v>
          </cell>
          <cell r="CD861">
            <v>0</v>
          </cell>
          <cell r="CE861">
            <v>0</v>
          </cell>
          <cell r="CF861">
            <v>0</v>
          </cell>
          <cell r="CG861">
            <v>0</v>
          </cell>
          <cell r="CH861">
            <v>0</v>
          </cell>
          <cell r="CI861">
            <v>0</v>
          </cell>
          <cell r="CJ861">
            <v>0</v>
          </cell>
          <cell r="CK861">
            <v>0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0</v>
          </cell>
          <cell r="CQ861">
            <v>0</v>
          </cell>
          <cell r="CR861">
            <v>0</v>
          </cell>
          <cell r="CS861">
            <v>0</v>
          </cell>
          <cell r="CT861">
            <v>0</v>
          </cell>
          <cell r="CU861">
            <v>0</v>
          </cell>
          <cell r="CV861">
            <v>0</v>
          </cell>
          <cell r="CW861">
            <v>0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0</v>
          </cell>
          <cell r="DD861">
            <v>0</v>
          </cell>
          <cell r="DE861">
            <v>0</v>
          </cell>
          <cell r="DF861">
            <v>0</v>
          </cell>
          <cell r="DG861">
            <v>0</v>
          </cell>
          <cell r="DH861">
            <v>0</v>
          </cell>
          <cell r="DI861">
            <v>0</v>
          </cell>
          <cell r="DJ861">
            <v>0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0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3">
          <cell r="A863" t="str">
            <v>Additional Fixed Costs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J876" t="str">
            <v>Mills / kWh</v>
          </cell>
          <cell r="W876" t="str">
            <v>Mills / kWh</v>
          </cell>
          <cell r="AJ876" t="str">
            <v>Mills / kWh</v>
          </cell>
          <cell r="AW876" t="str">
            <v>Mills / kWh</v>
          </cell>
          <cell r="BJ876" t="str">
            <v>Mills / kWh</v>
          </cell>
          <cell r="BW876" t="str">
            <v>Mills / kWh</v>
          </cell>
          <cell r="CJ876" t="str">
            <v>Mills / kWh</v>
          </cell>
          <cell r="CW876" t="str">
            <v>Mills / kWh</v>
          </cell>
          <cell r="DJ876" t="str">
            <v>Mills / kWh</v>
          </cell>
          <cell r="DW876" t="str">
            <v>Mills / kWh</v>
          </cell>
        </row>
        <row r="877">
          <cell r="A877" t="str">
            <v>Special Sales For Resale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2">
          <cell r="F902">
            <v>0</v>
          </cell>
          <cell r="G902">
            <v>0.02</v>
          </cell>
          <cell r="H902">
            <v>0.03</v>
          </cell>
          <cell r="I902">
            <v>0.04</v>
          </cell>
          <cell r="J902">
            <v>0.01</v>
          </cell>
          <cell r="K902">
            <v>0.01</v>
          </cell>
          <cell r="L902">
            <v>0.05</v>
          </cell>
          <cell r="M902">
            <v>0</v>
          </cell>
          <cell r="N902">
            <v>0</v>
          </cell>
          <cell r="O902">
            <v>0</v>
          </cell>
          <cell r="P902">
            <v>0</v>
          </cell>
          <cell r="Q902">
            <v>0</v>
          </cell>
          <cell r="R902">
            <v>-0.02</v>
          </cell>
          <cell r="S902">
            <v>0</v>
          </cell>
          <cell r="T902">
            <v>0.01</v>
          </cell>
          <cell r="U902">
            <v>0</v>
          </cell>
          <cell r="V902">
            <v>0</v>
          </cell>
          <cell r="W902">
            <v>0.03</v>
          </cell>
          <cell r="X902">
            <v>-0.06</v>
          </cell>
          <cell r="Y902">
            <v>-0.05</v>
          </cell>
          <cell r="Z902">
            <v>0.01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  <cell r="AE902">
            <v>-0.01</v>
          </cell>
          <cell r="AF902">
            <v>0</v>
          </cell>
          <cell r="AG902">
            <v>0</v>
          </cell>
          <cell r="AH902">
            <v>0</v>
          </cell>
          <cell r="AI902">
            <v>0</v>
          </cell>
          <cell r="AJ902">
            <v>-0.04</v>
          </cell>
          <cell r="AK902">
            <v>-0.03</v>
          </cell>
          <cell r="AL902">
            <v>-0.01</v>
          </cell>
          <cell r="AM902">
            <v>0.01</v>
          </cell>
          <cell r="AN902">
            <v>0</v>
          </cell>
          <cell r="AO902">
            <v>0</v>
          </cell>
          <cell r="AP902">
            <v>0</v>
          </cell>
          <cell r="AQ902">
            <v>0</v>
          </cell>
          <cell r="AR902">
            <v>-0.01</v>
          </cell>
          <cell r="AS902">
            <v>0</v>
          </cell>
          <cell r="AT902">
            <v>0</v>
          </cell>
          <cell r="AU902">
            <v>0</v>
          </cell>
          <cell r="AV902">
            <v>0</v>
          </cell>
          <cell r="AW902">
            <v>-0.02</v>
          </cell>
          <cell r="AX902">
            <v>-0.02</v>
          </cell>
          <cell r="AY902">
            <v>-0.01</v>
          </cell>
          <cell r="AZ902">
            <v>0.01</v>
          </cell>
          <cell r="BA902">
            <v>0</v>
          </cell>
          <cell r="BB902">
            <v>0</v>
          </cell>
          <cell r="BC902">
            <v>0</v>
          </cell>
          <cell r="BD902">
            <v>0</v>
          </cell>
          <cell r="BE902">
            <v>-0.02</v>
          </cell>
          <cell r="BF902">
            <v>0</v>
          </cell>
          <cell r="BG902">
            <v>-0.01</v>
          </cell>
          <cell r="BH902">
            <v>0</v>
          </cell>
          <cell r="BI902">
            <v>0</v>
          </cell>
          <cell r="BJ902">
            <v>-0.03</v>
          </cell>
          <cell r="BK902">
            <v>-0.08</v>
          </cell>
          <cell r="BL902">
            <v>-0.02</v>
          </cell>
          <cell r="BM902">
            <v>0</v>
          </cell>
          <cell r="BN902">
            <v>0</v>
          </cell>
          <cell r="BO902">
            <v>0</v>
          </cell>
          <cell r="BP902">
            <v>0</v>
          </cell>
          <cell r="BQ902">
            <v>0</v>
          </cell>
          <cell r="BR902">
            <v>-0.03</v>
          </cell>
          <cell r="BS902">
            <v>0</v>
          </cell>
          <cell r="BT902">
            <v>0</v>
          </cell>
          <cell r="BU902">
            <v>0</v>
          </cell>
          <cell r="BV902">
            <v>-0.04</v>
          </cell>
          <cell r="BW902">
            <v>-0.05</v>
          </cell>
          <cell r="BX902">
            <v>-0.1</v>
          </cell>
          <cell r="BY902">
            <v>-0.01</v>
          </cell>
          <cell r="BZ902">
            <v>0</v>
          </cell>
          <cell r="CA902">
            <v>0</v>
          </cell>
          <cell r="CB902">
            <v>0</v>
          </cell>
          <cell r="CC902">
            <v>-0.01</v>
          </cell>
          <cell r="CD902">
            <v>0</v>
          </cell>
          <cell r="CE902">
            <v>-0.01</v>
          </cell>
          <cell r="CF902">
            <v>0</v>
          </cell>
          <cell r="CG902">
            <v>0</v>
          </cell>
          <cell r="CH902">
            <v>0</v>
          </cell>
          <cell r="CI902">
            <v>-0.01</v>
          </cell>
          <cell r="CJ902">
            <v>0.01</v>
          </cell>
          <cell r="CK902">
            <v>-0.06</v>
          </cell>
          <cell r="CL902">
            <v>0.01</v>
          </cell>
          <cell r="CM902">
            <v>0</v>
          </cell>
          <cell r="CN902">
            <v>0.03</v>
          </cell>
          <cell r="CO902">
            <v>0</v>
          </cell>
          <cell r="CP902">
            <v>0</v>
          </cell>
          <cell r="CQ902">
            <v>0.01</v>
          </cell>
          <cell r="CR902">
            <v>0</v>
          </cell>
          <cell r="CS902">
            <v>0</v>
          </cell>
          <cell r="CT902">
            <v>0.01</v>
          </cell>
          <cell r="CU902">
            <v>0</v>
          </cell>
          <cell r="CV902">
            <v>0</v>
          </cell>
          <cell r="CW902">
            <v>0.01</v>
          </cell>
          <cell r="CX902">
            <v>-0.01</v>
          </cell>
          <cell r="CY902">
            <v>0.06</v>
          </cell>
          <cell r="CZ902">
            <v>0.02</v>
          </cell>
          <cell r="DA902">
            <v>0</v>
          </cell>
          <cell r="DB902">
            <v>0</v>
          </cell>
          <cell r="DC902">
            <v>0</v>
          </cell>
          <cell r="DD902">
            <v>0</v>
          </cell>
          <cell r="DE902">
            <v>0.01</v>
          </cell>
          <cell r="DF902">
            <v>0</v>
          </cell>
          <cell r="DG902">
            <v>0.02</v>
          </cell>
          <cell r="DH902">
            <v>0</v>
          </cell>
          <cell r="DI902">
            <v>0</v>
          </cell>
          <cell r="DJ902">
            <v>0.01</v>
          </cell>
          <cell r="DK902">
            <v>-0.01</v>
          </cell>
          <cell r="DL902">
            <v>0.01</v>
          </cell>
          <cell r="DM902">
            <v>0.04</v>
          </cell>
          <cell r="DN902">
            <v>0</v>
          </cell>
          <cell r="DO902">
            <v>0</v>
          </cell>
          <cell r="DP902">
            <v>0.03</v>
          </cell>
          <cell r="DQ902">
            <v>0.01</v>
          </cell>
          <cell r="DR902">
            <v>0</v>
          </cell>
          <cell r="DS902">
            <v>0</v>
          </cell>
          <cell r="DT902">
            <v>0.01</v>
          </cell>
          <cell r="DU902">
            <v>0</v>
          </cell>
          <cell r="DV902">
            <v>0</v>
          </cell>
          <cell r="DW902">
            <v>-0.01</v>
          </cell>
          <cell r="DX902">
            <v>-0.04</v>
          </cell>
          <cell r="DY902">
            <v>-0.06</v>
          </cell>
          <cell r="DZ902">
            <v>0.04</v>
          </cell>
          <cell r="EA902">
            <v>0</v>
          </cell>
          <cell r="EB902">
            <v>-0.01</v>
          </cell>
          <cell r="EC902">
            <v>0.02</v>
          </cell>
          <cell r="ED902">
            <v>0.06</v>
          </cell>
        </row>
        <row r="903">
          <cell r="F903">
            <v>0.04</v>
          </cell>
          <cell r="G903">
            <v>-0.01</v>
          </cell>
          <cell r="H903">
            <v>0.03</v>
          </cell>
          <cell r="I903">
            <v>0.03</v>
          </cell>
          <cell r="J903">
            <v>-0.05</v>
          </cell>
          <cell r="K903">
            <v>-0.03</v>
          </cell>
          <cell r="L903">
            <v>0</v>
          </cell>
          <cell r="M903">
            <v>0.01</v>
          </cell>
          <cell r="N903">
            <v>-0.03</v>
          </cell>
          <cell r="O903">
            <v>0.01</v>
          </cell>
          <cell r="P903">
            <v>0.04</v>
          </cell>
          <cell r="Q903">
            <v>0.05</v>
          </cell>
          <cell r="R903">
            <v>-0.03</v>
          </cell>
          <cell r="S903">
            <v>0.05</v>
          </cell>
          <cell r="T903">
            <v>0.01</v>
          </cell>
          <cell r="U903">
            <v>0.02</v>
          </cell>
          <cell r="V903">
            <v>-0.14000000000000001</v>
          </cell>
          <cell r="W903">
            <v>-0.33</v>
          </cell>
          <cell r="X903">
            <v>-0.23</v>
          </cell>
          <cell r="Y903">
            <v>0.01</v>
          </cell>
          <cell r="Z903">
            <v>0</v>
          </cell>
          <cell r="AA903">
            <v>-0.01</v>
          </cell>
          <cell r="AB903">
            <v>0</v>
          </cell>
          <cell r="AC903">
            <v>0.01</v>
          </cell>
          <cell r="AD903">
            <v>0.04</v>
          </cell>
          <cell r="AE903">
            <v>-0.04</v>
          </cell>
          <cell r="AF903">
            <v>0.03</v>
          </cell>
          <cell r="AG903">
            <v>0.02</v>
          </cell>
          <cell r="AH903">
            <v>0.01</v>
          </cell>
          <cell r="AI903">
            <v>-0.03</v>
          </cell>
          <cell r="AJ903">
            <v>-7.0000000000000007E-2</v>
          </cell>
          <cell r="AK903">
            <v>-0.34</v>
          </cell>
          <cell r="AL903">
            <v>0</v>
          </cell>
          <cell r="AM903">
            <v>0</v>
          </cell>
          <cell r="AN903">
            <v>-0.03</v>
          </cell>
          <cell r="AO903">
            <v>0.01</v>
          </cell>
          <cell r="AP903">
            <v>-0.01</v>
          </cell>
          <cell r="AQ903">
            <v>0.04</v>
          </cell>
          <cell r="AR903">
            <v>-0.03</v>
          </cell>
          <cell r="AS903">
            <v>0.01</v>
          </cell>
          <cell r="AT903">
            <v>0</v>
          </cell>
          <cell r="AU903">
            <v>0.01</v>
          </cell>
          <cell r="AV903">
            <v>-0.01</v>
          </cell>
          <cell r="AW903">
            <v>-7.0000000000000007E-2</v>
          </cell>
          <cell r="AX903">
            <v>-0.18</v>
          </cell>
          <cell r="AY903">
            <v>0</v>
          </cell>
          <cell r="AZ903">
            <v>0</v>
          </cell>
          <cell r="BA903">
            <v>-0.06</v>
          </cell>
          <cell r="BB903">
            <v>0.01</v>
          </cell>
          <cell r="BC903">
            <v>0.04</v>
          </cell>
          <cell r="BD903">
            <v>0.06</v>
          </cell>
          <cell r="BE903">
            <v>0</v>
          </cell>
          <cell r="BF903">
            <v>0.11</v>
          </cell>
          <cell r="BG903">
            <v>0</v>
          </cell>
          <cell r="BH903">
            <v>0</v>
          </cell>
          <cell r="BI903">
            <v>0</v>
          </cell>
          <cell r="BJ903">
            <v>-0.02</v>
          </cell>
          <cell r="BK903">
            <v>-0.08</v>
          </cell>
          <cell r="BL903">
            <v>0</v>
          </cell>
          <cell r="BM903">
            <v>0.01</v>
          </cell>
          <cell r="BN903">
            <v>-0.01</v>
          </cell>
          <cell r="BO903">
            <v>0.01</v>
          </cell>
          <cell r="BP903">
            <v>-0.01</v>
          </cell>
          <cell r="BQ903">
            <v>-0.02</v>
          </cell>
          <cell r="BR903">
            <v>0.03</v>
          </cell>
          <cell r="BS903">
            <v>0.03</v>
          </cell>
          <cell r="BT903">
            <v>0.02</v>
          </cell>
          <cell r="BU903">
            <v>0</v>
          </cell>
          <cell r="BV903">
            <v>0</v>
          </cell>
          <cell r="BW903">
            <v>0</v>
          </cell>
          <cell r="BX903">
            <v>0</v>
          </cell>
          <cell r="BY903">
            <v>0</v>
          </cell>
          <cell r="BZ903">
            <v>0</v>
          </cell>
          <cell r="CA903">
            <v>0</v>
          </cell>
          <cell r="CB903">
            <v>0.02</v>
          </cell>
          <cell r="CC903">
            <v>0.09</v>
          </cell>
          <cell r="CD903">
            <v>0.08</v>
          </cell>
          <cell r="CE903">
            <v>0.02</v>
          </cell>
          <cell r="CF903">
            <v>0.03</v>
          </cell>
          <cell r="CG903">
            <v>0</v>
          </cell>
          <cell r="CH903">
            <v>0.01</v>
          </cell>
          <cell r="CI903">
            <v>0</v>
          </cell>
          <cell r="CJ903">
            <v>0</v>
          </cell>
          <cell r="CK903">
            <v>0.01</v>
          </cell>
          <cell r="CL903">
            <v>0</v>
          </cell>
          <cell r="CM903">
            <v>0.01</v>
          </cell>
          <cell r="CN903">
            <v>0.03</v>
          </cell>
          <cell r="CO903">
            <v>0</v>
          </cell>
          <cell r="CP903">
            <v>0.01</v>
          </cell>
          <cell r="CQ903">
            <v>0.11</v>
          </cell>
          <cell r="CR903">
            <v>0.03</v>
          </cell>
          <cell r="CS903">
            <v>0.03</v>
          </cell>
          <cell r="CT903">
            <v>0</v>
          </cell>
          <cell r="CU903">
            <v>0.01</v>
          </cell>
          <cell r="CV903">
            <v>0.01</v>
          </cell>
          <cell r="CW903">
            <v>0.02</v>
          </cell>
          <cell r="CX903">
            <v>0.01</v>
          </cell>
          <cell r="CY903">
            <v>-0.01</v>
          </cell>
          <cell r="CZ903">
            <v>0.01</v>
          </cell>
          <cell r="DA903">
            <v>-0.04</v>
          </cell>
          <cell r="DB903">
            <v>0.01</v>
          </cell>
          <cell r="DC903">
            <v>0.11</v>
          </cell>
          <cell r="DD903">
            <v>0.18</v>
          </cell>
          <cell r="DE903">
            <v>0.01</v>
          </cell>
          <cell r="DF903">
            <v>0.04</v>
          </cell>
          <cell r="DG903">
            <v>-0.01</v>
          </cell>
          <cell r="DH903">
            <v>0.01</v>
          </cell>
          <cell r="DI903">
            <v>0.01</v>
          </cell>
          <cell r="DJ903">
            <v>0.01</v>
          </cell>
          <cell r="DK903">
            <v>-0.01</v>
          </cell>
          <cell r="DL903">
            <v>0</v>
          </cell>
          <cell r="DM903">
            <v>0</v>
          </cell>
          <cell r="DN903">
            <v>0.01</v>
          </cell>
          <cell r="DO903">
            <v>0.02</v>
          </cell>
          <cell r="DP903">
            <v>0.03</v>
          </cell>
          <cell r="DQ903">
            <v>0.05</v>
          </cell>
          <cell r="DR903">
            <v>0.01</v>
          </cell>
          <cell r="DS903">
            <v>0.02</v>
          </cell>
          <cell r="DT903">
            <v>0.01</v>
          </cell>
          <cell r="DU903">
            <v>-0.01</v>
          </cell>
          <cell r="DV903">
            <v>0</v>
          </cell>
          <cell r="DW903">
            <v>0</v>
          </cell>
          <cell r="DX903">
            <v>0</v>
          </cell>
          <cell r="DY903">
            <v>0.01</v>
          </cell>
          <cell r="DZ903">
            <v>0</v>
          </cell>
          <cell r="EA903">
            <v>-7.0000000000000007E-2</v>
          </cell>
          <cell r="EB903">
            <v>0</v>
          </cell>
          <cell r="EC903">
            <v>0.02</v>
          </cell>
          <cell r="ED903">
            <v>0.09</v>
          </cell>
        </row>
        <row r="904">
          <cell r="F904">
            <v>0.04</v>
          </cell>
          <cell r="G904">
            <v>0.14000000000000001</v>
          </cell>
          <cell r="H904">
            <v>-0.12</v>
          </cell>
          <cell r="I904">
            <v>0.01</v>
          </cell>
          <cell r="J904">
            <v>-0.01</v>
          </cell>
          <cell r="K904">
            <v>0.18</v>
          </cell>
          <cell r="L904">
            <v>0.31</v>
          </cell>
          <cell r="M904">
            <v>0.1</v>
          </cell>
          <cell r="N904">
            <v>0.04</v>
          </cell>
          <cell r="O904">
            <v>-0.01</v>
          </cell>
          <cell r="P904">
            <v>0.03</v>
          </cell>
          <cell r="Q904">
            <v>0.06</v>
          </cell>
          <cell r="R904">
            <v>-0.1</v>
          </cell>
          <cell r="S904">
            <v>0.03</v>
          </cell>
          <cell r="T904">
            <v>0.02</v>
          </cell>
          <cell r="U904">
            <v>-0.02</v>
          </cell>
          <cell r="V904">
            <v>-0.1</v>
          </cell>
          <cell r="W904">
            <v>-0.09</v>
          </cell>
          <cell r="X904">
            <v>-0.15</v>
          </cell>
          <cell r="Y904">
            <v>-0.43</v>
          </cell>
          <cell r="Z904">
            <v>-0.02</v>
          </cell>
          <cell r="AA904">
            <v>-0.08</v>
          </cell>
          <cell r="AB904">
            <v>-0.02</v>
          </cell>
          <cell r="AC904">
            <v>0.01</v>
          </cell>
          <cell r="AD904">
            <v>0.01</v>
          </cell>
          <cell r="AE904">
            <v>-0.02</v>
          </cell>
          <cell r="AF904">
            <v>0.03</v>
          </cell>
          <cell r="AG904">
            <v>0.02</v>
          </cell>
          <cell r="AH904">
            <v>0</v>
          </cell>
          <cell r="AI904">
            <v>-0.14000000000000001</v>
          </cell>
          <cell r="AJ904">
            <v>-0.02</v>
          </cell>
          <cell r="AK904">
            <v>-0.01</v>
          </cell>
          <cell r="AL904">
            <v>-0.01</v>
          </cell>
          <cell r="AM904">
            <v>0.04</v>
          </cell>
          <cell r="AN904">
            <v>0.01</v>
          </cell>
          <cell r="AO904">
            <v>0</v>
          </cell>
          <cell r="AP904">
            <v>0</v>
          </cell>
          <cell r="AQ904">
            <v>0.04</v>
          </cell>
          <cell r="AR904">
            <v>-0.03</v>
          </cell>
          <cell r="AS904">
            <v>-0.02</v>
          </cell>
          <cell r="AT904">
            <v>0.02</v>
          </cell>
          <cell r="AU904">
            <v>-0.01</v>
          </cell>
          <cell r="AV904">
            <v>-0.17</v>
          </cell>
          <cell r="AW904">
            <v>-0.05</v>
          </cell>
          <cell r="AX904">
            <v>-0.08</v>
          </cell>
          <cell r="AY904">
            <v>-0.01</v>
          </cell>
          <cell r="AZ904">
            <v>0.06</v>
          </cell>
          <cell r="BA904">
            <v>0.01</v>
          </cell>
          <cell r="BB904">
            <v>0.01</v>
          </cell>
          <cell r="BC904">
            <v>-0.01</v>
          </cell>
          <cell r="BD904">
            <v>0.02</v>
          </cell>
          <cell r="BE904">
            <v>-0.03</v>
          </cell>
          <cell r="BF904">
            <v>0.05</v>
          </cell>
          <cell r="BG904">
            <v>0.12</v>
          </cell>
          <cell r="BH904">
            <v>-0.01</v>
          </cell>
          <cell r="BI904">
            <v>-0.18</v>
          </cell>
          <cell r="BJ904">
            <v>-0.08</v>
          </cell>
          <cell r="BK904">
            <v>-7.0000000000000007E-2</v>
          </cell>
          <cell r="BL904">
            <v>0.03</v>
          </cell>
          <cell r="BM904">
            <v>0.02</v>
          </cell>
          <cell r="BN904">
            <v>0.01</v>
          </cell>
          <cell r="BO904">
            <v>0.01</v>
          </cell>
          <cell r="BP904">
            <v>0.01</v>
          </cell>
          <cell r="BQ904">
            <v>0</v>
          </cell>
          <cell r="BR904">
            <v>-0.02</v>
          </cell>
          <cell r="BS904">
            <v>0</v>
          </cell>
          <cell r="BT904">
            <v>-0.05</v>
          </cell>
          <cell r="BU904">
            <v>0.01</v>
          </cell>
          <cell r="BV904">
            <v>-0.14000000000000001</v>
          </cell>
          <cell r="BW904">
            <v>-0.05</v>
          </cell>
          <cell r="BX904">
            <v>-0.04</v>
          </cell>
          <cell r="BY904">
            <v>0.04</v>
          </cell>
          <cell r="BZ904">
            <v>0.06</v>
          </cell>
          <cell r="CA904">
            <v>-0.01</v>
          </cell>
          <cell r="CB904">
            <v>0.08</v>
          </cell>
          <cell r="CC904">
            <v>0.05</v>
          </cell>
          <cell r="CD904">
            <v>0.01</v>
          </cell>
          <cell r="CE904">
            <v>-0.05</v>
          </cell>
          <cell r="CF904">
            <v>0.01</v>
          </cell>
          <cell r="CG904">
            <v>0</v>
          </cell>
          <cell r="CH904">
            <v>0</v>
          </cell>
          <cell r="CI904">
            <v>-0.11</v>
          </cell>
          <cell r="CJ904">
            <v>-7.0000000000000007E-2</v>
          </cell>
          <cell r="CK904">
            <v>-0.08</v>
          </cell>
          <cell r="CL904">
            <v>0.01</v>
          </cell>
          <cell r="CM904">
            <v>0.04</v>
          </cell>
          <cell r="CN904">
            <v>-0.11</v>
          </cell>
          <cell r="CO904">
            <v>0.01</v>
          </cell>
          <cell r="CP904">
            <v>0</v>
          </cell>
          <cell r="CQ904">
            <v>0.01</v>
          </cell>
          <cell r="CR904">
            <v>0.01</v>
          </cell>
          <cell r="CS904">
            <v>0.03</v>
          </cell>
          <cell r="CT904">
            <v>0.01</v>
          </cell>
          <cell r="CU904">
            <v>0.01</v>
          </cell>
          <cell r="CV904">
            <v>0</v>
          </cell>
          <cell r="CW904">
            <v>-0.15</v>
          </cell>
          <cell r="CX904">
            <v>-7.0000000000000007E-2</v>
          </cell>
          <cell r="CY904">
            <v>0.08</v>
          </cell>
          <cell r="CZ904">
            <v>0.06</v>
          </cell>
          <cell r="DA904">
            <v>0</v>
          </cell>
          <cell r="DB904">
            <v>0.03</v>
          </cell>
          <cell r="DC904">
            <v>0.02</v>
          </cell>
          <cell r="DD904">
            <v>0.03</v>
          </cell>
          <cell r="DE904">
            <v>-0.02</v>
          </cell>
          <cell r="DF904">
            <v>0.04</v>
          </cell>
          <cell r="DG904">
            <v>0</v>
          </cell>
          <cell r="DH904">
            <v>0.02</v>
          </cell>
          <cell r="DI904">
            <v>-0.06</v>
          </cell>
          <cell r="DJ904">
            <v>-0.09</v>
          </cell>
          <cell r="DK904">
            <v>-0.17</v>
          </cell>
          <cell r="DL904">
            <v>0.02</v>
          </cell>
          <cell r="DM904">
            <v>0.06</v>
          </cell>
          <cell r="DN904">
            <v>0.06</v>
          </cell>
          <cell r="DO904">
            <v>0.02</v>
          </cell>
          <cell r="DP904">
            <v>0.02</v>
          </cell>
          <cell r="DQ904">
            <v>-0.03</v>
          </cell>
          <cell r="DR904">
            <v>0</v>
          </cell>
          <cell r="DS904">
            <v>0.02</v>
          </cell>
          <cell r="DT904">
            <v>0.01</v>
          </cell>
          <cell r="DU904">
            <v>0.01</v>
          </cell>
          <cell r="DV904">
            <v>0.02</v>
          </cell>
          <cell r="DW904">
            <v>-0.16</v>
          </cell>
          <cell r="DX904">
            <v>-0.14000000000000001</v>
          </cell>
          <cell r="DY904">
            <v>-0.06</v>
          </cell>
          <cell r="DZ904">
            <v>0.03</v>
          </cell>
          <cell r="EA904">
            <v>0.03</v>
          </cell>
          <cell r="EB904">
            <v>0.02</v>
          </cell>
          <cell r="EC904">
            <v>0.01</v>
          </cell>
          <cell r="ED904">
            <v>0.02</v>
          </cell>
        </row>
        <row r="905">
          <cell r="F905">
            <v>-0.25</v>
          </cell>
          <cell r="G905">
            <v>-0.11</v>
          </cell>
          <cell r="H905">
            <v>-0.1</v>
          </cell>
          <cell r="I905">
            <v>-0.16</v>
          </cell>
          <cell r="J905">
            <v>-0.05</v>
          </cell>
          <cell r="K905">
            <v>-0.08</v>
          </cell>
          <cell r="L905">
            <v>0.01</v>
          </cell>
          <cell r="M905">
            <v>0</v>
          </cell>
          <cell r="N905">
            <v>-0.06</v>
          </cell>
          <cell r="O905">
            <v>-0.01</v>
          </cell>
          <cell r="P905">
            <v>-0.09</v>
          </cell>
          <cell r="Q905">
            <v>-0.12</v>
          </cell>
          <cell r="R905">
            <v>-0.03</v>
          </cell>
          <cell r="S905">
            <v>-7.0000000000000007E-2</v>
          </cell>
          <cell r="T905">
            <v>0.01</v>
          </cell>
          <cell r="U905">
            <v>0</v>
          </cell>
          <cell r="V905">
            <v>-0.09</v>
          </cell>
          <cell r="W905">
            <v>-0.04</v>
          </cell>
          <cell r="X905">
            <v>-0.03</v>
          </cell>
          <cell r="Y905">
            <v>0.01</v>
          </cell>
          <cell r="Z905">
            <v>0</v>
          </cell>
          <cell r="AA905">
            <v>-0.01</v>
          </cell>
          <cell r="AB905">
            <v>-0.01</v>
          </cell>
          <cell r="AC905">
            <v>-0.01</v>
          </cell>
          <cell r="AD905">
            <v>-0.02</v>
          </cell>
          <cell r="AE905">
            <v>-0.03</v>
          </cell>
          <cell r="AF905">
            <v>0</v>
          </cell>
          <cell r="AG905">
            <v>0.01</v>
          </cell>
          <cell r="AH905">
            <v>-0.01</v>
          </cell>
          <cell r="AI905">
            <v>-0.16</v>
          </cell>
          <cell r="AJ905">
            <v>-0.08</v>
          </cell>
          <cell r="AK905">
            <v>-0.04</v>
          </cell>
          <cell r="AL905">
            <v>0</v>
          </cell>
          <cell r="AM905">
            <v>0</v>
          </cell>
          <cell r="AN905">
            <v>-0.03</v>
          </cell>
          <cell r="AO905">
            <v>-0.01</v>
          </cell>
          <cell r="AP905">
            <v>0</v>
          </cell>
          <cell r="AQ905">
            <v>-0.04</v>
          </cell>
          <cell r="AR905">
            <v>-0.04</v>
          </cell>
          <cell r="AS905">
            <v>-0.01</v>
          </cell>
          <cell r="AT905">
            <v>0.01</v>
          </cell>
          <cell r="AU905">
            <v>0</v>
          </cell>
          <cell r="AV905">
            <v>-0.02</v>
          </cell>
          <cell r="AW905">
            <v>-0.13</v>
          </cell>
          <cell r="AX905">
            <v>-0.09</v>
          </cell>
          <cell r="AY905">
            <v>-0.01</v>
          </cell>
          <cell r="AZ905">
            <v>0</v>
          </cell>
          <cell r="BA905">
            <v>-0.08</v>
          </cell>
          <cell r="BB905">
            <v>-0.02</v>
          </cell>
          <cell r="BC905">
            <v>0</v>
          </cell>
          <cell r="BD905">
            <v>-0.08</v>
          </cell>
          <cell r="BE905">
            <v>-0.02</v>
          </cell>
          <cell r="BF905">
            <v>7.0000000000000007E-2</v>
          </cell>
          <cell r="BG905">
            <v>0.03</v>
          </cell>
          <cell r="BH905">
            <v>0</v>
          </cell>
          <cell r="BI905">
            <v>-0.01</v>
          </cell>
          <cell r="BJ905">
            <v>-0.09</v>
          </cell>
          <cell r="BK905">
            <v>-0.11</v>
          </cell>
          <cell r="BL905">
            <v>0</v>
          </cell>
          <cell r="BM905">
            <v>0</v>
          </cell>
          <cell r="BN905">
            <v>-0.04</v>
          </cell>
          <cell r="BO905">
            <v>-0.01</v>
          </cell>
          <cell r="BP905">
            <v>-0.01</v>
          </cell>
          <cell r="BQ905">
            <v>-0.01</v>
          </cell>
          <cell r="BR905">
            <v>0</v>
          </cell>
          <cell r="BS905">
            <v>0.02</v>
          </cell>
          <cell r="BT905">
            <v>0.03</v>
          </cell>
          <cell r="BU905">
            <v>0</v>
          </cell>
          <cell r="BV905">
            <v>0</v>
          </cell>
          <cell r="BW905">
            <v>0</v>
          </cell>
          <cell r="BX905">
            <v>-0.06</v>
          </cell>
          <cell r="BY905">
            <v>0</v>
          </cell>
          <cell r="BZ905">
            <v>0</v>
          </cell>
          <cell r="CA905">
            <v>-0.01</v>
          </cell>
          <cell r="CB905">
            <v>0</v>
          </cell>
          <cell r="CC905">
            <v>0.02</v>
          </cell>
          <cell r="CD905">
            <v>0.01</v>
          </cell>
          <cell r="CE905">
            <v>0</v>
          </cell>
          <cell r="CF905">
            <v>0.05</v>
          </cell>
          <cell r="CG905">
            <v>-0.04</v>
          </cell>
          <cell r="CH905">
            <v>0</v>
          </cell>
          <cell r="CI905">
            <v>0</v>
          </cell>
          <cell r="CJ905">
            <v>0</v>
          </cell>
          <cell r="CK905">
            <v>0</v>
          </cell>
          <cell r="CL905">
            <v>0</v>
          </cell>
          <cell r="CM905">
            <v>0</v>
          </cell>
          <cell r="CN905">
            <v>-0.01</v>
          </cell>
          <cell r="CO905">
            <v>-0.02</v>
          </cell>
          <cell r="CP905">
            <v>0.01</v>
          </cell>
          <cell r="CQ905">
            <v>0</v>
          </cell>
          <cell r="CR905">
            <v>0</v>
          </cell>
          <cell r="CS905">
            <v>0.02</v>
          </cell>
          <cell r="CT905">
            <v>0.02</v>
          </cell>
          <cell r="CU905">
            <v>0</v>
          </cell>
          <cell r="CV905">
            <v>0</v>
          </cell>
          <cell r="CW905">
            <v>0.01</v>
          </cell>
          <cell r="CX905">
            <v>0</v>
          </cell>
          <cell r="CY905">
            <v>0</v>
          </cell>
          <cell r="CZ905">
            <v>0</v>
          </cell>
          <cell r="DA905">
            <v>-0.06</v>
          </cell>
          <cell r="DB905">
            <v>-0.01</v>
          </cell>
          <cell r="DC905">
            <v>0.04</v>
          </cell>
          <cell r="DD905">
            <v>0</v>
          </cell>
          <cell r="DE905">
            <v>0</v>
          </cell>
          <cell r="DF905">
            <v>0.01</v>
          </cell>
          <cell r="DG905">
            <v>0.03</v>
          </cell>
          <cell r="DH905">
            <v>0</v>
          </cell>
          <cell r="DI905">
            <v>-0.01</v>
          </cell>
          <cell r="DJ905">
            <v>0.01</v>
          </cell>
          <cell r="DK905">
            <v>0</v>
          </cell>
          <cell r="DL905">
            <v>0</v>
          </cell>
          <cell r="DM905">
            <v>0</v>
          </cell>
          <cell r="DN905">
            <v>-0.03</v>
          </cell>
          <cell r="DO905">
            <v>-0.01</v>
          </cell>
          <cell r="DP905">
            <v>0.02</v>
          </cell>
          <cell r="DQ905">
            <v>0.06</v>
          </cell>
          <cell r="DR905">
            <v>0</v>
          </cell>
          <cell r="DS905">
            <v>0.04</v>
          </cell>
          <cell r="DT905">
            <v>0.02</v>
          </cell>
          <cell r="DU905">
            <v>0</v>
          </cell>
          <cell r="DV905">
            <v>0</v>
          </cell>
          <cell r="DW905">
            <v>-0.03</v>
          </cell>
          <cell r="DX905">
            <v>0</v>
          </cell>
          <cell r="DY905">
            <v>0</v>
          </cell>
          <cell r="DZ905">
            <v>0</v>
          </cell>
          <cell r="EA905">
            <v>-0.04</v>
          </cell>
          <cell r="EB905">
            <v>-0.02</v>
          </cell>
          <cell r="EC905">
            <v>0.02</v>
          </cell>
          <cell r="ED905">
            <v>0.04</v>
          </cell>
        </row>
        <row r="906">
          <cell r="F906">
            <v>-0.06</v>
          </cell>
          <cell r="G906">
            <v>-0.06</v>
          </cell>
          <cell r="H906">
            <v>-0.02</v>
          </cell>
          <cell r="I906">
            <v>-0.01</v>
          </cell>
          <cell r="J906">
            <v>-0.04</v>
          </cell>
          <cell r="K906">
            <v>-0.04</v>
          </cell>
          <cell r="L906">
            <v>0.02</v>
          </cell>
          <cell r="M906">
            <v>0</v>
          </cell>
          <cell r="N906">
            <v>0.01</v>
          </cell>
          <cell r="O906">
            <v>-0.01</v>
          </cell>
          <cell r="P906">
            <v>-0.03</v>
          </cell>
          <cell r="Q906">
            <v>-0.05</v>
          </cell>
          <cell r="R906">
            <v>-0.02</v>
          </cell>
          <cell r="S906">
            <v>-0.01</v>
          </cell>
          <cell r="T906">
            <v>0</v>
          </cell>
          <cell r="U906">
            <v>0</v>
          </cell>
          <cell r="V906">
            <v>-0.04</v>
          </cell>
          <cell r="W906">
            <v>-0.06</v>
          </cell>
          <cell r="X906">
            <v>-0.01</v>
          </cell>
          <cell r="Y906">
            <v>0</v>
          </cell>
          <cell r="Z906">
            <v>0.01</v>
          </cell>
          <cell r="AA906">
            <v>0</v>
          </cell>
          <cell r="AB906">
            <v>0</v>
          </cell>
          <cell r="AC906">
            <v>-0.01</v>
          </cell>
          <cell r="AD906">
            <v>0</v>
          </cell>
          <cell r="AE906">
            <v>-0.01</v>
          </cell>
          <cell r="AF906">
            <v>0</v>
          </cell>
          <cell r="AG906">
            <v>0</v>
          </cell>
          <cell r="AH906">
            <v>0</v>
          </cell>
          <cell r="AI906">
            <v>-0.01</v>
          </cell>
          <cell r="AJ906">
            <v>-7.0000000000000007E-2</v>
          </cell>
          <cell r="AK906">
            <v>-0.05</v>
          </cell>
          <cell r="AL906">
            <v>0.01</v>
          </cell>
          <cell r="AM906">
            <v>0</v>
          </cell>
          <cell r="AN906">
            <v>0</v>
          </cell>
          <cell r="AO906">
            <v>0</v>
          </cell>
          <cell r="AP906">
            <v>0</v>
          </cell>
          <cell r="AQ906">
            <v>0</v>
          </cell>
          <cell r="AR906">
            <v>0</v>
          </cell>
          <cell r="AS906">
            <v>0</v>
          </cell>
          <cell r="AT906">
            <v>0</v>
          </cell>
          <cell r="AU906">
            <v>0</v>
          </cell>
          <cell r="AV906">
            <v>0</v>
          </cell>
          <cell r="AW906">
            <v>-0.01</v>
          </cell>
          <cell r="AX906">
            <v>-0.01</v>
          </cell>
          <cell r="AY906">
            <v>0</v>
          </cell>
          <cell r="AZ906">
            <v>0</v>
          </cell>
          <cell r="BA906">
            <v>0</v>
          </cell>
          <cell r="BB906">
            <v>0</v>
          </cell>
          <cell r="BC906">
            <v>0</v>
          </cell>
          <cell r="BD906">
            <v>-0.01</v>
          </cell>
          <cell r="BE906">
            <v>0</v>
          </cell>
          <cell r="BF906">
            <v>0</v>
          </cell>
          <cell r="BG906">
            <v>0</v>
          </cell>
          <cell r="BH906">
            <v>0</v>
          </cell>
          <cell r="BI906">
            <v>0</v>
          </cell>
          <cell r="BJ906">
            <v>-0.01</v>
          </cell>
          <cell r="BK906">
            <v>-0.02</v>
          </cell>
          <cell r="BL906">
            <v>0</v>
          </cell>
          <cell r="BM906">
            <v>0</v>
          </cell>
          <cell r="BN906">
            <v>0</v>
          </cell>
          <cell r="BO906">
            <v>0</v>
          </cell>
          <cell r="BP906">
            <v>0</v>
          </cell>
          <cell r="BQ906">
            <v>-0.01</v>
          </cell>
          <cell r="BR906">
            <v>0</v>
          </cell>
          <cell r="BS906">
            <v>0.01</v>
          </cell>
          <cell r="BT906">
            <v>0</v>
          </cell>
          <cell r="BU906">
            <v>0</v>
          </cell>
          <cell r="BV906">
            <v>0</v>
          </cell>
          <cell r="BW906">
            <v>-0.01</v>
          </cell>
          <cell r="BX906">
            <v>-0.03</v>
          </cell>
          <cell r="BY906">
            <v>0</v>
          </cell>
          <cell r="BZ906">
            <v>0.02</v>
          </cell>
          <cell r="CA906">
            <v>0.02</v>
          </cell>
          <cell r="CB906">
            <v>0</v>
          </cell>
          <cell r="CC906">
            <v>-0.01</v>
          </cell>
          <cell r="CD906">
            <v>0</v>
          </cell>
          <cell r="CE906">
            <v>0</v>
          </cell>
          <cell r="CF906">
            <v>0</v>
          </cell>
          <cell r="CG906">
            <v>0</v>
          </cell>
          <cell r="CH906">
            <v>0</v>
          </cell>
          <cell r="CI906">
            <v>0</v>
          </cell>
          <cell r="CJ906">
            <v>-0.02</v>
          </cell>
          <cell r="CK906">
            <v>0</v>
          </cell>
          <cell r="CL906">
            <v>0.02</v>
          </cell>
          <cell r="CM906">
            <v>-0.03</v>
          </cell>
          <cell r="CN906">
            <v>0.06</v>
          </cell>
          <cell r="CO906">
            <v>-0.01</v>
          </cell>
          <cell r="CP906">
            <v>-0.01</v>
          </cell>
          <cell r="CQ906">
            <v>-0.01</v>
          </cell>
          <cell r="CR906">
            <v>0</v>
          </cell>
          <cell r="CS906">
            <v>0</v>
          </cell>
          <cell r="CT906">
            <v>0</v>
          </cell>
          <cell r="CU906">
            <v>0</v>
          </cell>
          <cell r="CV906">
            <v>0</v>
          </cell>
          <cell r="CW906">
            <v>0</v>
          </cell>
          <cell r="CX906">
            <v>0</v>
          </cell>
          <cell r="CY906">
            <v>0</v>
          </cell>
          <cell r="CZ906">
            <v>0</v>
          </cell>
          <cell r="DA906">
            <v>-0.01</v>
          </cell>
          <cell r="DB906">
            <v>-0.02</v>
          </cell>
          <cell r="DC906">
            <v>0</v>
          </cell>
          <cell r="DD906">
            <v>-0.01</v>
          </cell>
          <cell r="DE906">
            <v>0.01</v>
          </cell>
          <cell r="DF906">
            <v>-0.01</v>
          </cell>
          <cell r="DG906">
            <v>0</v>
          </cell>
          <cell r="DH906">
            <v>0</v>
          </cell>
          <cell r="DI906">
            <v>0.01</v>
          </cell>
          <cell r="DJ906">
            <v>0</v>
          </cell>
          <cell r="DK906">
            <v>0</v>
          </cell>
          <cell r="DL906">
            <v>0.01</v>
          </cell>
          <cell r="DM906">
            <v>0.02</v>
          </cell>
          <cell r="DN906">
            <v>0</v>
          </cell>
          <cell r="DO906">
            <v>-0.01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-0.02</v>
          </cell>
          <cell r="DX906">
            <v>0</v>
          </cell>
          <cell r="DY906">
            <v>0.02</v>
          </cell>
          <cell r="DZ906">
            <v>0.02</v>
          </cell>
          <cell r="EA906">
            <v>0.01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</v>
          </cell>
          <cell r="G908">
            <v>0</v>
          </cell>
          <cell r="H908">
            <v>0</v>
          </cell>
          <cell r="I908">
            <v>0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0</v>
          </cell>
          <cell r="P908">
            <v>0</v>
          </cell>
          <cell r="Q908">
            <v>0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  <cell r="AE908">
            <v>1.4</v>
          </cell>
          <cell r="AF908">
            <v>0.09</v>
          </cell>
          <cell r="AG908">
            <v>0.04</v>
          </cell>
          <cell r="AH908">
            <v>1.22</v>
          </cell>
          <cell r="AI908">
            <v>3.8</v>
          </cell>
          <cell r="AJ908">
            <v>3.38</v>
          </cell>
          <cell r="AK908">
            <v>5.03</v>
          </cell>
          <cell r="AL908">
            <v>1.79</v>
          </cell>
          <cell r="AM908">
            <v>3.16</v>
          </cell>
          <cell r="AN908">
            <v>4.7300000000000004</v>
          </cell>
          <cell r="AO908">
            <v>1.41</v>
          </cell>
          <cell r="AP908">
            <v>0.06</v>
          </cell>
          <cell r="AQ908">
            <v>0</v>
          </cell>
          <cell r="AR908">
            <v>2.91</v>
          </cell>
          <cell r="AS908">
            <v>0.32</v>
          </cell>
          <cell r="AT908">
            <v>1.53</v>
          </cell>
          <cell r="AU908">
            <v>3.13</v>
          </cell>
          <cell r="AV908">
            <v>5.48</v>
          </cell>
          <cell r="AW908">
            <v>9.66</v>
          </cell>
          <cell r="AX908">
            <v>13.9</v>
          </cell>
          <cell r="AY908">
            <v>5.23</v>
          </cell>
          <cell r="AZ908">
            <v>13.86</v>
          </cell>
          <cell r="BA908">
            <v>9.9499999999999993</v>
          </cell>
          <cell r="BB908">
            <v>4.0999999999999996</v>
          </cell>
          <cell r="BC908">
            <v>0.94</v>
          </cell>
          <cell r="BD908">
            <v>0.05</v>
          </cell>
          <cell r="BE908">
            <v>3.3</v>
          </cell>
          <cell r="BF908">
            <v>0.53</v>
          </cell>
          <cell r="BG908">
            <v>1.84</v>
          </cell>
          <cell r="BH908">
            <v>3.6</v>
          </cell>
          <cell r="BI908">
            <v>6.41</v>
          </cell>
          <cell r="BJ908">
            <v>11.03</v>
          </cell>
          <cell r="BK908">
            <v>15.76</v>
          </cell>
          <cell r="BL908">
            <v>6.95</v>
          </cell>
          <cell r="BM908">
            <v>14.25</v>
          </cell>
          <cell r="BN908">
            <v>10.78</v>
          </cell>
          <cell r="BO908">
            <v>3.3</v>
          </cell>
          <cell r="BP908">
            <v>1.56</v>
          </cell>
          <cell r="BQ908">
            <v>0.22</v>
          </cell>
          <cell r="BR908">
            <v>3.36</v>
          </cell>
          <cell r="BS908">
            <v>-0.43</v>
          </cell>
          <cell r="BT908">
            <v>2.65</v>
          </cell>
          <cell r="BU908">
            <v>3.61</v>
          </cell>
          <cell r="BV908">
            <v>6.68</v>
          </cell>
          <cell r="BW908">
            <v>9.49</v>
          </cell>
          <cell r="BX908">
            <v>16.420000000000002</v>
          </cell>
          <cell r="BY908">
            <v>7.36</v>
          </cell>
          <cell r="BZ908">
            <v>16.3</v>
          </cell>
          <cell r="CA908">
            <v>9.64</v>
          </cell>
          <cell r="CB908">
            <v>4.7</v>
          </cell>
          <cell r="CC908">
            <v>1.98</v>
          </cell>
          <cell r="CD908">
            <v>0.28999999999999998</v>
          </cell>
          <cell r="CE908">
            <v>3.1</v>
          </cell>
          <cell r="CF908">
            <v>0.3</v>
          </cell>
          <cell r="CG908">
            <v>1.51</v>
          </cell>
          <cell r="CH908">
            <v>4.3</v>
          </cell>
          <cell r="CI908">
            <v>7.21</v>
          </cell>
          <cell r="CJ908">
            <v>7.79</v>
          </cell>
          <cell r="CK908">
            <v>13.6</v>
          </cell>
          <cell r="CL908">
            <v>9.0500000000000007</v>
          </cell>
          <cell r="CM908">
            <v>17.75</v>
          </cell>
          <cell r="CN908">
            <v>10.15</v>
          </cell>
          <cell r="CO908">
            <v>1.57</v>
          </cell>
          <cell r="CP908">
            <v>1.36</v>
          </cell>
          <cell r="CQ908">
            <v>0.22</v>
          </cell>
          <cell r="CR908">
            <v>3.18</v>
          </cell>
          <cell r="CS908">
            <v>0.28999999999999998</v>
          </cell>
          <cell r="CT908">
            <v>1.84</v>
          </cell>
          <cell r="CU908">
            <v>3.93</v>
          </cell>
          <cell r="CV908">
            <v>6.61</v>
          </cell>
          <cell r="CW908">
            <v>9.8000000000000007</v>
          </cell>
          <cell r="CX908">
            <v>16.670000000000002</v>
          </cell>
          <cell r="CY908">
            <v>6.14</v>
          </cell>
          <cell r="CZ908">
            <v>12.95</v>
          </cell>
          <cell r="DA908">
            <v>10.79</v>
          </cell>
          <cell r="DB908">
            <v>3.91</v>
          </cell>
          <cell r="DC908">
            <v>1.1000000000000001</v>
          </cell>
          <cell r="DD908">
            <v>0.01</v>
          </cell>
          <cell r="DE908">
            <v>3.4</v>
          </cell>
          <cell r="DF908">
            <v>0.27</v>
          </cell>
          <cell r="DG908">
            <v>1.72</v>
          </cell>
          <cell r="DH908">
            <v>4.25</v>
          </cell>
          <cell r="DI908">
            <v>6.86</v>
          </cell>
          <cell r="DJ908">
            <v>10.49</v>
          </cell>
          <cell r="DK908">
            <v>17.45</v>
          </cell>
          <cell r="DL908">
            <v>8.02</v>
          </cell>
          <cell r="DM908">
            <v>21.49</v>
          </cell>
          <cell r="DN908">
            <v>7.87</v>
          </cell>
          <cell r="DO908">
            <v>4.29</v>
          </cell>
          <cell r="DP908">
            <v>1.2</v>
          </cell>
          <cell r="DQ908">
            <v>0.18</v>
          </cell>
          <cell r="DR908">
            <v>3.28</v>
          </cell>
          <cell r="DS908">
            <v>0.51</v>
          </cell>
          <cell r="DT908">
            <v>1.87</v>
          </cell>
          <cell r="DU908">
            <v>1.92</v>
          </cell>
          <cell r="DV908">
            <v>6.5</v>
          </cell>
          <cell r="DW908">
            <v>10.9</v>
          </cell>
          <cell r="DX908">
            <v>17.93</v>
          </cell>
          <cell r="DY908">
            <v>8.25</v>
          </cell>
          <cell r="DZ908">
            <v>15.97</v>
          </cell>
          <cell r="EA908">
            <v>12.8</v>
          </cell>
          <cell r="EB908">
            <v>4.2699999999999996</v>
          </cell>
          <cell r="EC908">
            <v>1.27</v>
          </cell>
          <cell r="ED908">
            <v>7.0000000000000007E-2</v>
          </cell>
        </row>
        <row r="910">
          <cell r="F910">
            <v>-0.08</v>
          </cell>
          <cell r="G910">
            <v>-0.06</v>
          </cell>
          <cell r="H910">
            <v>-0.04</v>
          </cell>
          <cell r="I910">
            <v>-0.03</v>
          </cell>
          <cell r="J910">
            <v>-0.05</v>
          </cell>
          <cell r="K910">
            <v>-0.06</v>
          </cell>
          <cell r="L910">
            <v>-0.04</v>
          </cell>
          <cell r="M910">
            <v>0</v>
          </cell>
          <cell r="N910">
            <v>-0.02</v>
          </cell>
          <cell r="O910">
            <v>-0.02</v>
          </cell>
          <cell r="P910">
            <v>-0.03</v>
          </cell>
          <cell r="Q910">
            <v>-0.04</v>
          </cell>
          <cell r="R910">
            <v>-0.03</v>
          </cell>
          <cell r="S910">
            <v>0</v>
          </cell>
          <cell r="T910">
            <v>0</v>
          </cell>
          <cell r="U910">
            <v>0</v>
          </cell>
          <cell r="V910">
            <v>-7.0000000000000007E-2</v>
          </cell>
          <cell r="W910">
            <v>-0.08</v>
          </cell>
          <cell r="X910">
            <v>-0.05</v>
          </cell>
          <cell r="Y910">
            <v>0.12</v>
          </cell>
          <cell r="Z910">
            <v>-0.02</v>
          </cell>
          <cell r="AA910">
            <v>-0.03</v>
          </cell>
          <cell r="AB910">
            <v>-0.01</v>
          </cell>
          <cell r="AC910">
            <v>0</v>
          </cell>
          <cell r="AD910">
            <v>0.01</v>
          </cell>
          <cell r="AE910">
            <v>-0.08</v>
          </cell>
          <cell r="AF910">
            <v>0.01</v>
          </cell>
          <cell r="AG910">
            <v>0.01</v>
          </cell>
          <cell r="AH910">
            <v>-0.04</v>
          </cell>
          <cell r="AI910">
            <v>-0.1</v>
          </cell>
          <cell r="AJ910">
            <v>-0.1</v>
          </cell>
          <cell r="AK910">
            <v>-0.23</v>
          </cell>
          <cell r="AL910">
            <v>-0.09</v>
          </cell>
          <cell r="AM910">
            <v>-0.08</v>
          </cell>
          <cell r="AN910">
            <v>-0.1</v>
          </cell>
          <cell r="AO910">
            <v>-0.04</v>
          </cell>
          <cell r="AP910">
            <v>0</v>
          </cell>
          <cell r="AQ910">
            <v>0.02</v>
          </cell>
          <cell r="AR910">
            <v>-0.09</v>
          </cell>
          <cell r="AS910">
            <v>0.01</v>
          </cell>
          <cell r="AT910">
            <v>-0.03</v>
          </cell>
          <cell r="AU910">
            <v>-0.03</v>
          </cell>
          <cell r="AV910">
            <v>-7.0000000000000007E-2</v>
          </cell>
          <cell r="AW910">
            <v>-7.0000000000000007E-2</v>
          </cell>
          <cell r="AX910">
            <v>-0.16</v>
          </cell>
          <cell r="AY910">
            <v>-0.18</v>
          </cell>
          <cell r="AZ910">
            <v>-0.14000000000000001</v>
          </cell>
          <cell r="BA910">
            <v>-0.14000000000000001</v>
          </cell>
          <cell r="BB910">
            <v>-0.09</v>
          </cell>
          <cell r="BC910">
            <v>0</v>
          </cell>
          <cell r="BD910">
            <v>7.0000000000000007E-2</v>
          </cell>
          <cell r="BE910">
            <v>-0.1</v>
          </cell>
          <cell r="BF910">
            <v>0.11</v>
          </cell>
          <cell r="BG910">
            <v>-0.02</v>
          </cell>
          <cell r="BH910">
            <v>-0.04</v>
          </cell>
          <cell r="BI910">
            <v>-0.09</v>
          </cell>
          <cell r="BJ910">
            <v>-0.08</v>
          </cell>
          <cell r="BK910">
            <v>-0.18</v>
          </cell>
          <cell r="BL910">
            <v>-0.16</v>
          </cell>
          <cell r="BM910">
            <v>-0.15</v>
          </cell>
          <cell r="BN910">
            <v>-0.12</v>
          </cell>
          <cell r="BO910">
            <v>-0.08</v>
          </cell>
          <cell r="BP910">
            <v>-0.06</v>
          </cell>
          <cell r="BQ910">
            <v>-0.02</v>
          </cell>
          <cell r="BR910">
            <v>-0.08</v>
          </cell>
          <cell r="BS910">
            <v>0.03</v>
          </cell>
          <cell r="BT910">
            <v>-0.08</v>
          </cell>
          <cell r="BU910">
            <v>-0.04</v>
          </cell>
          <cell r="BV910">
            <v>-0.08</v>
          </cell>
          <cell r="BW910">
            <v>-0.09</v>
          </cell>
          <cell r="BX910">
            <v>-0.21</v>
          </cell>
          <cell r="BY910">
            <v>-0.19</v>
          </cell>
          <cell r="BZ910">
            <v>-0.18</v>
          </cell>
          <cell r="CA910">
            <v>-0.1</v>
          </cell>
          <cell r="CB910">
            <v>-0.05</v>
          </cell>
          <cell r="CC910">
            <v>0.05</v>
          </cell>
          <cell r="CD910">
            <v>0.08</v>
          </cell>
          <cell r="CE910">
            <v>-0.1</v>
          </cell>
          <cell r="CF910">
            <v>7.0000000000000007E-2</v>
          </cell>
          <cell r="CG910">
            <v>-0.05</v>
          </cell>
          <cell r="CH910">
            <v>-0.04</v>
          </cell>
          <cell r="CI910">
            <v>-0.11</v>
          </cell>
          <cell r="CJ910">
            <v>-0.13</v>
          </cell>
          <cell r="CK910">
            <v>-0.27</v>
          </cell>
          <cell r="CL910">
            <v>-0.26</v>
          </cell>
          <cell r="CM910">
            <v>-0.16</v>
          </cell>
          <cell r="CN910">
            <v>-0.12</v>
          </cell>
          <cell r="CO910">
            <v>-0.03</v>
          </cell>
          <cell r="CP910">
            <v>0</v>
          </cell>
          <cell r="CQ910">
            <v>0.1</v>
          </cell>
          <cell r="CR910">
            <v>-0.08</v>
          </cell>
          <cell r="CS910">
            <v>7.0000000000000007E-2</v>
          </cell>
          <cell r="CT910">
            <v>-0.04</v>
          </cell>
          <cell r="CU910">
            <v>-0.03</v>
          </cell>
          <cell r="CV910">
            <v>-0.1</v>
          </cell>
          <cell r="CW910">
            <v>-0.13</v>
          </cell>
          <cell r="CX910">
            <v>-0.26</v>
          </cell>
          <cell r="CY910">
            <v>-0.11</v>
          </cell>
          <cell r="CZ910">
            <v>-0.13</v>
          </cell>
          <cell r="DA910">
            <v>-0.14000000000000001</v>
          </cell>
          <cell r="DB910">
            <v>-0.05</v>
          </cell>
          <cell r="DC910">
            <v>0.09</v>
          </cell>
          <cell r="DD910">
            <v>0.13</v>
          </cell>
          <cell r="DE910">
            <v>-0.1</v>
          </cell>
          <cell r="DF910">
            <v>0.09</v>
          </cell>
          <cell r="DG910">
            <v>-0.02</v>
          </cell>
          <cell r="DH910">
            <v>-0.04</v>
          </cell>
          <cell r="DI910">
            <v>-0.11</v>
          </cell>
          <cell r="DJ910">
            <v>-0.14000000000000001</v>
          </cell>
          <cell r="DK910">
            <v>-0.25</v>
          </cell>
          <cell r="DL910">
            <v>-0.2</v>
          </cell>
          <cell r="DM910">
            <v>-0.21</v>
          </cell>
          <cell r="DN910">
            <v>-0.08</v>
          </cell>
          <cell r="DO910">
            <v>-0.06</v>
          </cell>
          <cell r="DP910">
            <v>0.02</v>
          </cell>
          <cell r="DQ910">
            <v>0.05</v>
          </cell>
          <cell r="DR910">
            <v>-0.1</v>
          </cell>
          <cell r="DS910">
            <v>0.05</v>
          </cell>
          <cell r="DT910">
            <v>-0.02</v>
          </cell>
          <cell r="DU910">
            <v>-0.04</v>
          </cell>
          <cell r="DV910">
            <v>-0.15</v>
          </cell>
          <cell r="DW910">
            <v>-0.23</v>
          </cell>
          <cell r="DX910">
            <v>-0.28999999999999998</v>
          </cell>
          <cell r="DY910">
            <v>-0.25</v>
          </cell>
          <cell r="DZ910">
            <v>-0.15</v>
          </cell>
          <cell r="EA910">
            <v>-0.14000000000000001</v>
          </cell>
          <cell r="EB910">
            <v>-7.0000000000000007E-2</v>
          </cell>
          <cell r="EC910">
            <v>0</v>
          </cell>
          <cell r="ED910">
            <v>0.13</v>
          </cell>
        </row>
        <row r="912">
          <cell r="A912" t="str">
            <v>Total Special Sales For Resale</v>
          </cell>
          <cell r="F912">
            <v>-0.08</v>
          </cell>
          <cell r="G912">
            <v>-0.06</v>
          </cell>
          <cell r="H912">
            <v>-0.06</v>
          </cell>
          <cell r="I912">
            <v>-0.05</v>
          </cell>
          <cell r="J912">
            <v>-7.0000000000000007E-2</v>
          </cell>
          <cell r="K912">
            <v>-0.06</v>
          </cell>
          <cell r="L912">
            <v>-0.04</v>
          </cell>
          <cell r="M912">
            <v>-0.01</v>
          </cell>
          <cell r="N912">
            <v>-0.02</v>
          </cell>
          <cell r="O912">
            <v>-0.02</v>
          </cell>
          <cell r="P912">
            <v>-0.04</v>
          </cell>
          <cell r="Q912">
            <v>-0.06</v>
          </cell>
          <cell r="R912">
            <v>-0.03</v>
          </cell>
          <cell r="S912">
            <v>0</v>
          </cell>
          <cell r="T912">
            <v>0</v>
          </cell>
          <cell r="U912">
            <v>0</v>
          </cell>
          <cell r="V912">
            <v>-7.0000000000000007E-2</v>
          </cell>
          <cell r="W912">
            <v>-0.08</v>
          </cell>
          <cell r="X912">
            <v>-0.05</v>
          </cell>
          <cell r="Y912">
            <v>0.11</v>
          </cell>
          <cell r="Z912">
            <v>-0.01</v>
          </cell>
          <cell r="AA912">
            <v>-0.03</v>
          </cell>
          <cell r="AB912">
            <v>-0.01</v>
          </cell>
          <cell r="AC912">
            <v>0</v>
          </cell>
          <cell r="AD912">
            <v>0</v>
          </cell>
          <cell r="AE912">
            <v>-7.0000000000000007E-2</v>
          </cell>
          <cell r="AF912">
            <v>0.01</v>
          </cell>
          <cell r="AG912">
            <v>0.01</v>
          </cell>
          <cell r="AH912">
            <v>-0.04</v>
          </cell>
          <cell r="AI912">
            <v>-0.1</v>
          </cell>
          <cell r="AJ912">
            <v>-0.11</v>
          </cell>
          <cell r="AK912">
            <v>-0.23</v>
          </cell>
          <cell r="AL912">
            <v>-0.08</v>
          </cell>
          <cell r="AM912">
            <v>-0.08</v>
          </cell>
          <cell r="AN912">
            <v>-0.09</v>
          </cell>
          <cell r="AO912">
            <v>-0.04</v>
          </cell>
          <cell r="AP912">
            <v>0</v>
          </cell>
          <cell r="AQ912">
            <v>0.02</v>
          </cell>
          <cell r="AR912">
            <v>-0.09</v>
          </cell>
          <cell r="AS912">
            <v>0.01</v>
          </cell>
          <cell r="AT912">
            <v>-0.04</v>
          </cell>
          <cell r="AU912">
            <v>-0.04</v>
          </cell>
          <cell r="AV912">
            <v>-7.0000000000000007E-2</v>
          </cell>
          <cell r="AW912">
            <v>-0.08</v>
          </cell>
          <cell r="AX912">
            <v>-0.17</v>
          </cell>
          <cell r="AY912">
            <v>-0.17</v>
          </cell>
          <cell r="AZ912">
            <v>-0.13</v>
          </cell>
          <cell r="BA912">
            <v>-0.13</v>
          </cell>
          <cell r="BB912">
            <v>-0.09</v>
          </cell>
          <cell r="BC912">
            <v>-0.01</v>
          </cell>
          <cell r="BD912">
            <v>0.06</v>
          </cell>
          <cell r="BE912">
            <v>-0.1</v>
          </cell>
          <cell r="BF912">
            <v>0.1</v>
          </cell>
          <cell r="BG912">
            <v>-0.03</v>
          </cell>
          <cell r="BH912">
            <v>-0.05</v>
          </cell>
          <cell r="BI912">
            <v>-0.09</v>
          </cell>
          <cell r="BJ912">
            <v>-0.09</v>
          </cell>
          <cell r="BK912">
            <v>-0.18</v>
          </cell>
          <cell r="BL912">
            <v>-0.15</v>
          </cell>
          <cell r="BM912">
            <v>-0.14000000000000001</v>
          </cell>
          <cell r="BN912">
            <v>-0.11</v>
          </cell>
          <cell r="BO912">
            <v>-7.0000000000000007E-2</v>
          </cell>
          <cell r="BP912">
            <v>-0.06</v>
          </cell>
          <cell r="BQ912">
            <v>-0.02</v>
          </cell>
          <cell r="BR912">
            <v>-0.08</v>
          </cell>
          <cell r="BS912">
            <v>0.03</v>
          </cell>
          <cell r="BT912">
            <v>-0.08</v>
          </cell>
          <cell r="BU912">
            <v>-0.04</v>
          </cell>
          <cell r="BV912">
            <v>-0.08</v>
          </cell>
          <cell r="BW912">
            <v>-0.09</v>
          </cell>
          <cell r="BX912">
            <v>-0.21</v>
          </cell>
          <cell r="BY912">
            <v>-0.17</v>
          </cell>
          <cell r="BZ912">
            <v>-0.16</v>
          </cell>
          <cell r="CA912">
            <v>-0.1</v>
          </cell>
          <cell r="CB912">
            <v>-0.04</v>
          </cell>
          <cell r="CC912">
            <v>0.05</v>
          </cell>
          <cell r="CD912">
            <v>0.08</v>
          </cell>
          <cell r="CE912">
            <v>-0.1</v>
          </cell>
          <cell r="CF912">
            <v>7.0000000000000007E-2</v>
          </cell>
          <cell r="CG912">
            <v>-0.05</v>
          </cell>
          <cell r="CH912">
            <v>-0.04</v>
          </cell>
          <cell r="CI912">
            <v>-0.11</v>
          </cell>
          <cell r="CJ912">
            <v>-0.13</v>
          </cell>
          <cell r="CK912">
            <v>-0.27</v>
          </cell>
          <cell r="CL912">
            <v>-0.26</v>
          </cell>
          <cell r="CM912">
            <v>-0.16</v>
          </cell>
          <cell r="CN912">
            <v>-0.12</v>
          </cell>
          <cell r="CO912">
            <v>-0.03</v>
          </cell>
          <cell r="CP912">
            <v>0</v>
          </cell>
          <cell r="CQ912">
            <v>0.1</v>
          </cell>
          <cell r="CR912">
            <v>-0.08</v>
          </cell>
          <cell r="CS912">
            <v>7.0000000000000007E-2</v>
          </cell>
          <cell r="CT912">
            <v>-0.04</v>
          </cell>
          <cell r="CU912">
            <v>-0.03</v>
          </cell>
          <cell r="CV912">
            <v>-0.1</v>
          </cell>
          <cell r="CW912">
            <v>-0.13</v>
          </cell>
          <cell r="CX912">
            <v>-0.26</v>
          </cell>
          <cell r="CY912">
            <v>-0.11</v>
          </cell>
          <cell r="CZ912">
            <v>-0.13</v>
          </cell>
          <cell r="DA912">
            <v>-0.14000000000000001</v>
          </cell>
          <cell r="DB912">
            <v>-0.05</v>
          </cell>
          <cell r="DC912">
            <v>0.09</v>
          </cell>
          <cell r="DD912">
            <v>0.13</v>
          </cell>
          <cell r="DE912">
            <v>-0.1</v>
          </cell>
          <cell r="DF912">
            <v>0.09</v>
          </cell>
          <cell r="DG912">
            <v>-0.02</v>
          </cell>
          <cell r="DH912">
            <v>-0.04</v>
          </cell>
          <cell r="DI912">
            <v>-0.11</v>
          </cell>
          <cell r="DJ912">
            <v>-0.14000000000000001</v>
          </cell>
          <cell r="DK912">
            <v>-0.25</v>
          </cell>
          <cell r="DL912">
            <v>-0.2</v>
          </cell>
          <cell r="DM912">
            <v>-0.21</v>
          </cell>
          <cell r="DN912">
            <v>-0.08</v>
          </cell>
          <cell r="DO912">
            <v>-0.06</v>
          </cell>
          <cell r="DP912">
            <v>0.02</v>
          </cell>
          <cell r="DQ912">
            <v>0.05</v>
          </cell>
          <cell r="DR912">
            <v>-0.1</v>
          </cell>
          <cell r="DS912">
            <v>0.05</v>
          </cell>
          <cell r="DT912">
            <v>-0.02</v>
          </cell>
          <cell r="DU912">
            <v>-0.04</v>
          </cell>
          <cell r="DV912">
            <v>-0.15</v>
          </cell>
          <cell r="DW912">
            <v>-0.23</v>
          </cell>
          <cell r="DX912">
            <v>-0.28999999999999998</v>
          </cell>
          <cell r="DY912">
            <v>-0.25</v>
          </cell>
          <cell r="DZ912">
            <v>-0.15</v>
          </cell>
          <cell r="EA912">
            <v>-0.14000000000000001</v>
          </cell>
          <cell r="EB912">
            <v>-7.0000000000000007E-2</v>
          </cell>
          <cell r="EC912">
            <v>0</v>
          </cell>
          <cell r="ED912">
            <v>0.13</v>
          </cell>
        </row>
        <row r="914">
          <cell r="A914" t="str">
            <v>Purchased Power &amp; Net Interchange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</sheetData>
      <sheetData sheetId="8">
        <row r="3">
          <cell r="F3">
            <v>43101</v>
          </cell>
        </row>
        <row r="77">
          <cell r="EI77" t="str">
            <v>Avoided Cost Resource</v>
          </cell>
          <cell r="EK77" t="str">
            <v>Not Used</v>
          </cell>
          <cell r="EM77" t="str">
            <v>Not Used</v>
          </cell>
          <cell r="EO77" t="str">
            <v>Not Used</v>
          </cell>
          <cell r="EQ77">
            <v>1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ImportData"/>
      <sheetName val="Summary"/>
      <sheetName val="Avoided Costs"/>
      <sheetName val="AC Dollars"/>
      <sheetName val="Recon"/>
      <sheetName val="Side-by-Side"/>
      <sheetName val="Delta"/>
      <sheetName val="NPC"/>
      <sheetName val="BASE"/>
      <sheetName val="Check MWh"/>
      <sheetName val="Check Dollars"/>
      <sheetName val="Trapped Adj"/>
      <sheetName val="EIM"/>
      <sheetName val="Integration"/>
      <sheetName val="FuelCalc"/>
      <sheetName val="Hermiston"/>
      <sheetName val="GRID LTC ($)"/>
      <sheetName val="GRID LTC (MWH)"/>
      <sheetName val="GRID Emergency Purchase (MWh)"/>
      <sheetName val="GRID Emergency Purchase ($)"/>
      <sheetName val="GRID Transmission Costs ($)"/>
      <sheetName val="GRID Fuel Price ($MMBTu)"/>
      <sheetName val="GRID Fuel Used (MMBTu)"/>
      <sheetName val="GRID Thermal Fuel Burn ($)"/>
      <sheetName val="GRID Thermal Generation (MWH)"/>
      <sheetName val="GRID Hydro Generation (MWH)"/>
      <sheetName val="GRID Purchases (MWH)"/>
      <sheetName val="GRID Purchases ($)"/>
      <sheetName val="GRID Sales (MWH)"/>
      <sheetName val="GRID Sales ($)"/>
      <sheetName val="GRID Nameplate (MW)"/>
      <sheetName val="GRID Load (MWH)"/>
      <sheetName val="GRID ST Firm Sales (MWH)"/>
      <sheetName val="GRID ST Firm Sales ($)"/>
      <sheetName val="GRID ST Firm Purchases (MWH)"/>
      <sheetName val="GRID ST Firm Purchases ($)"/>
      <sheetName val="GRID Reserves (MWh)"/>
      <sheetName val="MacroBuilder"/>
      <sheetName val="NPC Version Log"/>
      <sheetName val="101.1 - UT 2017"/>
    </sheetNames>
    <sheetDataSet>
      <sheetData sheetId="0">
        <row r="1">
          <cell r="N1" t="str">
            <v>101.1 - UT 2017.Q1 - 1b - GRID AC Study CONF _2017 05 30 Thermal</v>
          </cell>
        </row>
      </sheetData>
      <sheetData sheetId="1">
        <row r="1">
          <cell r="K1" t="str">
            <v>101.1 - UT 2017.Q1 - 1b - GRID AC Study CONF _2017 05 30 Thermal</v>
          </cell>
        </row>
      </sheetData>
      <sheetData sheetId="2">
        <row r="5">
          <cell r="C5">
            <v>2028</v>
          </cell>
        </row>
      </sheetData>
      <sheetData sheetId="3">
        <row r="7">
          <cell r="B7">
            <v>2028</v>
          </cell>
        </row>
      </sheetData>
      <sheetData sheetId="4"/>
      <sheetData sheetId="5"/>
      <sheetData sheetId="6"/>
      <sheetData sheetId="7">
        <row r="3">
          <cell r="E3">
            <v>2028</v>
          </cell>
          <cell r="F3">
            <v>46753</v>
          </cell>
          <cell r="G3">
            <v>46784</v>
          </cell>
          <cell r="H3">
            <v>46813</v>
          </cell>
          <cell r="I3">
            <v>46844</v>
          </cell>
          <cell r="J3">
            <v>46874</v>
          </cell>
          <cell r="K3">
            <v>46905</v>
          </cell>
          <cell r="L3">
            <v>46935</v>
          </cell>
          <cell r="M3">
            <v>46966</v>
          </cell>
          <cell r="N3">
            <v>46997</v>
          </cell>
          <cell r="O3">
            <v>47027</v>
          </cell>
          <cell r="P3">
            <v>47058</v>
          </cell>
          <cell r="Q3">
            <v>47088</v>
          </cell>
          <cell r="R3">
            <v>2029</v>
          </cell>
          <cell r="S3">
            <v>47119</v>
          </cell>
          <cell r="T3">
            <v>47150</v>
          </cell>
          <cell r="U3">
            <v>47178</v>
          </cell>
          <cell r="V3">
            <v>47209</v>
          </cell>
          <cell r="W3">
            <v>47239</v>
          </cell>
          <cell r="X3">
            <v>47270</v>
          </cell>
          <cell r="Y3">
            <v>47300</v>
          </cell>
          <cell r="Z3">
            <v>47331</v>
          </cell>
          <cell r="AA3">
            <v>47362</v>
          </cell>
          <cell r="AB3">
            <v>47392</v>
          </cell>
          <cell r="AC3">
            <v>47423</v>
          </cell>
          <cell r="AD3">
            <v>47453</v>
          </cell>
          <cell r="AE3">
            <v>2030</v>
          </cell>
          <cell r="AF3">
            <v>47484</v>
          </cell>
          <cell r="AG3">
            <v>47515</v>
          </cell>
          <cell r="AH3">
            <v>47543</v>
          </cell>
          <cell r="AI3">
            <v>47574</v>
          </cell>
          <cell r="AJ3">
            <v>47604</v>
          </cell>
          <cell r="AK3">
            <v>47635</v>
          </cell>
          <cell r="AL3">
            <v>47665</v>
          </cell>
          <cell r="AM3">
            <v>47696</v>
          </cell>
          <cell r="AN3">
            <v>47727</v>
          </cell>
          <cell r="AO3">
            <v>47757</v>
          </cell>
          <cell r="AP3">
            <v>47788</v>
          </cell>
          <cell r="AQ3">
            <v>47818</v>
          </cell>
          <cell r="AR3">
            <v>2031</v>
          </cell>
          <cell r="AS3">
            <v>47849</v>
          </cell>
          <cell r="AT3">
            <v>47880</v>
          </cell>
          <cell r="AU3">
            <v>47908</v>
          </cell>
          <cell r="AV3">
            <v>47939</v>
          </cell>
          <cell r="AW3">
            <v>47969</v>
          </cell>
          <cell r="AX3">
            <v>48000</v>
          </cell>
          <cell r="AY3">
            <v>48030</v>
          </cell>
          <cell r="AZ3">
            <v>48061</v>
          </cell>
          <cell r="BA3">
            <v>48092</v>
          </cell>
          <cell r="BB3">
            <v>48122</v>
          </cell>
          <cell r="BC3">
            <v>48153</v>
          </cell>
          <cell r="BD3">
            <v>48183</v>
          </cell>
          <cell r="BE3">
            <v>2032</v>
          </cell>
          <cell r="BF3">
            <v>48214</v>
          </cell>
          <cell r="BG3">
            <v>48245</v>
          </cell>
          <cell r="BH3">
            <v>48274</v>
          </cell>
          <cell r="BI3">
            <v>48305</v>
          </cell>
          <cell r="BJ3">
            <v>48335</v>
          </cell>
          <cell r="BK3">
            <v>48366</v>
          </cell>
          <cell r="BL3">
            <v>48396</v>
          </cell>
          <cell r="BM3">
            <v>48427</v>
          </cell>
          <cell r="BN3">
            <v>48458</v>
          </cell>
          <cell r="BO3">
            <v>48488</v>
          </cell>
          <cell r="BP3">
            <v>48519</v>
          </cell>
          <cell r="BQ3">
            <v>48549</v>
          </cell>
          <cell r="BR3">
            <v>2033</v>
          </cell>
          <cell r="BS3">
            <v>48580</v>
          </cell>
          <cell r="BT3">
            <v>48611</v>
          </cell>
          <cell r="BU3">
            <v>48639</v>
          </cell>
          <cell r="BV3">
            <v>48670</v>
          </cell>
          <cell r="BW3">
            <v>48700</v>
          </cell>
          <cell r="BX3">
            <v>48731</v>
          </cell>
          <cell r="BY3">
            <v>48761</v>
          </cell>
          <cell r="BZ3">
            <v>48792</v>
          </cell>
          <cell r="CA3">
            <v>48823</v>
          </cell>
          <cell r="CB3">
            <v>48853</v>
          </cell>
          <cell r="CC3">
            <v>48884</v>
          </cell>
          <cell r="CD3">
            <v>48914</v>
          </cell>
          <cell r="CE3">
            <v>2034</v>
          </cell>
          <cell r="CF3">
            <v>48945</v>
          </cell>
          <cell r="CG3">
            <v>48976</v>
          </cell>
          <cell r="CH3">
            <v>49004</v>
          </cell>
          <cell r="CI3">
            <v>49035</v>
          </cell>
          <cell r="CJ3">
            <v>49065</v>
          </cell>
          <cell r="CK3">
            <v>49096</v>
          </cell>
          <cell r="CL3">
            <v>49126</v>
          </cell>
          <cell r="CM3">
            <v>49157</v>
          </cell>
          <cell r="CN3">
            <v>49188</v>
          </cell>
          <cell r="CO3">
            <v>49218</v>
          </cell>
          <cell r="CP3">
            <v>49249</v>
          </cell>
          <cell r="CQ3">
            <v>49279</v>
          </cell>
          <cell r="CR3">
            <v>2035</v>
          </cell>
          <cell r="CS3">
            <v>49310</v>
          </cell>
          <cell r="CT3">
            <v>49341</v>
          </cell>
          <cell r="CU3">
            <v>49369</v>
          </cell>
          <cell r="CV3">
            <v>49400</v>
          </cell>
          <cell r="CW3">
            <v>49430</v>
          </cell>
          <cell r="CX3">
            <v>49461</v>
          </cell>
          <cell r="CY3">
            <v>49491</v>
          </cell>
          <cell r="CZ3">
            <v>49522</v>
          </cell>
          <cell r="DA3">
            <v>49553</v>
          </cell>
          <cell r="DB3">
            <v>49583</v>
          </cell>
          <cell r="DC3">
            <v>49614</v>
          </cell>
          <cell r="DD3">
            <v>49644</v>
          </cell>
          <cell r="DE3">
            <v>2036</v>
          </cell>
          <cell r="DF3">
            <v>49675</v>
          </cell>
          <cell r="DG3">
            <v>49706</v>
          </cell>
          <cell r="DH3">
            <v>49735</v>
          </cell>
          <cell r="DI3">
            <v>49766</v>
          </cell>
          <cell r="DJ3">
            <v>49796</v>
          </cell>
          <cell r="DK3">
            <v>49827</v>
          </cell>
          <cell r="DL3">
            <v>49857</v>
          </cell>
          <cell r="DM3">
            <v>49888</v>
          </cell>
          <cell r="DN3">
            <v>49919</v>
          </cell>
          <cell r="DO3">
            <v>49949</v>
          </cell>
          <cell r="DP3">
            <v>49980</v>
          </cell>
          <cell r="DQ3">
            <v>50010</v>
          </cell>
          <cell r="DR3">
            <v>2037</v>
          </cell>
          <cell r="DS3">
            <v>50041</v>
          </cell>
          <cell r="DT3">
            <v>50072</v>
          </cell>
          <cell r="DU3">
            <v>50100</v>
          </cell>
          <cell r="DV3">
            <v>50131</v>
          </cell>
          <cell r="DW3">
            <v>50161</v>
          </cell>
          <cell r="DX3">
            <v>50192</v>
          </cell>
          <cell r="DY3">
            <v>50222</v>
          </cell>
          <cell r="DZ3">
            <v>50253</v>
          </cell>
          <cell r="EA3">
            <v>50284</v>
          </cell>
          <cell r="EB3">
            <v>50314</v>
          </cell>
          <cell r="EC3">
            <v>50345</v>
          </cell>
          <cell r="ED3">
            <v>50375</v>
          </cell>
        </row>
        <row r="5">
          <cell r="R5" t="str">
            <v>$</v>
          </cell>
          <cell r="AE5" t="str">
            <v>$</v>
          </cell>
          <cell r="AR5" t="str">
            <v>$</v>
          </cell>
          <cell r="BE5" t="str">
            <v>$</v>
          </cell>
          <cell r="BR5" t="str">
            <v>$</v>
          </cell>
          <cell r="CE5" t="str">
            <v>$</v>
          </cell>
          <cell r="CR5" t="str">
            <v>$</v>
          </cell>
          <cell r="DE5" t="str">
            <v>$</v>
          </cell>
          <cell r="DR5" t="str">
            <v>$</v>
          </cell>
        </row>
        <row r="9"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0</v>
          </cell>
          <cell r="BB9">
            <v>0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0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0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0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0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0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0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0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0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0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0</v>
          </cell>
          <cell r="DB9">
            <v>0</v>
          </cell>
          <cell r="DC9">
            <v>0</v>
          </cell>
          <cell r="DD9">
            <v>0</v>
          </cell>
          <cell r="DE9">
            <v>0</v>
          </cell>
          <cell r="DF9">
            <v>0</v>
          </cell>
          <cell r="DG9">
            <v>0</v>
          </cell>
          <cell r="DH9">
            <v>0</v>
          </cell>
          <cell r="DI9">
            <v>0</v>
          </cell>
          <cell r="DJ9">
            <v>0</v>
          </cell>
          <cell r="DK9">
            <v>0</v>
          </cell>
          <cell r="DL9">
            <v>0</v>
          </cell>
          <cell r="DM9">
            <v>0</v>
          </cell>
          <cell r="DN9">
            <v>0</v>
          </cell>
          <cell r="DO9">
            <v>0</v>
          </cell>
          <cell r="DP9">
            <v>0</v>
          </cell>
          <cell r="DQ9">
            <v>0</v>
          </cell>
          <cell r="DR9">
            <v>0</v>
          </cell>
          <cell r="DS9">
            <v>0</v>
          </cell>
          <cell r="DT9">
            <v>0</v>
          </cell>
          <cell r="DU9">
            <v>0</v>
          </cell>
          <cell r="DV9">
            <v>0</v>
          </cell>
          <cell r="DW9">
            <v>0</v>
          </cell>
          <cell r="DX9">
            <v>0</v>
          </cell>
          <cell r="DY9">
            <v>0</v>
          </cell>
          <cell r="DZ9">
            <v>0</v>
          </cell>
          <cell r="EA9">
            <v>0</v>
          </cell>
          <cell r="EB9">
            <v>0</v>
          </cell>
          <cell r="EC9">
            <v>0</v>
          </cell>
          <cell r="ED9">
            <v>0</v>
          </cell>
        </row>
        <row r="10"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0</v>
          </cell>
          <cell r="BB10">
            <v>0</v>
          </cell>
          <cell r="BC10">
            <v>0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0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0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0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0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0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0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0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0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0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0</v>
          </cell>
          <cell r="DB10">
            <v>0</v>
          </cell>
          <cell r="DC10">
            <v>0</v>
          </cell>
          <cell r="DD10">
            <v>0</v>
          </cell>
          <cell r="DE10">
            <v>0</v>
          </cell>
          <cell r="DF10">
            <v>0</v>
          </cell>
          <cell r="DG10">
            <v>0</v>
          </cell>
          <cell r="DH10">
            <v>0</v>
          </cell>
          <cell r="DI10">
            <v>0</v>
          </cell>
          <cell r="DJ10">
            <v>0</v>
          </cell>
          <cell r="DK10">
            <v>0</v>
          </cell>
          <cell r="DL10">
            <v>0</v>
          </cell>
          <cell r="DM10">
            <v>0</v>
          </cell>
          <cell r="DN10">
            <v>0</v>
          </cell>
          <cell r="DO10">
            <v>0</v>
          </cell>
          <cell r="DP10">
            <v>0</v>
          </cell>
          <cell r="DQ10">
            <v>0</v>
          </cell>
          <cell r="DR10">
            <v>0</v>
          </cell>
          <cell r="DS10">
            <v>0</v>
          </cell>
          <cell r="DT10">
            <v>0</v>
          </cell>
          <cell r="DU10">
            <v>0</v>
          </cell>
          <cell r="DV10">
            <v>0</v>
          </cell>
          <cell r="DW10">
            <v>0</v>
          </cell>
          <cell r="DX10">
            <v>0</v>
          </cell>
          <cell r="DY10">
            <v>0</v>
          </cell>
          <cell r="DZ10">
            <v>0</v>
          </cell>
          <cell r="EA10">
            <v>0</v>
          </cell>
          <cell r="EB10">
            <v>0</v>
          </cell>
          <cell r="EC10">
            <v>0</v>
          </cell>
          <cell r="ED10">
            <v>0</v>
          </cell>
        </row>
        <row r="11"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0</v>
          </cell>
          <cell r="BB11">
            <v>0</v>
          </cell>
          <cell r="BC11">
            <v>0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0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0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0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0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0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0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0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0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0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0</v>
          </cell>
          <cell r="DB11">
            <v>0</v>
          </cell>
          <cell r="DC11">
            <v>0</v>
          </cell>
          <cell r="DD11">
            <v>0</v>
          </cell>
          <cell r="DE11">
            <v>0</v>
          </cell>
          <cell r="DF11">
            <v>0</v>
          </cell>
          <cell r="DG11">
            <v>0</v>
          </cell>
          <cell r="DH11">
            <v>0</v>
          </cell>
          <cell r="DI11">
            <v>0</v>
          </cell>
          <cell r="DJ11">
            <v>0</v>
          </cell>
          <cell r="DK11">
            <v>0</v>
          </cell>
          <cell r="DL11">
            <v>0</v>
          </cell>
          <cell r="DM11">
            <v>0</v>
          </cell>
          <cell r="DN11">
            <v>0</v>
          </cell>
          <cell r="DO11">
            <v>0</v>
          </cell>
          <cell r="DP11">
            <v>0</v>
          </cell>
          <cell r="DQ11">
            <v>0</v>
          </cell>
          <cell r="DR11">
            <v>0</v>
          </cell>
          <cell r="DS11">
            <v>0</v>
          </cell>
          <cell r="DT11">
            <v>0</v>
          </cell>
          <cell r="DU11">
            <v>0</v>
          </cell>
          <cell r="DV11">
            <v>0</v>
          </cell>
          <cell r="DW11">
            <v>0</v>
          </cell>
          <cell r="DX11">
            <v>0</v>
          </cell>
          <cell r="DY11">
            <v>0</v>
          </cell>
          <cell r="DZ11">
            <v>0</v>
          </cell>
          <cell r="EA11">
            <v>0</v>
          </cell>
          <cell r="EB11">
            <v>0</v>
          </cell>
          <cell r="EC11">
            <v>0</v>
          </cell>
          <cell r="ED11">
            <v>0</v>
          </cell>
        </row>
        <row r="12"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0</v>
          </cell>
          <cell r="BB12">
            <v>0</v>
          </cell>
          <cell r="BC12">
            <v>0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0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0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0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0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0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0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0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0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0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0</v>
          </cell>
          <cell r="DB12">
            <v>0</v>
          </cell>
          <cell r="DC12">
            <v>0</v>
          </cell>
          <cell r="DD12">
            <v>0</v>
          </cell>
          <cell r="DE12">
            <v>0</v>
          </cell>
          <cell r="DF12">
            <v>0</v>
          </cell>
          <cell r="DG12">
            <v>0</v>
          </cell>
          <cell r="DH12">
            <v>0</v>
          </cell>
          <cell r="DI12">
            <v>0</v>
          </cell>
          <cell r="DJ12">
            <v>0</v>
          </cell>
          <cell r="DK12">
            <v>0</v>
          </cell>
          <cell r="DL12">
            <v>0</v>
          </cell>
          <cell r="DM12">
            <v>0</v>
          </cell>
          <cell r="DN12">
            <v>0</v>
          </cell>
          <cell r="DO12">
            <v>0</v>
          </cell>
          <cell r="DP12">
            <v>0</v>
          </cell>
          <cell r="DQ12">
            <v>0</v>
          </cell>
          <cell r="DR12">
            <v>0</v>
          </cell>
          <cell r="DS12">
            <v>0</v>
          </cell>
          <cell r="DT12">
            <v>0</v>
          </cell>
          <cell r="DU12">
            <v>0</v>
          </cell>
          <cell r="DV12">
            <v>0</v>
          </cell>
          <cell r="DW12">
            <v>0</v>
          </cell>
          <cell r="DX12">
            <v>0</v>
          </cell>
          <cell r="DY12">
            <v>0</v>
          </cell>
          <cell r="DZ12">
            <v>0</v>
          </cell>
          <cell r="EA12">
            <v>0</v>
          </cell>
          <cell r="EB12">
            <v>0</v>
          </cell>
          <cell r="EC12">
            <v>0</v>
          </cell>
          <cell r="ED12">
            <v>0</v>
          </cell>
        </row>
        <row r="13"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0</v>
          </cell>
          <cell r="BB13">
            <v>0</v>
          </cell>
          <cell r="BC13">
            <v>0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0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0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0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0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0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0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0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0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0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0</v>
          </cell>
          <cell r="DB13">
            <v>0</v>
          </cell>
          <cell r="DC13">
            <v>0</v>
          </cell>
          <cell r="DD13">
            <v>0</v>
          </cell>
          <cell r="DE13">
            <v>0</v>
          </cell>
          <cell r="DF13">
            <v>0</v>
          </cell>
          <cell r="DG13">
            <v>0</v>
          </cell>
          <cell r="DH13">
            <v>0</v>
          </cell>
          <cell r="DI13">
            <v>0</v>
          </cell>
          <cell r="DJ13">
            <v>0</v>
          </cell>
          <cell r="DK13">
            <v>0</v>
          </cell>
          <cell r="DL13">
            <v>0</v>
          </cell>
          <cell r="DM13">
            <v>0</v>
          </cell>
          <cell r="DN13">
            <v>0</v>
          </cell>
          <cell r="DO13">
            <v>0</v>
          </cell>
          <cell r="DP13">
            <v>0</v>
          </cell>
          <cell r="DQ13">
            <v>0</v>
          </cell>
          <cell r="DR13">
            <v>0</v>
          </cell>
          <cell r="DS13">
            <v>0</v>
          </cell>
          <cell r="DT13">
            <v>0</v>
          </cell>
          <cell r="DU13">
            <v>0</v>
          </cell>
          <cell r="DV13">
            <v>0</v>
          </cell>
          <cell r="DW13">
            <v>0</v>
          </cell>
          <cell r="DX13">
            <v>0</v>
          </cell>
          <cell r="DY13">
            <v>0</v>
          </cell>
          <cell r="DZ13">
            <v>0</v>
          </cell>
          <cell r="EA13">
            <v>0</v>
          </cell>
          <cell r="EB13">
            <v>0</v>
          </cell>
          <cell r="EC13">
            <v>0</v>
          </cell>
          <cell r="ED13">
            <v>0</v>
          </cell>
        </row>
        <row r="14"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  <cell r="BB14">
            <v>0</v>
          </cell>
          <cell r="BC14">
            <v>0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0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0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0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0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0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0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0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0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0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0</v>
          </cell>
          <cell r="DB14">
            <v>0</v>
          </cell>
          <cell r="DC14">
            <v>0</v>
          </cell>
          <cell r="DD14">
            <v>0</v>
          </cell>
          <cell r="DE14">
            <v>0</v>
          </cell>
          <cell r="DF14">
            <v>0</v>
          </cell>
          <cell r="DG14">
            <v>0</v>
          </cell>
          <cell r="DH14">
            <v>0</v>
          </cell>
          <cell r="DI14">
            <v>0</v>
          </cell>
          <cell r="DJ14">
            <v>0</v>
          </cell>
          <cell r="DK14">
            <v>0</v>
          </cell>
          <cell r="DL14">
            <v>0</v>
          </cell>
          <cell r="DM14">
            <v>0</v>
          </cell>
          <cell r="DN14">
            <v>0</v>
          </cell>
          <cell r="DO14">
            <v>0</v>
          </cell>
          <cell r="DP14">
            <v>0</v>
          </cell>
          <cell r="DQ14">
            <v>0</v>
          </cell>
          <cell r="DR14">
            <v>0</v>
          </cell>
          <cell r="DS14">
            <v>0</v>
          </cell>
          <cell r="DT14">
            <v>0</v>
          </cell>
          <cell r="DU14">
            <v>0</v>
          </cell>
          <cell r="DV14">
            <v>0</v>
          </cell>
          <cell r="DW14">
            <v>0</v>
          </cell>
          <cell r="DX14">
            <v>0</v>
          </cell>
          <cell r="DY14">
            <v>0</v>
          </cell>
          <cell r="DZ14">
            <v>0</v>
          </cell>
          <cell r="EA14">
            <v>0</v>
          </cell>
          <cell r="EB14">
            <v>0</v>
          </cell>
          <cell r="EC14">
            <v>0</v>
          </cell>
          <cell r="ED14">
            <v>0</v>
          </cell>
        </row>
        <row r="15"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  <cell r="BB15">
            <v>0</v>
          </cell>
          <cell r="BC15">
            <v>0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0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0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0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0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0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0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0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0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0</v>
          </cell>
          <cell r="DB15">
            <v>0</v>
          </cell>
          <cell r="DC15">
            <v>0</v>
          </cell>
          <cell r="DD15">
            <v>0</v>
          </cell>
          <cell r="DE15">
            <v>0</v>
          </cell>
          <cell r="DF15">
            <v>0</v>
          </cell>
          <cell r="DG15">
            <v>0</v>
          </cell>
          <cell r="DH15">
            <v>0</v>
          </cell>
          <cell r="DI15">
            <v>0</v>
          </cell>
          <cell r="DJ15">
            <v>0</v>
          </cell>
          <cell r="DK15">
            <v>0</v>
          </cell>
          <cell r="DL15">
            <v>0</v>
          </cell>
          <cell r="DM15">
            <v>0</v>
          </cell>
          <cell r="DN15">
            <v>0</v>
          </cell>
          <cell r="DO15">
            <v>0</v>
          </cell>
          <cell r="DP15">
            <v>0</v>
          </cell>
          <cell r="DQ15">
            <v>0</v>
          </cell>
          <cell r="DR15">
            <v>0</v>
          </cell>
          <cell r="DS15">
            <v>0</v>
          </cell>
          <cell r="DT15">
            <v>0</v>
          </cell>
          <cell r="DU15">
            <v>0</v>
          </cell>
          <cell r="DV15">
            <v>0</v>
          </cell>
          <cell r="DW15">
            <v>0</v>
          </cell>
          <cell r="DX15">
            <v>0</v>
          </cell>
          <cell r="DY15">
            <v>0</v>
          </cell>
          <cell r="DZ15">
            <v>0</v>
          </cell>
          <cell r="EA15">
            <v>0</v>
          </cell>
          <cell r="EB15">
            <v>0</v>
          </cell>
          <cell r="EC15">
            <v>0</v>
          </cell>
          <cell r="ED15">
            <v>0</v>
          </cell>
        </row>
        <row r="16"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  <cell r="BB16">
            <v>0</v>
          </cell>
          <cell r="BC16">
            <v>0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0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0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0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0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0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0</v>
          </cell>
          <cell r="DB16">
            <v>0</v>
          </cell>
          <cell r="DC16">
            <v>0</v>
          </cell>
          <cell r="DD16">
            <v>0</v>
          </cell>
          <cell r="DE16">
            <v>0</v>
          </cell>
          <cell r="DF16">
            <v>0</v>
          </cell>
          <cell r="DG16">
            <v>0</v>
          </cell>
          <cell r="DH16">
            <v>0</v>
          </cell>
          <cell r="DI16">
            <v>0</v>
          </cell>
          <cell r="DJ16">
            <v>0</v>
          </cell>
          <cell r="DK16">
            <v>0</v>
          </cell>
          <cell r="DL16">
            <v>0</v>
          </cell>
          <cell r="DM16">
            <v>0</v>
          </cell>
          <cell r="DN16">
            <v>0</v>
          </cell>
          <cell r="DO16">
            <v>0</v>
          </cell>
          <cell r="DP16">
            <v>0</v>
          </cell>
          <cell r="DQ16">
            <v>0</v>
          </cell>
          <cell r="DR16">
            <v>0</v>
          </cell>
          <cell r="DS16">
            <v>0</v>
          </cell>
          <cell r="DT16">
            <v>0</v>
          </cell>
          <cell r="DU16">
            <v>0</v>
          </cell>
          <cell r="DV16">
            <v>0</v>
          </cell>
          <cell r="DW16">
            <v>0</v>
          </cell>
          <cell r="DX16">
            <v>0</v>
          </cell>
          <cell r="DY16">
            <v>0</v>
          </cell>
          <cell r="DZ16">
            <v>0</v>
          </cell>
          <cell r="EA16">
            <v>0</v>
          </cell>
          <cell r="EB16">
            <v>0</v>
          </cell>
          <cell r="EC16">
            <v>0</v>
          </cell>
          <cell r="ED16">
            <v>0</v>
          </cell>
        </row>
        <row r="18"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0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0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0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0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0</v>
          </cell>
          <cell r="BB18">
            <v>0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  <cell r="DB18">
            <v>0</v>
          </cell>
          <cell r="DC18">
            <v>0</v>
          </cell>
          <cell r="DD18">
            <v>0</v>
          </cell>
          <cell r="DE18">
            <v>0</v>
          </cell>
          <cell r="DF18">
            <v>0</v>
          </cell>
          <cell r="DG18">
            <v>0</v>
          </cell>
          <cell r="DH18">
            <v>0</v>
          </cell>
          <cell r="DI18">
            <v>0</v>
          </cell>
          <cell r="DJ18">
            <v>0</v>
          </cell>
          <cell r="DK18">
            <v>0</v>
          </cell>
          <cell r="DL18">
            <v>0</v>
          </cell>
          <cell r="DM18">
            <v>0</v>
          </cell>
          <cell r="DN18">
            <v>0</v>
          </cell>
          <cell r="DO18">
            <v>0</v>
          </cell>
          <cell r="DP18">
            <v>0</v>
          </cell>
          <cell r="DQ18">
            <v>0</v>
          </cell>
          <cell r="DR18">
            <v>0</v>
          </cell>
          <cell r="DS18">
            <v>0</v>
          </cell>
          <cell r="DT18">
            <v>0</v>
          </cell>
          <cell r="DU18">
            <v>0</v>
          </cell>
          <cell r="DV18">
            <v>0</v>
          </cell>
          <cell r="DW18">
            <v>0</v>
          </cell>
          <cell r="DX18">
            <v>0</v>
          </cell>
          <cell r="DY18">
            <v>0</v>
          </cell>
          <cell r="DZ18">
            <v>0</v>
          </cell>
          <cell r="EA18">
            <v>0</v>
          </cell>
          <cell r="EB18">
            <v>0</v>
          </cell>
          <cell r="EC18">
            <v>0</v>
          </cell>
          <cell r="ED18">
            <v>0</v>
          </cell>
        </row>
        <row r="21"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0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0</v>
          </cell>
          <cell r="BA21">
            <v>0</v>
          </cell>
          <cell r="BB21">
            <v>0</v>
          </cell>
          <cell r="BC21">
            <v>0</v>
          </cell>
          <cell r="BD21">
            <v>0</v>
          </cell>
          <cell r="BE21">
            <v>0</v>
          </cell>
          <cell r="BF21">
            <v>0</v>
          </cell>
          <cell r="BG21">
            <v>0</v>
          </cell>
          <cell r="BH21">
            <v>0</v>
          </cell>
          <cell r="BI21">
            <v>0</v>
          </cell>
          <cell r="BJ21">
            <v>0</v>
          </cell>
          <cell r="BK21">
            <v>0</v>
          </cell>
          <cell r="BL21">
            <v>0</v>
          </cell>
          <cell r="BM21">
            <v>0</v>
          </cell>
          <cell r="BN21">
            <v>0</v>
          </cell>
          <cell r="BO21">
            <v>0</v>
          </cell>
          <cell r="BP21">
            <v>0</v>
          </cell>
          <cell r="BQ21">
            <v>0</v>
          </cell>
          <cell r="BR21">
            <v>0</v>
          </cell>
          <cell r="BS21">
            <v>0</v>
          </cell>
          <cell r="BT21">
            <v>0</v>
          </cell>
          <cell r="BU21">
            <v>0</v>
          </cell>
          <cell r="BV21">
            <v>0</v>
          </cell>
          <cell r="BW21">
            <v>0</v>
          </cell>
          <cell r="BX21">
            <v>0</v>
          </cell>
          <cell r="BY21">
            <v>0</v>
          </cell>
          <cell r="BZ21">
            <v>0</v>
          </cell>
          <cell r="CA21">
            <v>0</v>
          </cell>
          <cell r="CB21">
            <v>0</v>
          </cell>
          <cell r="CC21">
            <v>0</v>
          </cell>
          <cell r="CD21">
            <v>0</v>
          </cell>
          <cell r="CE21">
            <v>0</v>
          </cell>
          <cell r="CF21">
            <v>0</v>
          </cell>
          <cell r="CG21">
            <v>0</v>
          </cell>
          <cell r="CH21">
            <v>0</v>
          </cell>
          <cell r="CI21">
            <v>0</v>
          </cell>
          <cell r="CJ21">
            <v>0</v>
          </cell>
          <cell r="CK21">
            <v>0</v>
          </cell>
          <cell r="CL21">
            <v>0</v>
          </cell>
          <cell r="CM21">
            <v>0</v>
          </cell>
          <cell r="CN21">
            <v>0</v>
          </cell>
          <cell r="CO21">
            <v>0</v>
          </cell>
          <cell r="CP21">
            <v>0</v>
          </cell>
          <cell r="CQ21">
            <v>0</v>
          </cell>
          <cell r="CR21">
            <v>0</v>
          </cell>
          <cell r="CS21">
            <v>0</v>
          </cell>
          <cell r="CT21">
            <v>0</v>
          </cell>
          <cell r="CU21">
            <v>0</v>
          </cell>
          <cell r="CV21">
            <v>0</v>
          </cell>
          <cell r="CW21">
            <v>0</v>
          </cell>
          <cell r="CX21">
            <v>0</v>
          </cell>
          <cell r="CY21">
            <v>0</v>
          </cell>
          <cell r="CZ21">
            <v>0</v>
          </cell>
          <cell r="DA21">
            <v>0</v>
          </cell>
          <cell r="DB21">
            <v>0</v>
          </cell>
          <cell r="DC21">
            <v>0</v>
          </cell>
          <cell r="DD21">
            <v>0</v>
          </cell>
          <cell r="DE21">
            <v>0</v>
          </cell>
          <cell r="DF21">
            <v>0</v>
          </cell>
          <cell r="DG21">
            <v>0</v>
          </cell>
          <cell r="DH21">
            <v>0</v>
          </cell>
          <cell r="DI21">
            <v>0</v>
          </cell>
          <cell r="DJ21">
            <v>0</v>
          </cell>
          <cell r="DK21">
            <v>0</v>
          </cell>
          <cell r="DL21">
            <v>0</v>
          </cell>
          <cell r="DM21">
            <v>0</v>
          </cell>
          <cell r="DN21">
            <v>0</v>
          </cell>
          <cell r="DO21">
            <v>0</v>
          </cell>
          <cell r="DP21">
            <v>0</v>
          </cell>
          <cell r="DQ21">
            <v>0</v>
          </cell>
          <cell r="DR21">
            <v>0</v>
          </cell>
          <cell r="DS21">
            <v>0</v>
          </cell>
          <cell r="DT21">
            <v>0</v>
          </cell>
          <cell r="DU21">
            <v>0</v>
          </cell>
          <cell r="DV21">
            <v>0</v>
          </cell>
          <cell r="DW21">
            <v>0</v>
          </cell>
          <cell r="DX21">
            <v>0</v>
          </cell>
          <cell r="DY21">
            <v>0</v>
          </cell>
          <cell r="DZ21">
            <v>0</v>
          </cell>
          <cell r="EA21">
            <v>0</v>
          </cell>
          <cell r="EB21">
            <v>0</v>
          </cell>
          <cell r="EC21">
            <v>0</v>
          </cell>
          <cell r="ED21">
            <v>0</v>
          </cell>
        </row>
        <row r="22"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0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0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0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0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0</v>
          </cell>
          <cell r="BB22">
            <v>0</v>
          </cell>
          <cell r="BC22">
            <v>0</v>
          </cell>
          <cell r="BD22">
            <v>0</v>
          </cell>
          <cell r="BE22">
            <v>0</v>
          </cell>
          <cell r="BF22">
            <v>0</v>
          </cell>
          <cell r="BG22">
            <v>0</v>
          </cell>
          <cell r="BH22">
            <v>0</v>
          </cell>
          <cell r="BI22">
            <v>0</v>
          </cell>
          <cell r="BJ22">
            <v>0</v>
          </cell>
          <cell r="BK22">
            <v>0</v>
          </cell>
          <cell r="BL22">
            <v>0</v>
          </cell>
          <cell r="BM22">
            <v>0</v>
          </cell>
          <cell r="BN22">
            <v>0</v>
          </cell>
          <cell r="BO22">
            <v>0</v>
          </cell>
          <cell r="BP22">
            <v>0</v>
          </cell>
          <cell r="BQ22">
            <v>0</v>
          </cell>
          <cell r="BR22">
            <v>0</v>
          </cell>
          <cell r="BS22">
            <v>0</v>
          </cell>
          <cell r="BT22">
            <v>0</v>
          </cell>
          <cell r="BU22">
            <v>0</v>
          </cell>
          <cell r="BV22">
            <v>0</v>
          </cell>
          <cell r="BW22">
            <v>0</v>
          </cell>
          <cell r="BX22">
            <v>0</v>
          </cell>
          <cell r="BY22">
            <v>0</v>
          </cell>
          <cell r="BZ22">
            <v>0</v>
          </cell>
          <cell r="CA22">
            <v>0</v>
          </cell>
          <cell r="CB22">
            <v>0</v>
          </cell>
          <cell r="CC22">
            <v>0</v>
          </cell>
          <cell r="CD22">
            <v>0</v>
          </cell>
          <cell r="CE22">
            <v>0</v>
          </cell>
          <cell r="CF22">
            <v>0</v>
          </cell>
          <cell r="CG22">
            <v>0</v>
          </cell>
          <cell r="CH22">
            <v>0</v>
          </cell>
          <cell r="CI22">
            <v>0</v>
          </cell>
          <cell r="CJ22">
            <v>0</v>
          </cell>
          <cell r="CK22">
            <v>0</v>
          </cell>
          <cell r="CL22">
            <v>0</v>
          </cell>
          <cell r="CM22">
            <v>0</v>
          </cell>
          <cell r="CN22">
            <v>0</v>
          </cell>
          <cell r="CO22">
            <v>0</v>
          </cell>
          <cell r="CP22">
            <v>0</v>
          </cell>
          <cell r="CQ22">
            <v>0</v>
          </cell>
          <cell r="CR22">
            <v>0</v>
          </cell>
          <cell r="CS22">
            <v>0</v>
          </cell>
          <cell r="CT22">
            <v>0</v>
          </cell>
          <cell r="CU22">
            <v>0</v>
          </cell>
          <cell r="CV22">
            <v>0</v>
          </cell>
          <cell r="CW22">
            <v>0</v>
          </cell>
          <cell r="CX22">
            <v>0</v>
          </cell>
          <cell r="CY22">
            <v>0</v>
          </cell>
          <cell r="CZ22">
            <v>0</v>
          </cell>
          <cell r="DA22">
            <v>0</v>
          </cell>
          <cell r="DB22">
            <v>0</v>
          </cell>
          <cell r="DC22">
            <v>0</v>
          </cell>
          <cell r="DD22">
            <v>0</v>
          </cell>
          <cell r="DE22">
            <v>0</v>
          </cell>
          <cell r="DF22">
            <v>0</v>
          </cell>
          <cell r="DG22">
            <v>0</v>
          </cell>
          <cell r="DH22">
            <v>0</v>
          </cell>
          <cell r="DI22">
            <v>0</v>
          </cell>
          <cell r="DJ22">
            <v>0</v>
          </cell>
          <cell r="DK22">
            <v>0</v>
          </cell>
          <cell r="DL22">
            <v>0</v>
          </cell>
          <cell r="DM22">
            <v>0</v>
          </cell>
          <cell r="DN22">
            <v>0</v>
          </cell>
          <cell r="DO22">
            <v>0</v>
          </cell>
          <cell r="DP22">
            <v>0</v>
          </cell>
          <cell r="DQ22">
            <v>0</v>
          </cell>
          <cell r="DR22">
            <v>0</v>
          </cell>
          <cell r="DS22">
            <v>0</v>
          </cell>
          <cell r="DT22">
            <v>0</v>
          </cell>
          <cell r="DU22">
            <v>0</v>
          </cell>
          <cell r="DV22">
            <v>0</v>
          </cell>
          <cell r="DW22">
            <v>0</v>
          </cell>
          <cell r="DX22">
            <v>0</v>
          </cell>
          <cell r="DY22">
            <v>0</v>
          </cell>
          <cell r="DZ22">
            <v>0</v>
          </cell>
          <cell r="EA22">
            <v>0</v>
          </cell>
          <cell r="EB22">
            <v>0</v>
          </cell>
          <cell r="EC22">
            <v>0</v>
          </cell>
          <cell r="ED22">
            <v>0</v>
          </cell>
        </row>
        <row r="23"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0</v>
          </cell>
          <cell r="K23">
            <v>0</v>
          </cell>
          <cell r="L23">
            <v>0</v>
          </cell>
          <cell r="M23">
            <v>0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  <cell r="AE23">
            <v>0</v>
          </cell>
          <cell r="AF23">
            <v>0</v>
          </cell>
          <cell r="AG23">
            <v>0</v>
          </cell>
          <cell r="AH23">
            <v>0</v>
          </cell>
          <cell r="AI23">
            <v>0</v>
          </cell>
          <cell r="AJ23">
            <v>0</v>
          </cell>
          <cell r="AK23">
            <v>0</v>
          </cell>
          <cell r="AL23">
            <v>0</v>
          </cell>
          <cell r="AM23">
            <v>0</v>
          </cell>
          <cell r="AN23">
            <v>0</v>
          </cell>
          <cell r="AO23">
            <v>0</v>
          </cell>
          <cell r="AP23">
            <v>0</v>
          </cell>
          <cell r="AQ23">
            <v>0</v>
          </cell>
          <cell r="AR23">
            <v>0</v>
          </cell>
          <cell r="AS23">
            <v>0</v>
          </cell>
          <cell r="AT23">
            <v>0</v>
          </cell>
          <cell r="AU23">
            <v>0</v>
          </cell>
          <cell r="AV23">
            <v>0</v>
          </cell>
          <cell r="AW23">
            <v>0</v>
          </cell>
          <cell r="AX23">
            <v>0</v>
          </cell>
          <cell r="AY23">
            <v>0</v>
          </cell>
          <cell r="AZ23">
            <v>0</v>
          </cell>
          <cell r="BA23">
            <v>0</v>
          </cell>
          <cell r="BB23">
            <v>0</v>
          </cell>
          <cell r="BC23">
            <v>0</v>
          </cell>
          <cell r="BD23">
            <v>0</v>
          </cell>
          <cell r="BE23">
            <v>0</v>
          </cell>
          <cell r="BF23">
            <v>0</v>
          </cell>
          <cell r="BG23">
            <v>0</v>
          </cell>
          <cell r="BH23">
            <v>0</v>
          </cell>
          <cell r="BI23">
            <v>0</v>
          </cell>
          <cell r="BJ23">
            <v>0</v>
          </cell>
          <cell r="BK23">
            <v>0</v>
          </cell>
          <cell r="BL23">
            <v>0</v>
          </cell>
          <cell r="BM23">
            <v>0</v>
          </cell>
          <cell r="BN23">
            <v>0</v>
          </cell>
          <cell r="BO23">
            <v>0</v>
          </cell>
          <cell r="BP23">
            <v>0</v>
          </cell>
          <cell r="BQ23">
            <v>0</v>
          </cell>
          <cell r="BR23">
            <v>0</v>
          </cell>
          <cell r="BS23">
            <v>0</v>
          </cell>
          <cell r="BT23">
            <v>0</v>
          </cell>
          <cell r="BU23">
            <v>0</v>
          </cell>
          <cell r="BV23">
            <v>0</v>
          </cell>
          <cell r="BW23">
            <v>0</v>
          </cell>
          <cell r="BX23">
            <v>0</v>
          </cell>
          <cell r="BY23">
            <v>0</v>
          </cell>
          <cell r="BZ23">
            <v>0</v>
          </cell>
          <cell r="CA23">
            <v>0</v>
          </cell>
          <cell r="CB23">
            <v>0</v>
          </cell>
          <cell r="CC23">
            <v>0</v>
          </cell>
          <cell r="CD23">
            <v>0</v>
          </cell>
          <cell r="CE23">
            <v>0</v>
          </cell>
          <cell r="CF23">
            <v>0</v>
          </cell>
          <cell r="CG23">
            <v>0</v>
          </cell>
          <cell r="CH23">
            <v>0</v>
          </cell>
          <cell r="CI23">
            <v>0</v>
          </cell>
          <cell r="CJ23">
            <v>0</v>
          </cell>
          <cell r="CK23">
            <v>0</v>
          </cell>
          <cell r="CL23">
            <v>0</v>
          </cell>
          <cell r="CM23">
            <v>0</v>
          </cell>
          <cell r="CN23">
            <v>0</v>
          </cell>
          <cell r="CO23">
            <v>0</v>
          </cell>
          <cell r="CP23">
            <v>0</v>
          </cell>
          <cell r="CQ23">
            <v>0</v>
          </cell>
          <cell r="CR23">
            <v>0</v>
          </cell>
          <cell r="CS23">
            <v>0</v>
          </cell>
          <cell r="CT23">
            <v>0</v>
          </cell>
          <cell r="CU23">
            <v>0</v>
          </cell>
          <cell r="CV23">
            <v>0</v>
          </cell>
          <cell r="CW23">
            <v>0</v>
          </cell>
          <cell r="CX23">
            <v>0</v>
          </cell>
          <cell r="CY23">
            <v>0</v>
          </cell>
          <cell r="CZ23">
            <v>0</v>
          </cell>
          <cell r="DA23">
            <v>0</v>
          </cell>
          <cell r="DB23">
            <v>0</v>
          </cell>
          <cell r="DC23">
            <v>0</v>
          </cell>
          <cell r="DD23">
            <v>0</v>
          </cell>
          <cell r="DE23">
            <v>0</v>
          </cell>
          <cell r="DF23">
            <v>0</v>
          </cell>
          <cell r="DG23">
            <v>0</v>
          </cell>
          <cell r="DH23">
            <v>0</v>
          </cell>
          <cell r="DI23">
            <v>0</v>
          </cell>
          <cell r="DJ23">
            <v>0</v>
          </cell>
          <cell r="DK23">
            <v>0</v>
          </cell>
          <cell r="DL23">
            <v>0</v>
          </cell>
          <cell r="DM23">
            <v>0</v>
          </cell>
          <cell r="DN23">
            <v>0</v>
          </cell>
          <cell r="DO23">
            <v>0</v>
          </cell>
          <cell r="DP23">
            <v>0</v>
          </cell>
          <cell r="DQ23">
            <v>0</v>
          </cell>
          <cell r="DR23">
            <v>0</v>
          </cell>
          <cell r="DS23">
            <v>0</v>
          </cell>
          <cell r="DT23">
            <v>0</v>
          </cell>
          <cell r="DU23">
            <v>0</v>
          </cell>
          <cell r="DV23">
            <v>0</v>
          </cell>
          <cell r="DW23">
            <v>0</v>
          </cell>
          <cell r="DX23">
            <v>0</v>
          </cell>
          <cell r="DY23">
            <v>0</v>
          </cell>
          <cell r="DZ23">
            <v>0</v>
          </cell>
          <cell r="EA23">
            <v>0</v>
          </cell>
          <cell r="EB23">
            <v>0</v>
          </cell>
          <cell r="EC23">
            <v>0</v>
          </cell>
          <cell r="ED23">
            <v>0</v>
          </cell>
        </row>
        <row r="24"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0</v>
          </cell>
          <cell r="K24">
            <v>0</v>
          </cell>
          <cell r="L24">
            <v>0</v>
          </cell>
          <cell r="M24">
            <v>0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  <cell r="AE24">
            <v>0</v>
          </cell>
          <cell r="AF24">
            <v>0</v>
          </cell>
          <cell r="AG24">
            <v>0</v>
          </cell>
          <cell r="AH24">
            <v>0</v>
          </cell>
          <cell r="AI24">
            <v>0</v>
          </cell>
          <cell r="AJ24">
            <v>0</v>
          </cell>
          <cell r="AK24">
            <v>0</v>
          </cell>
          <cell r="AL24">
            <v>0</v>
          </cell>
          <cell r="AM24">
            <v>0</v>
          </cell>
          <cell r="AN24">
            <v>0</v>
          </cell>
          <cell r="AO24">
            <v>0</v>
          </cell>
          <cell r="AP24">
            <v>0</v>
          </cell>
          <cell r="AQ24">
            <v>0</v>
          </cell>
          <cell r="AR24">
            <v>0</v>
          </cell>
          <cell r="AS24">
            <v>0</v>
          </cell>
          <cell r="AT24">
            <v>0</v>
          </cell>
          <cell r="AU24">
            <v>0</v>
          </cell>
          <cell r="AV24">
            <v>0</v>
          </cell>
          <cell r="AW24">
            <v>0</v>
          </cell>
          <cell r="AX24">
            <v>0</v>
          </cell>
          <cell r="AY24">
            <v>0</v>
          </cell>
          <cell r="AZ24">
            <v>0</v>
          </cell>
          <cell r="BA24">
            <v>0</v>
          </cell>
          <cell r="BB24">
            <v>0</v>
          </cell>
          <cell r="BC24">
            <v>0</v>
          </cell>
          <cell r="BD24">
            <v>0</v>
          </cell>
          <cell r="BE24">
            <v>0</v>
          </cell>
          <cell r="BF24">
            <v>0</v>
          </cell>
          <cell r="BG24">
            <v>0</v>
          </cell>
          <cell r="BH24">
            <v>0</v>
          </cell>
          <cell r="BI24">
            <v>0</v>
          </cell>
          <cell r="BJ24">
            <v>0</v>
          </cell>
          <cell r="BK24">
            <v>0</v>
          </cell>
          <cell r="BL24">
            <v>0</v>
          </cell>
          <cell r="BM24">
            <v>0</v>
          </cell>
          <cell r="BN24">
            <v>0</v>
          </cell>
          <cell r="BO24">
            <v>0</v>
          </cell>
          <cell r="BP24">
            <v>0</v>
          </cell>
          <cell r="BQ24">
            <v>0</v>
          </cell>
          <cell r="BR24">
            <v>0</v>
          </cell>
          <cell r="BS24">
            <v>0</v>
          </cell>
          <cell r="BT24">
            <v>0</v>
          </cell>
          <cell r="BU24">
            <v>0</v>
          </cell>
          <cell r="BV24">
            <v>0</v>
          </cell>
          <cell r="BW24">
            <v>0</v>
          </cell>
          <cell r="BX24">
            <v>0</v>
          </cell>
          <cell r="BY24">
            <v>0</v>
          </cell>
          <cell r="BZ24">
            <v>0</v>
          </cell>
          <cell r="CA24">
            <v>0</v>
          </cell>
          <cell r="CB24">
            <v>0</v>
          </cell>
          <cell r="CC24">
            <v>0</v>
          </cell>
          <cell r="CD24">
            <v>0</v>
          </cell>
          <cell r="CE24">
            <v>0</v>
          </cell>
          <cell r="CF24">
            <v>0</v>
          </cell>
          <cell r="CG24">
            <v>0</v>
          </cell>
          <cell r="CH24">
            <v>0</v>
          </cell>
          <cell r="CI24">
            <v>0</v>
          </cell>
          <cell r="CJ24">
            <v>0</v>
          </cell>
          <cell r="CK24">
            <v>0</v>
          </cell>
          <cell r="CL24">
            <v>0</v>
          </cell>
          <cell r="CM24">
            <v>0</v>
          </cell>
          <cell r="CN24">
            <v>0</v>
          </cell>
          <cell r="CO24">
            <v>0</v>
          </cell>
          <cell r="CP24">
            <v>0</v>
          </cell>
          <cell r="CQ24">
            <v>0</v>
          </cell>
          <cell r="CR24">
            <v>0</v>
          </cell>
          <cell r="CS24">
            <v>0</v>
          </cell>
          <cell r="CT24">
            <v>0</v>
          </cell>
          <cell r="CU24">
            <v>0</v>
          </cell>
          <cell r="CV24">
            <v>0</v>
          </cell>
          <cell r="CW24">
            <v>0</v>
          </cell>
          <cell r="CX24">
            <v>0</v>
          </cell>
          <cell r="CY24">
            <v>0</v>
          </cell>
          <cell r="CZ24">
            <v>0</v>
          </cell>
          <cell r="DA24">
            <v>0</v>
          </cell>
          <cell r="DB24">
            <v>0</v>
          </cell>
          <cell r="DC24">
            <v>0</v>
          </cell>
          <cell r="DD24">
            <v>0</v>
          </cell>
          <cell r="DE24">
            <v>0</v>
          </cell>
          <cell r="DF24">
            <v>0</v>
          </cell>
          <cell r="DG24">
            <v>0</v>
          </cell>
          <cell r="DH24">
            <v>0</v>
          </cell>
          <cell r="DI24">
            <v>0</v>
          </cell>
          <cell r="DJ24">
            <v>0</v>
          </cell>
          <cell r="DK24">
            <v>0</v>
          </cell>
          <cell r="DL24">
            <v>0</v>
          </cell>
          <cell r="DM24">
            <v>0</v>
          </cell>
          <cell r="DN24">
            <v>0</v>
          </cell>
          <cell r="DO24">
            <v>0</v>
          </cell>
          <cell r="DP24">
            <v>0</v>
          </cell>
          <cell r="DQ24">
            <v>0</v>
          </cell>
          <cell r="DR24">
            <v>0</v>
          </cell>
          <cell r="DS24">
            <v>0</v>
          </cell>
          <cell r="DT24">
            <v>0</v>
          </cell>
          <cell r="DU24">
            <v>0</v>
          </cell>
          <cell r="DV24">
            <v>0</v>
          </cell>
          <cell r="DW24">
            <v>0</v>
          </cell>
          <cell r="DX24">
            <v>0</v>
          </cell>
          <cell r="DY24">
            <v>0</v>
          </cell>
          <cell r="DZ24">
            <v>0</v>
          </cell>
          <cell r="EA24">
            <v>0</v>
          </cell>
          <cell r="EB24">
            <v>0</v>
          </cell>
          <cell r="EC24">
            <v>0</v>
          </cell>
          <cell r="ED24">
            <v>0</v>
          </cell>
        </row>
        <row r="25"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0</v>
          </cell>
          <cell r="K25">
            <v>0</v>
          </cell>
          <cell r="L25">
            <v>0</v>
          </cell>
          <cell r="M25">
            <v>0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  <cell r="AE25">
            <v>0</v>
          </cell>
          <cell r="AF25">
            <v>0</v>
          </cell>
          <cell r="AG25">
            <v>0</v>
          </cell>
          <cell r="AH25">
            <v>0</v>
          </cell>
          <cell r="AI25">
            <v>0</v>
          </cell>
          <cell r="AJ25">
            <v>0</v>
          </cell>
          <cell r="AK25">
            <v>0</v>
          </cell>
          <cell r="AL25">
            <v>0</v>
          </cell>
          <cell r="AM25">
            <v>0</v>
          </cell>
          <cell r="AN25">
            <v>0</v>
          </cell>
          <cell r="AO25">
            <v>0</v>
          </cell>
          <cell r="AP25">
            <v>0</v>
          </cell>
          <cell r="AQ25">
            <v>0</v>
          </cell>
          <cell r="AR25">
            <v>0</v>
          </cell>
          <cell r="AS25">
            <v>0</v>
          </cell>
          <cell r="AT25">
            <v>0</v>
          </cell>
          <cell r="AU25">
            <v>0</v>
          </cell>
          <cell r="AV25">
            <v>0</v>
          </cell>
          <cell r="AW25">
            <v>0</v>
          </cell>
          <cell r="AX25">
            <v>0</v>
          </cell>
          <cell r="AY25">
            <v>0</v>
          </cell>
          <cell r="AZ25">
            <v>0</v>
          </cell>
          <cell r="BA25">
            <v>0</v>
          </cell>
          <cell r="BB25">
            <v>0</v>
          </cell>
          <cell r="BC25">
            <v>0</v>
          </cell>
          <cell r="BD25">
            <v>0</v>
          </cell>
          <cell r="BE25">
            <v>0</v>
          </cell>
          <cell r="BF25">
            <v>0</v>
          </cell>
          <cell r="BG25">
            <v>0</v>
          </cell>
          <cell r="BH25">
            <v>0</v>
          </cell>
          <cell r="BI25">
            <v>0</v>
          </cell>
          <cell r="BJ25">
            <v>0</v>
          </cell>
          <cell r="BK25">
            <v>0</v>
          </cell>
          <cell r="BL25">
            <v>0</v>
          </cell>
          <cell r="BM25">
            <v>0</v>
          </cell>
          <cell r="BN25">
            <v>0</v>
          </cell>
          <cell r="BO25">
            <v>0</v>
          </cell>
          <cell r="BP25">
            <v>0</v>
          </cell>
          <cell r="BQ25">
            <v>0</v>
          </cell>
          <cell r="BR25">
            <v>0</v>
          </cell>
          <cell r="BS25">
            <v>0</v>
          </cell>
          <cell r="BT25">
            <v>0</v>
          </cell>
          <cell r="BU25">
            <v>0</v>
          </cell>
          <cell r="BV25">
            <v>0</v>
          </cell>
          <cell r="BW25">
            <v>0</v>
          </cell>
          <cell r="BX25">
            <v>0</v>
          </cell>
          <cell r="BY25">
            <v>0</v>
          </cell>
          <cell r="BZ25">
            <v>0</v>
          </cell>
          <cell r="CA25">
            <v>0</v>
          </cell>
          <cell r="CB25">
            <v>0</v>
          </cell>
          <cell r="CC25">
            <v>0</v>
          </cell>
          <cell r="CD25">
            <v>0</v>
          </cell>
          <cell r="CE25">
            <v>0</v>
          </cell>
          <cell r="CF25">
            <v>0</v>
          </cell>
          <cell r="CG25">
            <v>0</v>
          </cell>
          <cell r="CH25">
            <v>0</v>
          </cell>
          <cell r="CI25">
            <v>0</v>
          </cell>
          <cell r="CJ25">
            <v>0</v>
          </cell>
          <cell r="CK25">
            <v>0</v>
          </cell>
          <cell r="CL25">
            <v>0</v>
          </cell>
          <cell r="CM25">
            <v>0</v>
          </cell>
          <cell r="CN25">
            <v>0</v>
          </cell>
          <cell r="CO25">
            <v>0</v>
          </cell>
          <cell r="CP25">
            <v>0</v>
          </cell>
          <cell r="CQ25">
            <v>0</v>
          </cell>
          <cell r="CR25">
            <v>0</v>
          </cell>
          <cell r="CS25">
            <v>0</v>
          </cell>
          <cell r="CT25">
            <v>0</v>
          </cell>
          <cell r="CU25">
            <v>0</v>
          </cell>
          <cell r="CV25">
            <v>0</v>
          </cell>
          <cell r="CW25">
            <v>0</v>
          </cell>
          <cell r="CX25">
            <v>0</v>
          </cell>
          <cell r="CY25">
            <v>0</v>
          </cell>
          <cell r="CZ25">
            <v>0</v>
          </cell>
          <cell r="DA25">
            <v>0</v>
          </cell>
          <cell r="DB25">
            <v>0</v>
          </cell>
          <cell r="DC25">
            <v>0</v>
          </cell>
          <cell r="DD25">
            <v>0</v>
          </cell>
          <cell r="DE25">
            <v>0</v>
          </cell>
          <cell r="DF25">
            <v>0</v>
          </cell>
          <cell r="DG25">
            <v>0</v>
          </cell>
          <cell r="DH25">
            <v>0</v>
          </cell>
          <cell r="DI25">
            <v>0</v>
          </cell>
          <cell r="DJ25">
            <v>0</v>
          </cell>
          <cell r="DK25">
            <v>0</v>
          </cell>
          <cell r="DL25">
            <v>0</v>
          </cell>
          <cell r="DM25">
            <v>0</v>
          </cell>
          <cell r="DN25">
            <v>0</v>
          </cell>
          <cell r="DO25">
            <v>0</v>
          </cell>
          <cell r="DP25">
            <v>0</v>
          </cell>
          <cell r="DQ25">
            <v>0</v>
          </cell>
          <cell r="DR25">
            <v>0</v>
          </cell>
          <cell r="DS25">
            <v>0</v>
          </cell>
          <cell r="DT25">
            <v>0</v>
          </cell>
          <cell r="DU25">
            <v>0</v>
          </cell>
          <cell r="DV25">
            <v>0</v>
          </cell>
          <cell r="DW25">
            <v>0</v>
          </cell>
          <cell r="DX25">
            <v>0</v>
          </cell>
          <cell r="DY25">
            <v>0</v>
          </cell>
          <cell r="DZ25">
            <v>0</v>
          </cell>
          <cell r="EA25">
            <v>0</v>
          </cell>
          <cell r="EB25">
            <v>0</v>
          </cell>
          <cell r="EC25">
            <v>0</v>
          </cell>
          <cell r="ED25">
            <v>0</v>
          </cell>
        </row>
        <row r="26"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0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0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0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0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0</v>
          </cell>
          <cell r="BB26">
            <v>0</v>
          </cell>
          <cell r="BC26">
            <v>0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0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0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0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0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0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0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0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0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0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0</v>
          </cell>
          <cell r="DB26">
            <v>0</v>
          </cell>
          <cell r="DC26">
            <v>0</v>
          </cell>
          <cell r="DD26">
            <v>0</v>
          </cell>
          <cell r="DE26">
            <v>0</v>
          </cell>
          <cell r="DF26">
            <v>0</v>
          </cell>
          <cell r="DG26">
            <v>0</v>
          </cell>
          <cell r="DH26">
            <v>0</v>
          </cell>
          <cell r="DI26">
            <v>0</v>
          </cell>
          <cell r="DJ26">
            <v>0</v>
          </cell>
          <cell r="DK26">
            <v>0</v>
          </cell>
          <cell r="DL26">
            <v>0</v>
          </cell>
          <cell r="DM26">
            <v>0</v>
          </cell>
          <cell r="DN26">
            <v>0</v>
          </cell>
          <cell r="DO26">
            <v>0</v>
          </cell>
          <cell r="DP26">
            <v>0</v>
          </cell>
          <cell r="DQ26">
            <v>0</v>
          </cell>
          <cell r="DR26">
            <v>0</v>
          </cell>
          <cell r="DS26">
            <v>0</v>
          </cell>
          <cell r="DT26">
            <v>0</v>
          </cell>
          <cell r="DU26">
            <v>0</v>
          </cell>
          <cell r="DV26">
            <v>0</v>
          </cell>
          <cell r="DW26">
            <v>0</v>
          </cell>
          <cell r="DX26">
            <v>0</v>
          </cell>
          <cell r="DY26">
            <v>0</v>
          </cell>
          <cell r="DZ26">
            <v>0</v>
          </cell>
          <cell r="EA26">
            <v>0</v>
          </cell>
          <cell r="EB26">
            <v>0</v>
          </cell>
          <cell r="EC26">
            <v>0</v>
          </cell>
          <cell r="ED26">
            <v>0</v>
          </cell>
        </row>
        <row r="27"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  <cell r="AE27">
            <v>0</v>
          </cell>
          <cell r="AF27">
            <v>0</v>
          </cell>
          <cell r="AG27">
            <v>0</v>
          </cell>
          <cell r="AH27">
            <v>0</v>
          </cell>
          <cell r="AI27">
            <v>0</v>
          </cell>
          <cell r="AJ27">
            <v>0</v>
          </cell>
          <cell r="AK27">
            <v>0</v>
          </cell>
          <cell r="AL27">
            <v>0</v>
          </cell>
          <cell r="AM27">
            <v>0</v>
          </cell>
          <cell r="AN27">
            <v>0</v>
          </cell>
          <cell r="AO27">
            <v>0</v>
          </cell>
          <cell r="AP27">
            <v>0</v>
          </cell>
          <cell r="AQ27">
            <v>0</v>
          </cell>
          <cell r="AR27">
            <v>0</v>
          </cell>
          <cell r="AS27">
            <v>0</v>
          </cell>
          <cell r="AT27">
            <v>0</v>
          </cell>
          <cell r="AU27">
            <v>0</v>
          </cell>
          <cell r="AV27">
            <v>0</v>
          </cell>
          <cell r="AW27">
            <v>0</v>
          </cell>
          <cell r="AX27">
            <v>0</v>
          </cell>
          <cell r="AY27">
            <v>0</v>
          </cell>
          <cell r="AZ27">
            <v>0</v>
          </cell>
          <cell r="BA27">
            <v>0</v>
          </cell>
          <cell r="BB27">
            <v>0</v>
          </cell>
          <cell r="BC27">
            <v>0</v>
          </cell>
          <cell r="BD27">
            <v>0</v>
          </cell>
          <cell r="BE27">
            <v>0</v>
          </cell>
          <cell r="BF27">
            <v>0</v>
          </cell>
          <cell r="BG27">
            <v>0</v>
          </cell>
          <cell r="BH27">
            <v>0</v>
          </cell>
          <cell r="BI27">
            <v>0</v>
          </cell>
          <cell r="BJ27">
            <v>0</v>
          </cell>
          <cell r="BK27">
            <v>0</v>
          </cell>
          <cell r="BL27">
            <v>0</v>
          </cell>
          <cell r="BM27">
            <v>0</v>
          </cell>
          <cell r="BN27">
            <v>0</v>
          </cell>
          <cell r="BO27">
            <v>0</v>
          </cell>
          <cell r="BP27">
            <v>0</v>
          </cell>
          <cell r="BQ27">
            <v>0</v>
          </cell>
          <cell r="BR27">
            <v>0</v>
          </cell>
          <cell r="BS27">
            <v>0</v>
          </cell>
          <cell r="BT27">
            <v>0</v>
          </cell>
          <cell r="BU27">
            <v>0</v>
          </cell>
          <cell r="BV27">
            <v>0</v>
          </cell>
          <cell r="BW27">
            <v>0</v>
          </cell>
          <cell r="BX27">
            <v>0</v>
          </cell>
          <cell r="BY27">
            <v>0</v>
          </cell>
          <cell r="BZ27">
            <v>0</v>
          </cell>
          <cell r="CA27">
            <v>0</v>
          </cell>
          <cell r="CB27">
            <v>0</v>
          </cell>
          <cell r="CC27">
            <v>0</v>
          </cell>
          <cell r="CD27">
            <v>0</v>
          </cell>
          <cell r="CE27">
            <v>0</v>
          </cell>
          <cell r="CF27">
            <v>0</v>
          </cell>
          <cell r="CG27">
            <v>0</v>
          </cell>
          <cell r="CH27">
            <v>0</v>
          </cell>
          <cell r="CI27">
            <v>0</v>
          </cell>
          <cell r="CJ27">
            <v>0</v>
          </cell>
          <cell r="CK27">
            <v>0</v>
          </cell>
          <cell r="CL27">
            <v>0</v>
          </cell>
          <cell r="CM27">
            <v>0</v>
          </cell>
          <cell r="CN27">
            <v>0</v>
          </cell>
          <cell r="CO27">
            <v>0</v>
          </cell>
          <cell r="CP27">
            <v>0</v>
          </cell>
          <cell r="CQ27">
            <v>0</v>
          </cell>
          <cell r="CR27">
            <v>0</v>
          </cell>
          <cell r="CS27">
            <v>0</v>
          </cell>
          <cell r="CT27">
            <v>0</v>
          </cell>
          <cell r="CU27">
            <v>0</v>
          </cell>
          <cell r="CV27">
            <v>0</v>
          </cell>
          <cell r="CW27">
            <v>0</v>
          </cell>
          <cell r="CX27">
            <v>0</v>
          </cell>
          <cell r="CY27">
            <v>0</v>
          </cell>
          <cell r="CZ27">
            <v>0</v>
          </cell>
          <cell r="DA27">
            <v>0</v>
          </cell>
          <cell r="DB27">
            <v>0</v>
          </cell>
          <cell r="DC27">
            <v>0</v>
          </cell>
          <cell r="DD27">
            <v>0</v>
          </cell>
          <cell r="DE27">
            <v>0</v>
          </cell>
          <cell r="DF27">
            <v>0</v>
          </cell>
          <cell r="DG27">
            <v>0</v>
          </cell>
          <cell r="DH27">
            <v>0</v>
          </cell>
          <cell r="DI27">
            <v>0</v>
          </cell>
          <cell r="DJ27">
            <v>0</v>
          </cell>
          <cell r="DK27">
            <v>0</v>
          </cell>
          <cell r="DL27">
            <v>0</v>
          </cell>
          <cell r="DM27">
            <v>0</v>
          </cell>
          <cell r="DN27">
            <v>0</v>
          </cell>
          <cell r="DO27">
            <v>0</v>
          </cell>
          <cell r="DP27">
            <v>0</v>
          </cell>
          <cell r="DQ27">
            <v>0</v>
          </cell>
          <cell r="DR27">
            <v>0</v>
          </cell>
          <cell r="DS27">
            <v>0</v>
          </cell>
          <cell r="DT27">
            <v>0</v>
          </cell>
          <cell r="DU27">
            <v>0</v>
          </cell>
          <cell r="DV27">
            <v>0</v>
          </cell>
          <cell r="DW27">
            <v>0</v>
          </cell>
          <cell r="DX27">
            <v>0</v>
          </cell>
          <cell r="DY27">
            <v>0</v>
          </cell>
          <cell r="DZ27">
            <v>0</v>
          </cell>
          <cell r="EA27">
            <v>0</v>
          </cell>
          <cell r="EB27">
            <v>0</v>
          </cell>
          <cell r="EC27">
            <v>0</v>
          </cell>
          <cell r="ED27">
            <v>0</v>
          </cell>
        </row>
        <row r="29"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  <cell r="AE29">
            <v>0</v>
          </cell>
          <cell r="AF29">
            <v>0</v>
          </cell>
          <cell r="AG29">
            <v>0</v>
          </cell>
          <cell r="AH29">
            <v>0</v>
          </cell>
          <cell r="AI29">
            <v>0</v>
          </cell>
          <cell r="AJ29">
            <v>0</v>
          </cell>
          <cell r="AK29">
            <v>0</v>
          </cell>
          <cell r="AL29">
            <v>0</v>
          </cell>
          <cell r="AM29">
            <v>0</v>
          </cell>
          <cell r="AN29">
            <v>0</v>
          </cell>
          <cell r="AO29">
            <v>0</v>
          </cell>
          <cell r="AP29">
            <v>0</v>
          </cell>
          <cell r="AQ29">
            <v>0</v>
          </cell>
          <cell r="AR29">
            <v>0</v>
          </cell>
          <cell r="AS29">
            <v>0</v>
          </cell>
          <cell r="AT29">
            <v>0</v>
          </cell>
          <cell r="AU29">
            <v>0</v>
          </cell>
          <cell r="AV29">
            <v>0</v>
          </cell>
          <cell r="AW29">
            <v>0</v>
          </cell>
          <cell r="AX29">
            <v>0</v>
          </cell>
          <cell r="AY29">
            <v>0</v>
          </cell>
          <cell r="AZ29">
            <v>0</v>
          </cell>
          <cell r="BA29">
            <v>0</v>
          </cell>
          <cell r="BB29">
            <v>0</v>
          </cell>
          <cell r="BC29">
            <v>0</v>
          </cell>
          <cell r="BD29">
            <v>0</v>
          </cell>
          <cell r="BE29">
            <v>0</v>
          </cell>
          <cell r="BF29">
            <v>0</v>
          </cell>
          <cell r="BG29">
            <v>0</v>
          </cell>
          <cell r="BH29">
            <v>0</v>
          </cell>
          <cell r="BI29">
            <v>0</v>
          </cell>
          <cell r="BJ29">
            <v>0</v>
          </cell>
          <cell r="BK29">
            <v>0</v>
          </cell>
          <cell r="BL29">
            <v>0</v>
          </cell>
          <cell r="BM29">
            <v>0</v>
          </cell>
          <cell r="BN29">
            <v>0</v>
          </cell>
          <cell r="BO29">
            <v>0</v>
          </cell>
          <cell r="BP29">
            <v>0</v>
          </cell>
          <cell r="BQ29">
            <v>0</v>
          </cell>
          <cell r="BR29">
            <v>0</v>
          </cell>
          <cell r="BS29">
            <v>0</v>
          </cell>
          <cell r="BT29">
            <v>0</v>
          </cell>
          <cell r="BU29">
            <v>0</v>
          </cell>
          <cell r="BV29">
            <v>0</v>
          </cell>
          <cell r="BW29">
            <v>0</v>
          </cell>
          <cell r="BX29">
            <v>0</v>
          </cell>
          <cell r="BY29">
            <v>0</v>
          </cell>
          <cell r="BZ29">
            <v>0</v>
          </cell>
          <cell r="CA29">
            <v>0</v>
          </cell>
          <cell r="CB29">
            <v>0</v>
          </cell>
          <cell r="CC29">
            <v>0</v>
          </cell>
          <cell r="CD29">
            <v>0</v>
          </cell>
          <cell r="CE29">
            <v>0</v>
          </cell>
          <cell r="CF29">
            <v>0</v>
          </cell>
          <cell r="CG29">
            <v>0</v>
          </cell>
          <cell r="CH29">
            <v>0</v>
          </cell>
          <cell r="CI29">
            <v>0</v>
          </cell>
          <cell r="CJ29">
            <v>0</v>
          </cell>
          <cell r="CK29">
            <v>0</v>
          </cell>
          <cell r="CL29">
            <v>0</v>
          </cell>
          <cell r="CM29">
            <v>0</v>
          </cell>
          <cell r="CN29">
            <v>0</v>
          </cell>
          <cell r="CO29">
            <v>0</v>
          </cell>
          <cell r="CP29">
            <v>0</v>
          </cell>
          <cell r="CQ29">
            <v>0</v>
          </cell>
          <cell r="CR29">
            <v>0</v>
          </cell>
          <cell r="CS29">
            <v>0</v>
          </cell>
          <cell r="CT29">
            <v>0</v>
          </cell>
          <cell r="CU29">
            <v>0</v>
          </cell>
          <cell r="CV29">
            <v>0</v>
          </cell>
          <cell r="CW29">
            <v>0</v>
          </cell>
          <cell r="CX29">
            <v>0</v>
          </cell>
          <cell r="CY29">
            <v>0</v>
          </cell>
          <cell r="CZ29">
            <v>0</v>
          </cell>
          <cell r="DA29">
            <v>0</v>
          </cell>
          <cell r="DB29">
            <v>0</v>
          </cell>
          <cell r="DC29">
            <v>0</v>
          </cell>
          <cell r="DD29">
            <v>0</v>
          </cell>
          <cell r="DE29">
            <v>0</v>
          </cell>
          <cell r="DF29">
            <v>0</v>
          </cell>
          <cell r="DG29">
            <v>0</v>
          </cell>
          <cell r="DH29">
            <v>0</v>
          </cell>
          <cell r="DI29">
            <v>0</v>
          </cell>
          <cell r="DJ29">
            <v>0</v>
          </cell>
          <cell r="DK29">
            <v>0</v>
          </cell>
          <cell r="DL29">
            <v>0</v>
          </cell>
          <cell r="DM29">
            <v>0</v>
          </cell>
          <cell r="DN29">
            <v>0</v>
          </cell>
          <cell r="DO29">
            <v>0</v>
          </cell>
          <cell r="DP29">
            <v>0</v>
          </cell>
          <cell r="DQ29">
            <v>0</v>
          </cell>
          <cell r="DR29">
            <v>0</v>
          </cell>
          <cell r="DS29">
            <v>0</v>
          </cell>
          <cell r="DT29">
            <v>0</v>
          </cell>
          <cell r="DU29">
            <v>0</v>
          </cell>
          <cell r="DV29">
            <v>0</v>
          </cell>
          <cell r="DW29">
            <v>0</v>
          </cell>
          <cell r="DX29">
            <v>0</v>
          </cell>
          <cell r="DY29">
            <v>0</v>
          </cell>
          <cell r="DZ29">
            <v>0</v>
          </cell>
          <cell r="EA29">
            <v>0</v>
          </cell>
          <cell r="EB29">
            <v>0</v>
          </cell>
          <cell r="EC29">
            <v>0</v>
          </cell>
          <cell r="ED29">
            <v>0</v>
          </cell>
        </row>
        <row r="32">
          <cell r="F32">
            <v>10144.5</v>
          </cell>
          <cell r="G32">
            <v>37146.799999999814</v>
          </cell>
          <cell r="H32">
            <v>8970.7000000001863</v>
          </cell>
          <cell r="I32">
            <v>4330.4000000003725</v>
          </cell>
          <cell r="J32">
            <v>22804</v>
          </cell>
          <cell r="K32">
            <v>14741.5</v>
          </cell>
          <cell r="L32">
            <v>42531</v>
          </cell>
          <cell r="M32">
            <v>21518.599999999627</v>
          </cell>
          <cell r="N32">
            <v>25243</v>
          </cell>
          <cell r="O32">
            <v>25066</v>
          </cell>
          <cell r="P32">
            <v>6565.7999999998137</v>
          </cell>
          <cell r="Q32">
            <v>40166.400000000373</v>
          </cell>
          <cell r="R32">
            <v>312564.30000000075</v>
          </cell>
          <cell r="S32">
            <v>4123.6999999999534</v>
          </cell>
          <cell r="T32">
            <v>35520.700000000186</v>
          </cell>
          <cell r="U32">
            <v>1248.2000000001863</v>
          </cell>
          <cell r="V32">
            <v>6639.5</v>
          </cell>
          <cell r="W32">
            <v>25243.699999999953</v>
          </cell>
          <cell r="X32">
            <v>28037.300000000047</v>
          </cell>
          <cell r="Y32">
            <v>30553.5</v>
          </cell>
          <cell r="Z32">
            <v>40261</v>
          </cell>
          <cell r="AA32">
            <v>34363</v>
          </cell>
          <cell r="AB32">
            <v>27454.199999999953</v>
          </cell>
          <cell r="AC32">
            <v>17650.200000000186</v>
          </cell>
          <cell r="AD32">
            <v>61469.299999999814</v>
          </cell>
          <cell r="AE32">
            <v>306214.39999999851</v>
          </cell>
          <cell r="AF32">
            <v>7764.5</v>
          </cell>
          <cell r="AG32">
            <v>26359.799999999814</v>
          </cell>
          <cell r="AH32">
            <v>10845.200000000186</v>
          </cell>
          <cell r="AI32">
            <v>15203</v>
          </cell>
          <cell r="AJ32">
            <v>26311.100000000093</v>
          </cell>
          <cell r="AK32">
            <v>29296.800000000047</v>
          </cell>
          <cell r="AL32">
            <v>51027.5</v>
          </cell>
          <cell r="AM32">
            <v>40797</v>
          </cell>
          <cell r="AN32">
            <v>17304.200000000186</v>
          </cell>
          <cell r="AO32">
            <v>29967.999999999767</v>
          </cell>
          <cell r="AP32">
            <v>8702.2999999998137</v>
          </cell>
          <cell r="AQ32">
            <v>42635</v>
          </cell>
          <cell r="AR32">
            <v>401636.70000000298</v>
          </cell>
          <cell r="AS32">
            <v>13871.299999999814</v>
          </cell>
          <cell r="AT32">
            <v>39880.5</v>
          </cell>
          <cell r="AU32">
            <v>17473</v>
          </cell>
          <cell r="AV32">
            <v>11426.700000000186</v>
          </cell>
          <cell r="AW32">
            <v>37947.100000000093</v>
          </cell>
          <cell r="AX32">
            <v>42466.299999999814</v>
          </cell>
          <cell r="AY32">
            <v>75384.5</v>
          </cell>
          <cell r="AZ32">
            <v>54895</v>
          </cell>
          <cell r="BA32">
            <v>32000.299999999814</v>
          </cell>
          <cell r="BB32">
            <v>23728</v>
          </cell>
          <cell r="BC32">
            <v>10744.5</v>
          </cell>
          <cell r="BD32">
            <v>41819.5</v>
          </cell>
          <cell r="BE32">
            <v>392190.50000000745</v>
          </cell>
          <cell r="BF32">
            <v>9492.5</v>
          </cell>
          <cell r="BG32">
            <v>36482.5</v>
          </cell>
          <cell r="BH32">
            <v>1193.7999999998137</v>
          </cell>
          <cell r="BI32">
            <v>7432.5</v>
          </cell>
          <cell r="BJ32">
            <v>26499.800000000047</v>
          </cell>
          <cell r="BK32">
            <v>22539</v>
          </cell>
          <cell r="BL32">
            <v>56639</v>
          </cell>
          <cell r="BM32">
            <v>86426.299999999814</v>
          </cell>
          <cell r="BN32">
            <v>12233.599999999627</v>
          </cell>
          <cell r="BO32">
            <v>42972.799999999814</v>
          </cell>
          <cell r="BP32">
            <v>25445.5</v>
          </cell>
          <cell r="BQ32">
            <v>64833.200000000186</v>
          </cell>
          <cell r="BR32">
            <v>434638.10000000894</v>
          </cell>
          <cell r="BS32">
            <v>23845.5</v>
          </cell>
          <cell r="BT32">
            <v>52937.200000000186</v>
          </cell>
          <cell r="BU32">
            <v>6271.7999999998137</v>
          </cell>
          <cell r="BV32">
            <v>18454.599999999627</v>
          </cell>
          <cell r="BW32">
            <v>34366.800000000047</v>
          </cell>
          <cell r="BX32">
            <v>20641</v>
          </cell>
          <cell r="BY32">
            <v>19004</v>
          </cell>
          <cell r="BZ32">
            <v>92140.200000000186</v>
          </cell>
          <cell r="CA32">
            <v>39329.299999999814</v>
          </cell>
          <cell r="CB32">
            <v>46587</v>
          </cell>
          <cell r="CC32">
            <v>17291</v>
          </cell>
          <cell r="CD32">
            <v>63769.700000000186</v>
          </cell>
          <cell r="CE32">
            <v>593042.29999999702</v>
          </cell>
          <cell r="CF32">
            <v>50397</v>
          </cell>
          <cell r="CG32">
            <v>66631.700000000186</v>
          </cell>
          <cell r="CH32">
            <v>16047.299999999814</v>
          </cell>
          <cell r="CI32">
            <v>22616.200000000186</v>
          </cell>
          <cell r="CJ32">
            <v>65440.100000000093</v>
          </cell>
          <cell r="CK32">
            <v>37962.799999999814</v>
          </cell>
          <cell r="CL32">
            <v>35094</v>
          </cell>
          <cell r="CM32">
            <v>118862.20000000019</v>
          </cell>
          <cell r="CN32">
            <v>37246.299999999814</v>
          </cell>
          <cell r="CO32">
            <v>53485.399999999907</v>
          </cell>
          <cell r="CP32">
            <v>22149</v>
          </cell>
          <cell r="CQ32">
            <v>67110.299999999814</v>
          </cell>
          <cell r="CR32">
            <v>613947.80000000447</v>
          </cell>
          <cell r="CS32">
            <v>75133</v>
          </cell>
          <cell r="CT32">
            <v>91707</v>
          </cell>
          <cell r="CU32">
            <v>24188.400000000373</v>
          </cell>
          <cell r="CV32">
            <v>23435</v>
          </cell>
          <cell r="CW32">
            <v>58341.90000000014</v>
          </cell>
          <cell r="CX32">
            <v>70107.400000000373</v>
          </cell>
          <cell r="CY32">
            <v>20240.5</v>
          </cell>
          <cell r="CZ32">
            <v>41650.799999999814</v>
          </cell>
          <cell r="DA32">
            <v>45676.5</v>
          </cell>
          <cell r="DB32">
            <v>50859.5</v>
          </cell>
          <cell r="DC32">
            <v>48992.799999999814</v>
          </cell>
          <cell r="DD32">
            <v>63615</v>
          </cell>
          <cell r="DE32">
            <v>673862.30000000447</v>
          </cell>
          <cell r="DF32">
            <v>50120</v>
          </cell>
          <cell r="DG32">
            <v>129218.59999999963</v>
          </cell>
          <cell r="DH32">
            <v>60234.200000000186</v>
          </cell>
          <cell r="DI32">
            <v>63622.5</v>
          </cell>
          <cell r="DJ32">
            <v>49511.5</v>
          </cell>
          <cell r="DK32">
            <v>44171.5</v>
          </cell>
          <cell r="DL32">
            <v>33975.5</v>
          </cell>
          <cell r="DM32">
            <v>20096.799999999814</v>
          </cell>
          <cell r="DN32">
            <v>43344.5</v>
          </cell>
          <cell r="DO32">
            <v>43686.200000000186</v>
          </cell>
          <cell r="DP32">
            <v>31741.799999999814</v>
          </cell>
          <cell r="DQ32">
            <v>104139.20000000019</v>
          </cell>
          <cell r="DR32">
            <v>0</v>
          </cell>
          <cell r="DS32">
            <v>0</v>
          </cell>
          <cell r="DT32">
            <v>0</v>
          </cell>
          <cell r="DU32">
            <v>0</v>
          </cell>
          <cell r="DV32">
            <v>0</v>
          </cell>
          <cell r="DW32">
            <v>0</v>
          </cell>
          <cell r="DX32">
            <v>0</v>
          </cell>
          <cell r="DY32">
            <v>0</v>
          </cell>
          <cell r="DZ32">
            <v>0</v>
          </cell>
          <cell r="EA32">
            <v>0</v>
          </cell>
          <cell r="EB32">
            <v>0</v>
          </cell>
          <cell r="EC32">
            <v>0</v>
          </cell>
          <cell r="ED32">
            <v>0</v>
          </cell>
        </row>
        <row r="33">
          <cell r="F33">
            <v>44296.5</v>
          </cell>
          <cell r="G33">
            <v>34943</v>
          </cell>
          <cell r="H33">
            <v>47905</v>
          </cell>
          <cell r="I33">
            <v>56979.299999999814</v>
          </cell>
          <cell r="J33">
            <v>40753</v>
          </cell>
          <cell r="K33">
            <v>17020.299999999814</v>
          </cell>
          <cell r="L33">
            <v>68249.5</v>
          </cell>
          <cell r="M33">
            <v>110548</v>
          </cell>
          <cell r="N33">
            <v>129473</v>
          </cell>
          <cell r="O33">
            <v>116387</v>
          </cell>
          <cell r="P33">
            <v>71220.5</v>
          </cell>
          <cell r="Q33">
            <v>84504.5</v>
          </cell>
          <cell r="R33">
            <v>1135980</v>
          </cell>
          <cell r="S33">
            <v>64880.5</v>
          </cell>
          <cell r="T33">
            <v>62167</v>
          </cell>
          <cell r="U33">
            <v>33257</v>
          </cell>
          <cell r="V33">
            <v>98381.700000000186</v>
          </cell>
          <cell r="W33">
            <v>76369</v>
          </cell>
          <cell r="X33">
            <v>80102.299999999814</v>
          </cell>
          <cell r="Y33">
            <v>84711.5</v>
          </cell>
          <cell r="Z33">
            <v>122638</v>
          </cell>
          <cell r="AA33">
            <v>154205</v>
          </cell>
          <cell r="AB33">
            <v>197393.5</v>
          </cell>
          <cell r="AC33">
            <v>80724</v>
          </cell>
          <cell r="AD33">
            <v>81150.5</v>
          </cell>
          <cell r="AE33">
            <v>1652629.1000000015</v>
          </cell>
          <cell r="AF33">
            <v>111978.5</v>
          </cell>
          <cell r="AG33">
            <v>153090</v>
          </cell>
          <cell r="AH33">
            <v>147163</v>
          </cell>
          <cell r="AI33">
            <v>109914.5</v>
          </cell>
          <cell r="AJ33">
            <v>60722.799999999814</v>
          </cell>
          <cell r="AK33">
            <v>102545.29999999981</v>
          </cell>
          <cell r="AL33">
            <v>161645.5</v>
          </cell>
          <cell r="AM33">
            <v>136917</v>
          </cell>
          <cell r="AN33">
            <v>184643</v>
          </cell>
          <cell r="AO33">
            <v>232123.5</v>
          </cell>
          <cell r="AP33">
            <v>116655.5</v>
          </cell>
          <cell r="AQ33">
            <v>135230.5</v>
          </cell>
          <cell r="AR33">
            <v>1679360.200000003</v>
          </cell>
          <cell r="AS33">
            <v>116120.5</v>
          </cell>
          <cell r="AT33">
            <v>175288.5</v>
          </cell>
          <cell r="AU33">
            <v>153956.5</v>
          </cell>
          <cell r="AV33">
            <v>91756.5</v>
          </cell>
          <cell r="AW33">
            <v>46989.5</v>
          </cell>
          <cell r="AX33">
            <v>91320.700000000186</v>
          </cell>
          <cell r="AY33">
            <v>138427</v>
          </cell>
          <cell r="AZ33">
            <v>150640</v>
          </cell>
          <cell r="BA33">
            <v>224537</v>
          </cell>
          <cell r="BB33">
            <v>200444</v>
          </cell>
          <cell r="BC33">
            <v>178326</v>
          </cell>
          <cell r="BD33">
            <v>111554</v>
          </cell>
          <cell r="BE33">
            <v>2001153.200000003</v>
          </cell>
          <cell r="BF33">
            <v>185507</v>
          </cell>
          <cell r="BG33">
            <v>217763</v>
          </cell>
          <cell r="BH33">
            <v>129126</v>
          </cell>
          <cell r="BI33">
            <v>107021.70000000019</v>
          </cell>
          <cell r="BJ33">
            <v>99330</v>
          </cell>
          <cell r="BK33">
            <v>88441</v>
          </cell>
          <cell r="BL33">
            <v>135201.5</v>
          </cell>
          <cell r="BM33">
            <v>186680</v>
          </cell>
          <cell r="BN33">
            <v>275679</v>
          </cell>
          <cell r="BO33">
            <v>292798</v>
          </cell>
          <cell r="BP33">
            <v>154189</v>
          </cell>
          <cell r="BQ33">
            <v>129417</v>
          </cell>
          <cell r="BR33">
            <v>2498685.8999999985</v>
          </cell>
          <cell r="BS33">
            <v>248537.5</v>
          </cell>
          <cell r="BT33">
            <v>231166.29999999981</v>
          </cell>
          <cell r="BU33">
            <v>181764.79999999981</v>
          </cell>
          <cell r="BV33">
            <v>104819.59999999963</v>
          </cell>
          <cell r="BW33">
            <v>100680.79999999981</v>
          </cell>
          <cell r="BX33">
            <v>115503.59999999963</v>
          </cell>
          <cell r="BY33">
            <v>270613</v>
          </cell>
          <cell r="BZ33">
            <v>328241.5</v>
          </cell>
          <cell r="CA33">
            <v>264041.5</v>
          </cell>
          <cell r="CB33">
            <v>228000</v>
          </cell>
          <cell r="CC33">
            <v>229512.5</v>
          </cell>
          <cell r="CD33">
            <v>195804.79999999981</v>
          </cell>
          <cell r="CE33">
            <v>2912080.3999999985</v>
          </cell>
          <cell r="CF33">
            <v>267028</v>
          </cell>
          <cell r="CG33">
            <v>215037.29999999981</v>
          </cell>
          <cell r="CH33">
            <v>230220</v>
          </cell>
          <cell r="CI33">
            <v>140207.5</v>
          </cell>
          <cell r="CJ33">
            <v>105787.5</v>
          </cell>
          <cell r="CK33">
            <v>74522.5</v>
          </cell>
          <cell r="CL33">
            <v>364307.79999999981</v>
          </cell>
          <cell r="CM33">
            <v>393275.5</v>
          </cell>
          <cell r="CN33">
            <v>308254</v>
          </cell>
          <cell r="CO33">
            <v>358192.20000000019</v>
          </cell>
          <cell r="CP33">
            <v>302864.5</v>
          </cell>
          <cell r="CQ33">
            <v>152383.59999999963</v>
          </cell>
          <cell r="CR33">
            <v>3432986.1000000015</v>
          </cell>
          <cell r="CS33">
            <v>287837.5</v>
          </cell>
          <cell r="CT33">
            <v>255179.70000000019</v>
          </cell>
          <cell r="CU33">
            <v>280126</v>
          </cell>
          <cell r="CV33">
            <v>163446.29999999981</v>
          </cell>
          <cell r="CW33">
            <v>155954.80000000005</v>
          </cell>
          <cell r="CX33">
            <v>226492.70000000019</v>
          </cell>
          <cell r="CY33">
            <v>380724.80000000028</v>
          </cell>
          <cell r="CZ33">
            <v>611783.5</v>
          </cell>
          <cell r="DA33">
            <v>295338.5</v>
          </cell>
          <cell r="DB33">
            <v>307494.29999999981</v>
          </cell>
          <cell r="DC33">
            <v>283607.29999999981</v>
          </cell>
          <cell r="DD33">
            <v>185000.70000000019</v>
          </cell>
          <cell r="DE33">
            <v>3116914.599999994</v>
          </cell>
          <cell r="DF33">
            <v>262984.20000000019</v>
          </cell>
          <cell r="DG33">
            <v>229700</v>
          </cell>
          <cell r="DH33">
            <v>261060</v>
          </cell>
          <cell r="DI33">
            <v>178271.20000000019</v>
          </cell>
          <cell r="DJ33">
            <v>121064.39999999991</v>
          </cell>
          <cell r="DK33">
            <v>176876</v>
          </cell>
          <cell r="DL33">
            <v>391940</v>
          </cell>
          <cell r="DM33">
            <v>488160</v>
          </cell>
          <cell r="DN33">
            <v>323694.5</v>
          </cell>
          <cell r="DO33">
            <v>250508.70000000019</v>
          </cell>
          <cell r="DP33">
            <v>287292.79999999981</v>
          </cell>
          <cell r="DQ33">
            <v>145362.80000000005</v>
          </cell>
          <cell r="DR33">
            <v>0</v>
          </cell>
          <cell r="DS33">
            <v>0</v>
          </cell>
          <cell r="DT33">
            <v>0</v>
          </cell>
          <cell r="DU33">
            <v>0</v>
          </cell>
          <cell r="DV33">
            <v>0</v>
          </cell>
          <cell r="DW33">
            <v>0</v>
          </cell>
          <cell r="DX33">
            <v>0</v>
          </cell>
          <cell r="DY33">
            <v>0</v>
          </cell>
          <cell r="DZ33">
            <v>0</v>
          </cell>
          <cell r="EA33">
            <v>0</v>
          </cell>
          <cell r="EB33">
            <v>0</v>
          </cell>
          <cell r="EC33">
            <v>0</v>
          </cell>
          <cell r="ED33">
            <v>0</v>
          </cell>
        </row>
        <row r="34">
          <cell r="F34">
            <v>20097.299999999814</v>
          </cell>
          <cell r="G34">
            <v>33876.5</v>
          </cell>
          <cell r="H34">
            <v>59984</v>
          </cell>
          <cell r="I34">
            <v>59116</v>
          </cell>
          <cell r="J34">
            <v>22719.760000000009</v>
          </cell>
          <cell r="K34">
            <v>50954</v>
          </cell>
          <cell r="L34">
            <v>136604</v>
          </cell>
          <cell r="M34">
            <v>76951.5</v>
          </cell>
          <cell r="N34">
            <v>19148</v>
          </cell>
          <cell r="O34">
            <v>67649</v>
          </cell>
          <cell r="P34">
            <v>37499.5</v>
          </cell>
          <cell r="Q34">
            <v>29438.299999999814</v>
          </cell>
          <cell r="R34">
            <v>777670.62000000477</v>
          </cell>
          <cell r="S34">
            <v>42312.799999999814</v>
          </cell>
          <cell r="T34">
            <v>22238</v>
          </cell>
          <cell r="U34">
            <v>62721.5</v>
          </cell>
          <cell r="V34">
            <v>54557.299999999814</v>
          </cell>
          <cell r="W34">
            <v>-10157.48000000004</v>
          </cell>
          <cell r="X34">
            <v>15263.5</v>
          </cell>
          <cell r="Y34">
            <v>165777</v>
          </cell>
          <cell r="Z34">
            <v>183554.5</v>
          </cell>
          <cell r="AA34">
            <v>47223</v>
          </cell>
          <cell r="AB34">
            <v>81139.5</v>
          </cell>
          <cell r="AC34">
            <v>54998</v>
          </cell>
          <cell r="AD34">
            <v>58043</v>
          </cell>
          <cell r="AE34">
            <v>-427477.37000000477</v>
          </cell>
          <cell r="AF34">
            <v>88778.5</v>
          </cell>
          <cell r="AG34">
            <v>55660.299999999814</v>
          </cell>
          <cell r="AH34">
            <v>102841.5</v>
          </cell>
          <cell r="AI34">
            <v>86607.299999999814</v>
          </cell>
          <cell r="AJ34">
            <v>21083.030000000028</v>
          </cell>
          <cell r="AK34">
            <v>26218.899999999907</v>
          </cell>
          <cell r="AL34">
            <v>-1298373.5</v>
          </cell>
          <cell r="AM34">
            <v>174881.5</v>
          </cell>
          <cell r="AN34">
            <v>66407.5</v>
          </cell>
          <cell r="AO34">
            <v>110922.5</v>
          </cell>
          <cell r="AP34">
            <v>53015.299999999814</v>
          </cell>
          <cell r="AQ34">
            <v>84479.799999999814</v>
          </cell>
          <cell r="AR34">
            <v>-739949.6400000006</v>
          </cell>
          <cell r="AS34">
            <v>72951</v>
          </cell>
          <cell r="AT34">
            <v>87831.700000000186</v>
          </cell>
          <cell r="AU34">
            <v>101942</v>
          </cell>
          <cell r="AV34">
            <v>68368</v>
          </cell>
          <cell r="AW34">
            <v>32106.260000000009</v>
          </cell>
          <cell r="AX34">
            <v>16450.300000000047</v>
          </cell>
          <cell r="AY34">
            <v>-1581806</v>
          </cell>
          <cell r="AZ34">
            <v>172564.29999999981</v>
          </cell>
          <cell r="BA34">
            <v>73600</v>
          </cell>
          <cell r="BB34">
            <v>62046</v>
          </cell>
          <cell r="BC34">
            <v>68182.5</v>
          </cell>
          <cell r="BD34">
            <v>85814.299999999814</v>
          </cell>
          <cell r="BE34">
            <v>-766516.35000000149</v>
          </cell>
          <cell r="BF34">
            <v>67289.5</v>
          </cell>
          <cell r="BG34">
            <v>103901.20000000019</v>
          </cell>
          <cell r="BH34">
            <v>139714</v>
          </cell>
          <cell r="BI34">
            <v>81395.799999999814</v>
          </cell>
          <cell r="BJ34">
            <v>43946.25</v>
          </cell>
          <cell r="BK34">
            <v>37628.200000000186</v>
          </cell>
          <cell r="BL34">
            <v>-1713937</v>
          </cell>
          <cell r="BM34">
            <v>134780</v>
          </cell>
          <cell r="BN34">
            <v>103687.5</v>
          </cell>
          <cell r="BO34">
            <v>74969</v>
          </cell>
          <cell r="BP34">
            <v>105303.5</v>
          </cell>
          <cell r="BQ34">
            <v>54805.700000000186</v>
          </cell>
          <cell r="BR34">
            <v>1400731.2600000054</v>
          </cell>
          <cell r="BS34">
            <v>75253.200000000186</v>
          </cell>
          <cell r="BT34">
            <v>103997</v>
          </cell>
          <cell r="BU34">
            <v>191571.5</v>
          </cell>
          <cell r="BV34">
            <v>86188.5</v>
          </cell>
          <cell r="BW34">
            <v>33979.460000000079</v>
          </cell>
          <cell r="BX34">
            <v>39532</v>
          </cell>
          <cell r="BY34">
            <v>242762</v>
          </cell>
          <cell r="BZ34">
            <v>161119</v>
          </cell>
          <cell r="CA34">
            <v>143647</v>
          </cell>
          <cell r="CB34">
            <v>161277.5</v>
          </cell>
          <cell r="CC34">
            <v>108042</v>
          </cell>
          <cell r="CD34">
            <v>53362.09999999986</v>
          </cell>
          <cell r="CE34">
            <v>1597320.75</v>
          </cell>
          <cell r="CF34">
            <v>38131.25</v>
          </cell>
          <cell r="CG34">
            <v>85082.700000000186</v>
          </cell>
          <cell r="CH34">
            <v>197151</v>
          </cell>
          <cell r="CI34">
            <v>78857.799999999814</v>
          </cell>
          <cell r="CJ34">
            <v>10749.300000000047</v>
          </cell>
          <cell r="CK34">
            <v>45180.200000000186</v>
          </cell>
          <cell r="CL34">
            <v>396908</v>
          </cell>
          <cell r="CM34">
            <v>167761.79999999981</v>
          </cell>
          <cell r="CN34">
            <v>148507.5</v>
          </cell>
          <cell r="CO34">
            <v>166397.5</v>
          </cell>
          <cell r="CP34">
            <v>104141</v>
          </cell>
          <cell r="CQ34">
            <v>158452.70000000019</v>
          </cell>
          <cell r="CR34">
            <v>2219762.1199999973</v>
          </cell>
          <cell r="CS34">
            <v>164127.80000000028</v>
          </cell>
          <cell r="CT34">
            <v>96414.799999999814</v>
          </cell>
          <cell r="CU34">
            <v>204761</v>
          </cell>
          <cell r="CV34">
            <v>102746.5</v>
          </cell>
          <cell r="CW34">
            <v>24925.159999999974</v>
          </cell>
          <cell r="CX34">
            <v>67659.799999999814</v>
          </cell>
          <cell r="CY34">
            <v>592143</v>
          </cell>
          <cell r="CZ34">
            <v>154449.76</v>
          </cell>
          <cell r="DA34">
            <v>221542</v>
          </cell>
          <cell r="DB34">
            <v>219896</v>
          </cell>
          <cell r="DC34">
            <v>103635</v>
          </cell>
          <cell r="DD34">
            <v>267461.29999999981</v>
          </cell>
          <cell r="DE34">
            <v>2749449.4399999976</v>
          </cell>
          <cell r="DF34">
            <v>173740.5</v>
          </cell>
          <cell r="DG34">
            <v>174210.29999999981</v>
          </cell>
          <cell r="DH34">
            <v>214410</v>
          </cell>
          <cell r="DI34">
            <v>149888.79999999981</v>
          </cell>
          <cell r="DJ34">
            <v>46267.44</v>
          </cell>
          <cell r="DK34">
            <v>43203.200000000186</v>
          </cell>
          <cell r="DL34">
            <v>790836</v>
          </cell>
          <cell r="DM34">
            <v>209658.5</v>
          </cell>
          <cell r="DN34">
            <v>244351.5</v>
          </cell>
          <cell r="DO34">
            <v>231748.20000000019</v>
          </cell>
          <cell r="DP34">
            <v>99808</v>
          </cell>
          <cell r="DQ34">
            <v>371327</v>
          </cell>
          <cell r="DR34">
            <v>0</v>
          </cell>
          <cell r="DS34">
            <v>0</v>
          </cell>
          <cell r="DT34">
            <v>0</v>
          </cell>
          <cell r="DU34">
            <v>0</v>
          </cell>
          <cell r="DV34">
            <v>0</v>
          </cell>
          <cell r="DW34">
            <v>0</v>
          </cell>
          <cell r="DX34">
            <v>0</v>
          </cell>
          <cell r="DY34">
            <v>0</v>
          </cell>
          <cell r="DZ34">
            <v>0</v>
          </cell>
          <cell r="EA34">
            <v>0</v>
          </cell>
          <cell r="EB34">
            <v>0</v>
          </cell>
          <cell r="EC34">
            <v>0</v>
          </cell>
          <cell r="ED34">
            <v>0</v>
          </cell>
        </row>
        <row r="35">
          <cell r="F35">
            <v>57489.799999999814</v>
          </cell>
          <cell r="G35">
            <v>33498</v>
          </cell>
          <cell r="H35">
            <v>27603.5</v>
          </cell>
          <cell r="I35">
            <v>31376.200000000186</v>
          </cell>
          <cell r="J35">
            <v>30205.600000000093</v>
          </cell>
          <cell r="K35">
            <v>23139.049999999814</v>
          </cell>
          <cell r="L35">
            <v>5531.8999999999069</v>
          </cell>
          <cell r="M35">
            <v>17257</v>
          </cell>
          <cell r="N35">
            <v>77626.700000000186</v>
          </cell>
          <cell r="O35">
            <v>61590.199999999255</v>
          </cell>
          <cell r="P35">
            <v>60241.299999999814</v>
          </cell>
          <cell r="Q35">
            <v>77418.5</v>
          </cell>
          <cell r="R35">
            <v>764531.84000000358</v>
          </cell>
          <cell r="S35">
            <v>68669</v>
          </cell>
          <cell r="T35">
            <v>94117.700000000186</v>
          </cell>
          <cell r="U35">
            <v>28792.100000000093</v>
          </cell>
          <cell r="V35">
            <v>53012.699999999721</v>
          </cell>
          <cell r="W35">
            <v>65594.999999999534</v>
          </cell>
          <cell r="X35">
            <v>27293.14000000013</v>
          </cell>
          <cell r="Y35">
            <v>29557.899999999907</v>
          </cell>
          <cell r="Z35">
            <v>34664.799999999814</v>
          </cell>
          <cell r="AA35">
            <v>123653.5</v>
          </cell>
          <cell r="AB35">
            <v>35151.600000000559</v>
          </cell>
          <cell r="AC35">
            <v>113110</v>
          </cell>
          <cell r="AD35">
            <v>90914.400000000373</v>
          </cell>
          <cell r="AE35">
            <v>995641.6800000146</v>
          </cell>
          <cell r="AF35">
            <v>90906.5</v>
          </cell>
          <cell r="AG35">
            <v>66993.199999999721</v>
          </cell>
          <cell r="AH35">
            <v>68089.699999999721</v>
          </cell>
          <cell r="AI35">
            <v>49822</v>
          </cell>
          <cell r="AJ35">
            <v>67385.5</v>
          </cell>
          <cell r="AK35">
            <v>71387.080000000075</v>
          </cell>
          <cell r="AL35">
            <v>41136.500000000466</v>
          </cell>
          <cell r="AM35">
            <v>86506</v>
          </cell>
          <cell r="AN35">
            <v>111428.40000000037</v>
          </cell>
          <cell r="AO35">
            <v>63202.299999999814</v>
          </cell>
          <cell r="AP35">
            <v>91458.700000000186</v>
          </cell>
          <cell r="AQ35">
            <v>187325.79999999981</v>
          </cell>
          <cell r="AR35">
            <v>1066170.8999999911</v>
          </cell>
          <cell r="AS35">
            <v>123938.09999999963</v>
          </cell>
          <cell r="AT35">
            <v>102499.39999999991</v>
          </cell>
          <cell r="AU35">
            <v>50284.300000000279</v>
          </cell>
          <cell r="AV35">
            <v>50443.399999999907</v>
          </cell>
          <cell r="AW35">
            <v>98672.399999999907</v>
          </cell>
          <cell r="AX35">
            <v>54163.100000000093</v>
          </cell>
          <cell r="AY35">
            <v>102118.20000000019</v>
          </cell>
          <cell r="AZ35">
            <v>67714.799999999814</v>
          </cell>
          <cell r="BA35">
            <v>101970</v>
          </cell>
          <cell r="BB35">
            <v>96440.400000000373</v>
          </cell>
          <cell r="BC35">
            <v>80599.599999999627</v>
          </cell>
          <cell r="BD35">
            <v>137327.19999999925</v>
          </cell>
          <cell r="BE35">
            <v>1116919.3599999994</v>
          </cell>
          <cell r="BF35">
            <v>128941.70000000019</v>
          </cell>
          <cell r="BG35">
            <v>95701.999999999534</v>
          </cell>
          <cell r="BH35">
            <v>65238.399999999907</v>
          </cell>
          <cell r="BI35">
            <v>80035.799999999814</v>
          </cell>
          <cell r="BJ35">
            <v>83300.700000000186</v>
          </cell>
          <cell r="BK35">
            <v>56899.35999999987</v>
          </cell>
          <cell r="BL35">
            <v>68736.300000000279</v>
          </cell>
          <cell r="BM35">
            <v>78445.299999999814</v>
          </cell>
          <cell r="BN35">
            <v>78283.299999999814</v>
          </cell>
          <cell r="BO35">
            <v>95169.599999999627</v>
          </cell>
          <cell r="BP35">
            <v>117360.40000000037</v>
          </cell>
          <cell r="BQ35">
            <v>168806.5</v>
          </cell>
          <cell r="BR35">
            <v>1727963.8700000048</v>
          </cell>
          <cell r="BS35">
            <v>205914.5</v>
          </cell>
          <cell r="BT35">
            <v>123515.39999999991</v>
          </cell>
          <cell r="BU35">
            <v>84336</v>
          </cell>
          <cell r="BV35">
            <v>69980.100000000093</v>
          </cell>
          <cell r="BW35">
            <v>94000.400000000373</v>
          </cell>
          <cell r="BX35">
            <v>87426.019999999553</v>
          </cell>
          <cell r="BY35">
            <v>105116.19999999972</v>
          </cell>
          <cell r="BZ35">
            <v>199479</v>
          </cell>
          <cell r="CA35">
            <v>110193.5</v>
          </cell>
          <cell r="CB35">
            <v>136580.80000000075</v>
          </cell>
          <cell r="CC35">
            <v>229788.70000000019</v>
          </cell>
          <cell r="CD35">
            <v>281633.25</v>
          </cell>
          <cell r="CE35">
            <v>2001211.0599999949</v>
          </cell>
          <cell r="CF35">
            <v>280350.70000000019</v>
          </cell>
          <cell r="CG35">
            <v>170540.70000000019</v>
          </cell>
          <cell r="CH35">
            <v>133093.5</v>
          </cell>
          <cell r="CI35">
            <v>92389.900000000373</v>
          </cell>
          <cell r="CJ35">
            <v>85729.100000000093</v>
          </cell>
          <cell r="CK35">
            <v>62355.480000000447</v>
          </cell>
          <cell r="CL35">
            <v>219286.44000000041</v>
          </cell>
          <cell r="CM35">
            <v>228415.70000000019</v>
          </cell>
          <cell r="CN35">
            <v>186455</v>
          </cell>
          <cell r="CO35">
            <v>187999.99999999907</v>
          </cell>
          <cell r="CP35">
            <v>173390.40000000037</v>
          </cell>
          <cell r="CQ35">
            <v>181204.13999999966</v>
          </cell>
          <cell r="CR35">
            <v>2299278.4099999964</v>
          </cell>
          <cell r="CS35">
            <v>170322.84999999963</v>
          </cell>
          <cell r="CT35">
            <v>107024.04000000004</v>
          </cell>
          <cell r="CU35">
            <v>174564.66000000015</v>
          </cell>
          <cell r="CV35">
            <v>142147.20000000019</v>
          </cell>
          <cell r="CW35">
            <v>148427</v>
          </cell>
          <cell r="CX35">
            <v>93297.450000000186</v>
          </cell>
          <cell r="CY35">
            <v>285324.54999999981</v>
          </cell>
          <cell r="CZ35">
            <v>408356.19999999925</v>
          </cell>
          <cell r="DA35">
            <v>209391.10000000056</v>
          </cell>
          <cell r="DB35">
            <v>232806.69999999925</v>
          </cell>
          <cell r="DC35">
            <v>151927.59999999963</v>
          </cell>
          <cell r="DD35">
            <v>175689.06000000006</v>
          </cell>
          <cell r="DE35">
            <v>2441336.2599999979</v>
          </cell>
          <cell r="DF35">
            <v>131507.45999999996</v>
          </cell>
          <cell r="DG35">
            <v>144469.4299999997</v>
          </cell>
          <cell r="DH35">
            <v>152736.14999999991</v>
          </cell>
          <cell r="DI35">
            <v>157301.60000000009</v>
          </cell>
          <cell r="DJ35">
            <v>148952.44999999995</v>
          </cell>
          <cell r="DK35">
            <v>100603.41999999993</v>
          </cell>
          <cell r="DL35">
            <v>275389.80000000005</v>
          </cell>
          <cell r="DM35">
            <v>387097.79999999981</v>
          </cell>
          <cell r="DN35">
            <v>316651.30000000075</v>
          </cell>
          <cell r="DO35">
            <v>237346.94999999972</v>
          </cell>
          <cell r="DP35">
            <v>198347.10000000056</v>
          </cell>
          <cell r="DQ35">
            <v>190932.79999999981</v>
          </cell>
          <cell r="DR35">
            <v>0</v>
          </cell>
          <cell r="DS35">
            <v>0</v>
          </cell>
          <cell r="DT35">
            <v>0</v>
          </cell>
          <cell r="DU35">
            <v>0</v>
          </cell>
          <cell r="DV35">
            <v>0</v>
          </cell>
          <cell r="DW35">
            <v>0</v>
          </cell>
          <cell r="DX35">
            <v>0</v>
          </cell>
          <cell r="DY35">
            <v>0</v>
          </cell>
          <cell r="DZ35">
            <v>0</v>
          </cell>
          <cell r="EA35">
            <v>0</v>
          </cell>
          <cell r="EB35">
            <v>0</v>
          </cell>
          <cell r="EC35">
            <v>0</v>
          </cell>
          <cell r="ED35">
            <v>0</v>
          </cell>
        </row>
        <row r="36">
          <cell r="F36">
            <v>1051.9199999999837</v>
          </cell>
          <cell r="G36">
            <v>1049.6599999999744</v>
          </cell>
          <cell r="H36">
            <v>2086.6199999999953</v>
          </cell>
          <cell r="I36">
            <v>2757.2000000000116</v>
          </cell>
          <cell r="J36">
            <v>3594.5599999999977</v>
          </cell>
          <cell r="K36">
            <v>1164.9199999999837</v>
          </cell>
          <cell r="L36">
            <v>4084.5999999999767</v>
          </cell>
          <cell r="M36">
            <v>5316.4699999999721</v>
          </cell>
          <cell r="N36">
            <v>1824.7000000000116</v>
          </cell>
          <cell r="O36">
            <v>2229.460000000021</v>
          </cell>
          <cell r="P36">
            <v>530.59999999997672</v>
          </cell>
          <cell r="Q36">
            <v>3704.9000000000233</v>
          </cell>
          <cell r="R36">
            <v>53675.150000000373</v>
          </cell>
          <cell r="S36">
            <v>3524.8199999999488</v>
          </cell>
          <cell r="T36">
            <v>982.88000000000466</v>
          </cell>
          <cell r="U36">
            <v>1518.5400000000373</v>
          </cell>
          <cell r="V36">
            <v>3631.1900000000023</v>
          </cell>
          <cell r="W36">
            <v>3057.3100000000559</v>
          </cell>
          <cell r="X36">
            <v>3815.6900000000023</v>
          </cell>
          <cell r="Y36">
            <v>9695.0699999999488</v>
          </cell>
          <cell r="Z36">
            <v>5807.6599999999744</v>
          </cell>
          <cell r="AA36">
            <v>4977.2800000000279</v>
          </cell>
          <cell r="AB36">
            <v>7606.7800000000279</v>
          </cell>
          <cell r="AC36">
            <v>3053.2800000000279</v>
          </cell>
          <cell r="AD36">
            <v>6004.6500000000233</v>
          </cell>
          <cell r="AE36">
            <v>67511.679999999702</v>
          </cell>
          <cell r="AF36">
            <v>3611.2199999999721</v>
          </cell>
          <cell r="AG36">
            <v>2870.9300000000512</v>
          </cell>
          <cell r="AH36">
            <v>2952.7000000000116</v>
          </cell>
          <cell r="AI36">
            <v>5371.4400000000023</v>
          </cell>
          <cell r="AJ36">
            <v>5230.2599999999511</v>
          </cell>
          <cell r="AK36">
            <v>7973.1300000000047</v>
          </cell>
          <cell r="AL36">
            <v>13545.600000000035</v>
          </cell>
          <cell r="AM36">
            <v>3090.0900000000256</v>
          </cell>
          <cell r="AN36">
            <v>3858.2999999999884</v>
          </cell>
          <cell r="AO36">
            <v>4949.5900000000256</v>
          </cell>
          <cell r="AP36">
            <v>2930.7600000000093</v>
          </cell>
          <cell r="AQ36">
            <v>11127.659999999974</v>
          </cell>
          <cell r="AR36">
            <v>91618.38000000082</v>
          </cell>
          <cell r="AS36">
            <v>5373.5599999999977</v>
          </cell>
          <cell r="AT36">
            <v>7639</v>
          </cell>
          <cell r="AU36">
            <v>6110.2600000000093</v>
          </cell>
          <cell r="AV36">
            <v>5852.5</v>
          </cell>
          <cell r="AW36">
            <v>9165.3999999999651</v>
          </cell>
          <cell r="AX36">
            <v>4866.2799999999697</v>
          </cell>
          <cell r="AY36">
            <v>18718.440000000002</v>
          </cell>
          <cell r="AZ36">
            <v>8396.9599999999627</v>
          </cell>
          <cell r="BA36">
            <v>8097.140000000014</v>
          </cell>
          <cell r="BB36">
            <v>5779.4500000000116</v>
          </cell>
          <cell r="BC36">
            <v>3521.039999999979</v>
          </cell>
          <cell r="BD36">
            <v>8098.3499999999767</v>
          </cell>
          <cell r="BE36">
            <v>97162.689999999478</v>
          </cell>
          <cell r="BF36">
            <v>8544.3699999999953</v>
          </cell>
          <cell r="BG36">
            <v>7053.0299999999697</v>
          </cell>
          <cell r="BH36">
            <v>10297.089999999967</v>
          </cell>
          <cell r="BI36">
            <v>6258.9799999999814</v>
          </cell>
          <cell r="BJ36">
            <v>6843.6199999999953</v>
          </cell>
          <cell r="BK36">
            <v>3221.5900000000256</v>
          </cell>
          <cell r="BL36">
            <v>10415.630000000005</v>
          </cell>
          <cell r="BM36">
            <v>11436.640000000014</v>
          </cell>
          <cell r="BN36">
            <v>9032.7699999999604</v>
          </cell>
          <cell r="BO36">
            <v>6698.8800000000047</v>
          </cell>
          <cell r="BP36">
            <v>9572.8099999999977</v>
          </cell>
          <cell r="BQ36">
            <v>7787.2800000000279</v>
          </cell>
          <cell r="BR36">
            <v>140022.16999999993</v>
          </cell>
          <cell r="BS36">
            <v>14204.040000000037</v>
          </cell>
          <cell r="BT36">
            <v>17126.160000000033</v>
          </cell>
          <cell r="BU36">
            <v>9467</v>
          </cell>
          <cell r="BV36">
            <v>7132.1199999999953</v>
          </cell>
          <cell r="BW36">
            <v>5803.3700000000536</v>
          </cell>
          <cell r="BX36">
            <v>7900.039999999979</v>
          </cell>
          <cell r="BY36">
            <v>9661.7799999999697</v>
          </cell>
          <cell r="BZ36">
            <v>15979.880000000005</v>
          </cell>
          <cell r="CA36">
            <v>13083.589999999967</v>
          </cell>
          <cell r="CB36">
            <v>10923.630000000005</v>
          </cell>
          <cell r="CC36">
            <v>11263.460000000021</v>
          </cell>
          <cell r="CD36">
            <v>17477.099999999977</v>
          </cell>
          <cell r="CE36">
            <v>153922.37999999989</v>
          </cell>
          <cell r="CF36">
            <v>22084.940000000002</v>
          </cell>
          <cell r="CG36">
            <v>10333.23000000004</v>
          </cell>
          <cell r="CH36">
            <v>11898.859999999986</v>
          </cell>
          <cell r="CI36">
            <v>6690.3800000000047</v>
          </cell>
          <cell r="CJ36">
            <v>11411.819999999949</v>
          </cell>
          <cell r="CK36">
            <v>3269.1199999999953</v>
          </cell>
          <cell r="CL36">
            <v>16075.660000000033</v>
          </cell>
          <cell r="CM36">
            <v>16561.75</v>
          </cell>
          <cell r="CN36">
            <v>11174.119999999995</v>
          </cell>
          <cell r="CO36">
            <v>14809.929999999964</v>
          </cell>
          <cell r="CP36">
            <v>15674.399999999965</v>
          </cell>
          <cell r="CQ36">
            <v>13938.169999999984</v>
          </cell>
          <cell r="CR36">
            <v>223131.43999999994</v>
          </cell>
          <cell r="CS36">
            <v>21584.559999999998</v>
          </cell>
          <cell r="CT36">
            <v>15004.879999999976</v>
          </cell>
          <cell r="CU36">
            <v>17513.419999999984</v>
          </cell>
          <cell r="CV36">
            <v>21047.690000000002</v>
          </cell>
          <cell r="CW36">
            <v>19423.179999999993</v>
          </cell>
          <cell r="CX36">
            <v>21823.76999999996</v>
          </cell>
          <cell r="CY36">
            <v>21825.22</v>
          </cell>
          <cell r="CZ36">
            <v>24842.989999999991</v>
          </cell>
          <cell r="DA36">
            <v>16270.119999999995</v>
          </cell>
          <cell r="DB36">
            <v>16289.579999999987</v>
          </cell>
          <cell r="DC36">
            <v>14110.810000000056</v>
          </cell>
          <cell r="DD36">
            <v>13395.220000000001</v>
          </cell>
          <cell r="DE36">
            <v>197677.5299999998</v>
          </cell>
          <cell r="DF36">
            <v>17759.320000000007</v>
          </cell>
          <cell r="DG36">
            <v>19007.549999999959</v>
          </cell>
          <cell r="DH36">
            <v>18594.559999999998</v>
          </cell>
          <cell r="DI36">
            <v>24627.149999999994</v>
          </cell>
          <cell r="DJ36">
            <v>16986.330000000016</v>
          </cell>
          <cell r="DK36">
            <v>10243.640000000014</v>
          </cell>
          <cell r="DL36">
            <v>18084.830000000002</v>
          </cell>
          <cell r="DM36">
            <v>17431.059999999998</v>
          </cell>
          <cell r="DN36">
            <v>18676.859999999986</v>
          </cell>
          <cell r="DO36">
            <v>17095.989999999991</v>
          </cell>
          <cell r="DP36">
            <v>11302.599999999977</v>
          </cell>
          <cell r="DQ36">
            <v>7867.640000000014</v>
          </cell>
          <cell r="DR36">
            <v>0</v>
          </cell>
          <cell r="DS36">
            <v>0</v>
          </cell>
          <cell r="DT36">
            <v>0</v>
          </cell>
          <cell r="DU36">
            <v>0</v>
          </cell>
          <cell r="DV36">
            <v>0</v>
          </cell>
          <cell r="DW36">
            <v>0</v>
          </cell>
          <cell r="DX36">
            <v>0</v>
          </cell>
          <cell r="DY36">
            <v>0</v>
          </cell>
          <cell r="DZ36">
            <v>0</v>
          </cell>
          <cell r="EA36">
            <v>0</v>
          </cell>
          <cell r="EB36">
            <v>0</v>
          </cell>
          <cell r="EC36">
            <v>0</v>
          </cell>
          <cell r="ED36">
            <v>0</v>
          </cell>
        </row>
        <row r="37"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0</v>
          </cell>
          <cell r="K37">
            <v>0</v>
          </cell>
          <cell r="L37">
            <v>0</v>
          </cell>
          <cell r="M37">
            <v>0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  <cell r="AE37">
            <v>0</v>
          </cell>
          <cell r="AF37">
            <v>0</v>
          </cell>
          <cell r="AG37">
            <v>0</v>
          </cell>
          <cell r="AH37">
            <v>0</v>
          </cell>
          <cell r="AI37">
            <v>0</v>
          </cell>
          <cell r="AJ37">
            <v>0</v>
          </cell>
          <cell r="AK37">
            <v>0</v>
          </cell>
          <cell r="AL37">
            <v>0</v>
          </cell>
          <cell r="AM37">
            <v>0</v>
          </cell>
          <cell r="AN37">
            <v>0</v>
          </cell>
          <cell r="AO37">
            <v>0</v>
          </cell>
          <cell r="AP37">
            <v>0</v>
          </cell>
          <cell r="AQ37">
            <v>0</v>
          </cell>
          <cell r="AR37">
            <v>0</v>
          </cell>
          <cell r="AS37">
            <v>0</v>
          </cell>
          <cell r="AT37">
            <v>0</v>
          </cell>
          <cell r="AU37">
            <v>0</v>
          </cell>
          <cell r="AV37">
            <v>0</v>
          </cell>
          <cell r="AW37">
            <v>0</v>
          </cell>
          <cell r="AX37">
            <v>0</v>
          </cell>
          <cell r="AY37">
            <v>0</v>
          </cell>
          <cell r="AZ37">
            <v>0</v>
          </cell>
          <cell r="BA37">
            <v>0</v>
          </cell>
          <cell r="BB37">
            <v>0</v>
          </cell>
          <cell r="BC37">
            <v>0</v>
          </cell>
          <cell r="BD37">
            <v>0</v>
          </cell>
          <cell r="BE37">
            <v>0</v>
          </cell>
          <cell r="BF37">
            <v>0</v>
          </cell>
          <cell r="BG37">
            <v>0</v>
          </cell>
          <cell r="BH37">
            <v>0</v>
          </cell>
          <cell r="BI37">
            <v>0</v>
          </cell>
          <cell r="BJ37">
            <v>0</v>
          </cell>
          <cell r="BK37">
            <v>0</v>
          </cell>
          <cell r="BL37">
            <v>0</v>
          </cell>
          <cell r="BM37">
            <v>0</v>
          </cell>
          <cell r="BN37">
            <v>0</v>
          </cell>
          <cell r="BO37">
            <v>0</v>
          </cell>
          <cell r="BP37">
            <v>0</v>
          </cell>
          <cell r="BQ37">
            <v>0</v>
          </cell>
          <cell r="BR37">
            <v>0</v>
          </cell>
          <cell r="BS37">
            <v>0</v>
          </cell>
          <cell r="BT37">
            <v>0</v>
          </cell>
          <cell r="BU37">
            <v>0</v>
          </cell>
          <cell r="BV37">
            <v>0</v>
          </cell>
          <cell r="BW37">
            <v>0</v>
          </cell>
          <cell r="BX37">
            <v>0</v>
          </cell>
          <cell r="BY37">
            <v>0</v>
          </cell>
          <cell r="BZ37">
            <v>0</v>
          </cell>
          <cell r="CA37">
            <v>0</v>
          </cell>
          <cell r="CB37">
            <v>0</v>
          </cell>
          <cell r="CC37">
            <v>0</v>
          </cell>
          <cell r="CD37">
            <v>0</v>
          </cell>
          <cell r="CE37">
            <v>0</v>
          </cell>
          <cell r="CF37">
            <v>0</v>
          </cell>
          <cell r="CG37">
            <v>0</v>
          </cell>
          <cell r="CH37">
            <v>0</v>
          </cell>
          <cell r="CI37">
            <v>0</v>
          </cell>
          <cell r="CJ37">
            <v>0</v>
          </cell>
          <cell r="CK37">
            <v>0</v>
          </cell>
          <cell r="CL37">
            <v>0</v>
          </cell>
          <cell r="CM37">
            <v>0</v>
          </cell>
          <cell r="CN37">
            <v>0</v>
          </cell>
          <cell r="CO37">
            <v>0</v>
          </cell>
          <cell r="CP37">
            <v>0</v>
          </cell>
          <cell r="CQ37">
            <v>0</v>
          </cell>
          <cell r="CR37">
            <v>0</v>
          </cell>
          <cell r="CS37">
            <v>0</v>
          </cell>
          <cell r="CT37">
            <v>0</v>
          </cell>
          <cell r="CU37">
            <v>0</v>
          </cell>
          <cell r="CV37">
            <v>0</v>
          </cell>
          <cell r="CW37">
            <v>0</v>
          </cell>
          <cell r="CX37">
            <v>0</v>
          </cell>
          <cell r="CY37">
            <v>0</v>
          </cell>
          <cell r="CZ37">
            <v>0</v>
          </cell>
          <cell r="DA37">
            <v>0</v>
          </cell>
          <cell r="DB37">
            <v>0</v>
          </cell>
          <cell r="DC37">
            <v>0</v>
          </cell>
          <cell r="DD37">
            <v>0</v>
          </cell>
          <cell r="DE37">
            <v>0</v>
          </cell>
          <cell r="DF37">
            <v>0</v>
          </cell>
          <cell r="DG37">
            <v>0</v>
          </cell>
          <cell r="DH37">
            <v>0</v>
          </cell>
          <cell r="DI37">
            <v>0</v>
          </cell>
          <cell r="DJ37">
            <v>0</v>
          </cell>
          <cell r="DK37">
            <v>0</v>
          </cell>
          <cell r="DL37">
            <v>0</v>
          </cell>
          <cell r="DM37">
            <v>0</v>
          </cell>
          <cell r="DN37">
            <v>0</v>
          </cell>
          <cell r="DO37">
            <v>0</v>
          </cell>
          <cell r="DP37">
            <v>0</v>
          </cell>
          <cell r="DQ37">
            <v>0</v>
          </cell>
          <cell r="DR37">
            <v>0</v>
          </cell>
          <cell r="DS37">
            <v>0</v>
          </cell>
          <cell r="DT37">
            <v>0</v>
          </cell>
          <cell r="DU37">
            <v>0</v>
          </cell>
          <cell r="DV37">
            <v>0</v>
          </cell>
          <cell r="DW37">
            <v>0</v>
          </cell>
          <cell r="DX37">
            <v>0</v>
          </cell>
          <cell r="DY37">
            <v>0</v>
          </cell>
          <cell r="DZ37">
            <v>0</v>
          </cell>
          <cell r="EA37">
            <v>0</v>
          </cell>
          <cell r="EB37">
            <v>0</v>
          </cell>
          <cell r="EC37">
            <v>0</v>
          </cell>
          <cell r="ED37">
            <v>0</v>
          </cell>
        </row>
        <row r="38">
          <cell r="F38">
            <v>-647.39399999997113</v>
          </cell>
          <cell r="G38">
            <v>-2586.390000000014</v>
          </cell>
          <cell r="H38">
            <v>-661.875</v>
          </cell>
          <cell r="I38">
            <v>-331.25999999995111</v>
          </cell>
          <cell r="J38">
            <v>-2129.8740000000689</v>
          </cell>
          <cell r="K38">
            <v>-3364.8915800000541</v>
          </cell>
          <cell r="L38">
            <v>-4429.3612000001594</v>
          </cell>
          <cell r="M38">
            <v>-2174.9390000002459</v>
          </cell>
          <cell r="N38">
            <v>-3408.5616600001231</v>
          </cell>
          <cell r="O38">
            <v>-1771.8719999999739</v>
          </cell>
          <cell r="P38">
            <v>-441.02399999997579</v>
          </cell>
          <cell r="Q38">
            <v>-2491.0949999999721</v>
          </cell>
          <cell r="R38">
            <v>-29928.801600003615</v>
          </cell>
          <cell r="S38">
            <v>-261.31226000003517</v>
          </cell>
          <cell r="T38">
            <v>-2300.0440000000526</v>
          </cell>
          <cell r="U38">
            <v>-88.597130000009201</v>
          </cell>
          <cell r="V38">
            <v>-547.43011999997543</v>
          </cell>
          <cell r="W38">
            <v>-2095.0785199999809</v>
          </cell>
          <cell r="X38">
            <v>-5101.7265000001062</v>
          </cell>
          <cell r="Y38">
            <v>-3298.6979999998584</v>
          </cell>
          <cell r="Z38">
            <v>-4384.750500000082</v>
          </cell>
          <cell r="AA38">
            <v>-4781.5501500000246</v>
          </cell>
          <cell r="AB38">
            <v>-1904.4131000000052</v>
          </cell>
          <cell r="AC38">
            <v>-1235.9820000000182</v>
          </cell>
          <cell r="AD38">
            <v>-3929.2193199999165</v>
          </cell>
          <cell r="AE38">
            <v>-28979.247810002416</v>
          </cell>
          <cell r="AF38">
            <v>-424.40240000002086</v>
          </cell>
          <cell r="AG38">
            <v>-1830.8900400000275</v>
          </cell>
          <cell r="AH38">
            <v>-772.29869999992661</v>
          </cell>
          <cell r="AI38">
            <v>-1028.4442000000854</v>
          </cell>
          <cell r="AJ38">
            <v>-2476.8351400000975</v>
          </cell>
          <cell r="AK38">
            <v>-5311.7283399999142</v>
          </cell>
          <cell r="AL38">
            <v>-5221.4530500001274</v>
          </cell>
          <cell r="AM38">
            <v>-4302.6170000000857</v>
          </cell>
          <cell r="AN38">
            <v>-2160.0538999999408</v>
          </cell>
          <cell r="AO38">
            <v>-2086.9915800000308</v>
          </cell>
          <cell r="AP38">
            <v>-581.22656000003917</v>
          </cell>
          <cell r="AQ38">
            <v>-2782.3068999999668</v>
          </cell>
          <cell r="AR38">
            <v>-37823.695890003815</v>
          </cell>
          <cell r="AS38">
            <v>-772.123799999943</v>
          </cell>
          <cell r="AT38">
            <v>-2428.7815999998711</v>
          </cell>
          <cell r="AU38">
            <v>-1133.7298000000883</v>
          </cell>
          <cell r="AV38">
            <v>-684.48827999999048</v>
          </cell>
          <cell r="AW38">
            <v>-3340.6534000000684</v>
          </cell>
          <cell r="AX38">
            <v>-7565.5479200000409</v>
          </cell>
          <cell r="AY38">
            <v>-7695.1422500002664</v>
          </cell>
          <cell r="AZ38">
            <v>-5445.3403000000399</v>
          </cell>
          <cell r="BA38">
            <v>-3931.5368000001181</v>
          </cell>
          <cell r="BB38">
            <v>-1591.018100000103</v>
          </cell>
          <cell r="BC38">
            <v>-644.55384000000777</v>
          </cell>
          <cell r="BD38">
            <v>-2590.7798000000184</v>
          </cell>
          <cell r="BE38">
            <v>-33435.107580000535</v>
          </cell>
          <cell r="BF38">
            <v>-531.2603999999119</v>
          </cell>
          <cell r="BG38">
            <v>-2241.4425000000047</v>
          </cell>
          <cell r="BH38">
            <v>-71.34599999996135</v>
          </cell>
          <cell r="BI38">
            <v>-599.01600000006147</v>
          </cell>
          <cell r="BJ38">
            <v>-2338.875</v>
          </cell>
          <cell r="BK38">
            <v>-4107.1890800001565</v>
          </cell>
          <cell r="BL38">
            <v>-5637.3675999999978</v>
          </cell>
          <cell r="BM38">
            <v>-8150.1211999999359</v>
          </cell>
          <cell r="BN38">
            <v>-1521.3928000000305</v>
          </cell>
          <cell r="BO38">
            <v>-2697.0536999999313</v>
          </cell>
          <cell r="BP38">
            <v>-1655.78820000001</v>
          </cell>
          <cell r="BQ38">
            <v>-3884.2550999999512</v>
          </cell>
          <cell r="BR38">
            <v>-35187.931329999119</v>
          </cell>
          <cell r="BS38">
            <v>-1342.9855399999069</v>
          </cell>
          <cell r="BT38">
            <v>-3363.5461599999107</v>
          </cell>
          <cell r="BU38">
            <v>-365.31040000007488</v>
          </cell>
          <cell r="BV38">
            <v>-1163.0715199999395</v>
          </cell>
          <cell r="BW38">
            <v>-2719.2911199999508</v>
          </cell>
          <cell r="BX38">
            <v>-3415.2816400001757</v>
          </cell>
          <cell r="BY38">
            <v>-1934.3368999999948</v>
          </cell>
          <cell r="BZ38">
            <v>-8675.8896900000982</v>
          </cell>
          <cell r="CA38">
            <v>-4523.0549000001047</v>
          </cell>
          <cell r="CB38">
            <v>-2947.6642000001157</v>
          </cell>
          <cell r="CC38">
            <v>-1098.0707399999956</v>
          </cell>
          <cell r="CD38">
            <v>-3639.4285199999576</v>
          </cell>
          <cell r="CE38">
            <v>-47621.487459998578</v>
          </cell>
          <cell r="CF38">
            <v>-2832.674319999991</v>
          </cell>
          <cell r="CG38">
            <v>-4249.8141999999643</v>
          </cell>
          <cell r="CH38">
            <v>-845.23993999994127</v>
          </cell>
          <cell r="CI38">
            <v>-1409.756240000017</v>
          </cell>
          <cell r="CJ38">
            <v>-4993.9564000000246</v>
          </cell>
          <cell r="CK38">
            <v>-5554.243109999923</v>
          </cell>
          <cell r="CL38">
            <v>-3537.5119999998715</v>
          </cell>
          <cell r="CM38">
            <v>-11225.597109999973</v>
          </cell>
          <cell r="CN38">
            <v>-4421.4287000000477</v>
          </cell>
          <cell r="CO38">
            <v>-3206.7625999999</v>
          </cell>
          <cell r="CP38">
            <v>-1307.3436999999685</v>
          </cell>
          <cell r="CQ38">
            <v>-4037.159139999887</v>
          </cell>
          <cell r="CR38">
            <v>-47977.859969997779</v>
          </cell>
          <cell r="CS38">
            <v>-4181.7524399999529</v>
          </cell>
          <cell r="CT38">
            <v>-5615.2011000000639</v>
          </cell>
          <cell r="CU38">
            <v>-1391.1668999999529</v>
          </cell>
          <cell r="CV38">
            <v>-1382.1434400001308</v>
          </cell>
          <cell r="CW38">
            <v>-4302.1513799999375</v>
          </cell>
          <cell r="CX38">
            <v>-10291.441499999957</v>
          </cell>
          <cell r="CY38">
            <v>-1995.6374999999534</v>
          </cell>
          <cell r="CZ38">
            <v>-4310.3002500000875</v>
          </cell>
          <cell r="DA38">
            <v>-4996.6200000001118</v>
          </cell>
          <cell r="DB38">
            <v>-3021.6661200000672</v>
          </cell>
          <cell r="DC38">
            <v>-2874.6605399999535</v>
          </cell>
          <cell r="DD38">
            <v>-3615.1188000000548</v>
          </cell>
          <cell r="DE38">
            <v>-46868.520239999518</v>
          </cell>
          <cell r="DF38">
            <v>-2805.2276999999303</v>
          </cell>
          <cell r="DG38">
            <v>-7422.7256399999605</v>
          </cell>
          <cell r="DH38">
            <v>-3106.7717999999295</v>
          </cell>
          <cell r="DI38">
            <v>-3546.5934900001157</v>
          </cell>
          <cell r="DJ38">
            <v>-3523.0892400001176</v>
          </cell>
          <cell r="DK38">
            <v>-6664.9437600001693</v>
          </cell>
          <cell r="DL38">
            <v>-3150.6144999999087</v>
          </cell>
          <cell r="DM38">
            <v>-1924.8426899998449</v>
          </cell>
          <cell r="DN38">
            <v>-4629.3130399999209</v>
          </cell>
          <cell r="DO38">
            <v>-2450.5331400000723</v>
          </cell>
          <cell r="DP38">
            <v>-1811.4171899999492</v>
          </cell>
          <cell r="DQ38">
            <v>-5832.4480499998899</v>
          </cell>
          <cell r="DR38">
            <v>0</v>
          </cell>
          <cell r="DS38">
            <v>0</v>
          </cell>
          <cell r="DT38">
            <v>0</v>
          </cell>
          <cell r="DU38">
            <v>0</v>
          </cell>
          <cell r="DV38">
            <v>0</v>
          </cell>
          <cell r="DW38">
            <v>0</v>
          </cell>
          <cell r="DX38">
            <v>0</v>
          </cell>
          <cell r="DY38">
            <v>0</v>
          </cell>
          <cell r="DZ38">
            <v>0</v>
          </cell>
          <cell r="EA38">
            <v>0</v>
          </cell>
          <cell r="EB38">
            <v>0</v>
          </cell>
          <cell r="EC38">
            <v>0</v>
          </cell>
          <cell r="ED38">
            <v>0</v>
          </cell>
        </row>
        <row r="39">
          <cell r="F39">
            <v>54525.456000000238</v>
          </cell>
          <cell r="G39">
            <v>195790.07759999949</v>
          </cell>
          <cell r="H39">
            <v>477077.03500000108</v>
          </cell>
          <cell r="I39">
            <v>430901.36799999932</v>
          </cell>
          <cell r="J39">
            <v>401394.39800000004</v>
          </cell>
          <cell r="K39">
            <v>427069.26329999976</v>
          </cell>
          <cell r="L39">
            <v>149299.43567000004</v>
          </cell>
          <cell r="M39">
            <v>173668.65319999994</v>
          </cell>
          <cell r="N39">
            <v>393585.83966000006</v>
          </cell>
          <cell r="O39">
            <v>240999.89559999993</v>
          </cell>
          <cell r="P39">
            <v>157173.17100000032</v>
          </cell>
          <cell r="Q39">
            <v>25688.177300000098</v>
          </cell>
          <cell r="R39">
            <v>2628181.4456040002</v>
          </cell>
          <cell r="S39">
            <v>14047.942000000272</v>
          </cell>
          <cell r="T39">
            <v>163235.2910000002</v>
          </cell>
          <cell r="U39">
            <v>456010.64069999987</v>
          </cell>
          <cell r="V39">
            <v>433946.2554299999</v>
          </cell>
          <cell r="W39">
            <v>323135.70898000011</v>
          </cell>
          <cell r="X39">
            <v>317274.7080000001</v>
          </cell>
          <cell r="Y39">
            <v>62181.696140000015</v>
          </cell>
          <cell r="Z39">
            <v>144260.21435400005</v>
          </cell>
          <cell r="AA39">
            <v>310898.27179999975</v>
          </cell>
          <cell r="AB39">
            <v>251212.30390000017</v>
          </cell>
          <cell r="AC39">
            <v>150487.98699999996</v>
          </cell>
          <cell r="AD39">
            <v>1490.4262999999337</v>
          </cell>
          <cell r="AE39">
            <v>2288808.5627159998</v>
          </cell>
          <cell r="AF39">
            <v>2733.4160999997985</v>
          </cell>
          <cell r="AG39">
            <v>83062.914075999986</v>
          </cell>
          <cell r="AH39">
            <v>398651.88159999996</v>
          </cell>
          <cell r="AI39">
            <v>406054.34849999985</v>
          </cell>
          <cell r="AJ39">
            <v>284071.07300000032</v>
          </cell>
          <cell r="AK39">
            <v>313279.99999999977</v>
          </cell>
          <cell r="AL39">
            <v>51818.351090000011</v>
          </cell>
          <cell r="AM39">
            <v>151848.30379999988</v>
          </cell>
          <cell r="AN39">
            <v>348487.13320000051</v>
          </cell>
          <cell r="AO39">
            <v>191383.41399999987</v>
          </cell>
          <cell r="AP39">
            <v>56121.501600000076</v>
          </cell>
          <cell r="AQ39">
            <v>1296.2257499999832</v>
          </cell>
          <cell r="AR39">
            <v>1954374.9684310015</v>
          </cell>
          <cell r="AS39">
            <v>24937.096600000048</v>
          </cell>
          <cell r="AT39">
            <v>27620.244999999995</v>
          </cell>
          <cell r="AU39">
            <v>345066.10619999981</v>
          </cell>
          <cell r="AV39">
            <v>381218.26123000029</v>
          </cell>
          <cell r="AW39">
            <v>301432.8603099999</v>
          </cell>
          <cell r="AX39">
            <v>132357.71099999989</v>
          </cell>
          <cell r="AY39">
            <v>68880.975674999994</v>
          </cell>
          <cell r="AZ39">
            <v>98616.651316000003</v>
          </cell>
          <cell r="BA39">
            <v>359936.42029999942</v>
          </cell>
          <cell r="BB39">
            <v>191032.85300000012</v>
          </cell>
          <cell r="BC39">
            <v>23275.787800000049</v>
          </cell>
          <cell r="BD39">
            <v>0</v>
          </cell>
          <cell r="BE39">
            <v>1891727.7786260005</v>
          </cell>
          <cell r="BF39">
            <v>19453.696899999981</v>
          </cell>
          <cell r="BG39">
            <v>1332.235100000049</v>
          </cell>
          <cell r="BH39">
            <v>319815.29600000009</v>
          </cell>
          <cell r="BI39">
            <v>388848.24653000012</v>
          </cell>
          <cell r="BJ39">
            <v>210501.09646999976</v>
          </cell>
          <cell r="BK39">
            <v>279512.74600000028</v>
          </cell>
          <cell r="BL39">
            <v>43530.632700000016</v>
          </cell>
          <cell r="BM39">
            <v>94340.25522000005</v>
          </cell>
          <cell r="BN39">
            <v>310126.68894599937</v>
          </cell>
          <cell r="BO39">
            <v>174792.63116000011</v>
          </cell>
          <cell r="BP39">
            <v>29569.283800000092</v>
          </cell>
          <cell r="BQ39">
            <v>19904.969799999963</v>
          </cell>
          <cell r="BR39">
            <v>1373233.7297099996</v>
          </cell>
          <cell r="BS39">
            <v>2804.8900999999605</v>
          </cell>
          <cell r="BT39">
            <v>13755.753899999952</v>
          </cell>
          <cell r="BU39">
            <v>263380.08499999996</v>
          </cell>
          <cell r="BV39">
            <v>325227.01053999993</v>
          </cell>
          <cell r="BW39">
            <v>170163.04899000004</v>
          </cell>
          <cell r="BX39">
            <v>217972.83499999996</v>
          </cell>
          <cell r="BY39">
            <v>73243.523300000234</v>
          </cell>
          <cell r="BZ39">
            <v>25887.012300000002</v>
          </cell>
          <cell r="CA39">
            <v>263943.09439999983</v>
          </cell>
          <cell r="CB39">
            <v>8000.0493799999822</v>
          </cell>
          <cell r="CC39">
            <v>8856.4268000000156</v>
          </cell>
          <cell r="CD39">
            <v>0</v>
          </cell>
          <cell r="CE39">
            <v>387473.30739000021</v>
          </cell>
          <cell r="CF39">
            <v>0</v>
          </cell>
          <cell r="CG39">
            <v>0</v>
          </cell>
          <cell r="CH39">
            <v>85263.491200000048</v>
          </cell>
          <cell r="CI39">
            <v>126124.45808999985</v>
          </cell>
          <cell r="CJ39">
            <v>49521.543599999975</v>
          </cell>
          <cell r="CK39">
            <v>44320.369999999995</v>
          </cell>
          <cell r="CL39">
            <v>6300.4840000001714</v>
          </cell>
          <cell r="CM39">
            <v>1170.3071000000054</v>
          </cell>
          <cell r="CN39">
            <v>73392.656599999988</v>
          </cell>
          <cell r="CO39">
            <v>1379.9968000000226</v>
          </cell>
          <cell r="CP39">
            <v>0</v>
          </cell>
          <cell r="CQ39">
            <v>0</v>
          </cell>
          <cell r="CR39">
            <v>0</v>
          </cell>
          <cell r="CS39">
            <v>0</v>
          </cell>
          <cell r="CT39">
            <v>0</v>
          </cell>
          <cell r="CU39">
            <v>0</v>
          </cell>
          <cell r="CV39">
            <v>0</v>
          </cell>
          <cell r="CW39">
            <v>0</v>
          </cell>
          <cell r="CX39">
            <v>0</v>
          </cell>
          <cell r="CY39">
            <v>0</v>
          </cell>
          <cell r="CZ39">
            <v>0</v>
          </cell>
          <cell r="DA39">
            <v>0</v>
          </cell>
          <cell r="DB39">
            <v>0</v>
          </cell>
          <cell r="DC39">
            <v>0</v>
          </cell>
          <cell r="DD39">
            <v>0</v>
          </cell>
          <cell r="DE39">
            <v>0</v>
          </cell>
          <cell r="DF39">
            <v>0</v>
          </cell>
          <cell r="DG39">
            <v>0</v>
          </cell>
          <cell r="DH39">
            <v>0</v>
          </cell>
          <cell r="DI39">
            <v>0</v>
          </cell>
          <cell r="DJ39">
            <v>0</v>
          </cell>
          <cell r="DK39">
            <v>0</v>
          </cell>
          <cell r="DL39">
            <v>0</v>
          </cell>
          <cell r="DM39">
            <v>0</v>
          </cell>
          <cell r="DN39">
            <v>0</v>
          </cell>
          <cell r="DO39">
            <v>0</v>
          </cell>
          <cell r="DP39">
            <v>0</v>
          </cell>
          <cell r="DQ39">
            <v>0</v>
          </cell>
          <cell r="DR39">
            <v>0</v>
          </cell>
          <cell r="DS39">
            <v>0</v>
          </cell>
          <cell r="DT39">
            <v>0</v>
          </cell>
          <cell r="DU39">
            <v>0</v>
          </cell>
          <cell r="DV39">
            <v>0</v>
          </cell>
          <cell r="DW39">
            <v>0</v>
          </cell>
          <cell r="DX39">
            <v>0</v>
          </cell>
          <cell r="DY39">
            <v>0</v>
          </cell>
          <cell r="DZ39">
            <v>0</v>
          </cell>
          <cell r="EA39">
            <v>0</v>
          </cell>
          <cell r="EB39">
            <v>0</v>
          </cell>
          <cell r="EC39">
            <v>0</v>
          </cell>
          <cell r="ED39">
            <v>0</v>
          </cell>
        </row>
        <row r="41">
          <cell r="F41">
            <v>186958.08200000226</v>
          </cell>
          <cell r="G41">
            <v>333717.64759999886</v>
          </cell>
          <cell r="H41">
            <v>622964.98000000417</v>
          </cell>
          <cell r="I41">
            <v>585129.20800000057</v>
          </cell>
          <cell r="J41">
            <v>519341.44399999827</v>
          </cell>
          <cell r="K41">
            <v>530724.14172000065</v>
          </cell>
          <cell r="L41">
            <v>401871.07446999848</v>
          </cell>
          <cell r="M41">
            <v>403085.28419999778</v>
          </cell>
          <cell r="N41">
            <v>643492.67799999937</v>
          </cell>
          <cell r="O41">
            <v>512149.68359999359</v>
          </cell>
          <cell r="P41">
            <v>332789.84700000286</v>
          </cell>
          <cell r="Q41">
            <v>258429.68229999393</v>
          </cell>
          <cell r="R41">
            <v>5642674.5540040433</v>
          </cell>
          <cell r="S41">
            <v>197297.44974000379</v>
          </cell>
          <cell r="T41">
            <v>375961.52699999884</v>
          </cell>
          <cell r="U41">
            <v>583459.38357000053</v>
          </cell>
          <cell r="V41">
            <v>649621.21531000175</v>
          </cell>
          <cell r="W41">
            <v>481148.16046000086</v>
          </cell>
          <cell r="X41">
            <v>466684.91149999946</v>
          </cell>
          <cell r="Y41">
            <v>379177.96813999861</v>
          </cell>
          <cell r="Z41">
            <v>526801.42385400459</v>
          </cell>
          <cell r="AA41">
            <v>670538.50164999813</v>
          </cell>
          <cell r="AB41">
            <v>598053.4708000049</v>
          </cell>
          <cell r="AC41">
            <v>418787.48500000313</v>
          </cell>
          <cell r="AD41">
            <v>295143.05698000267</v>
          </cell>
          <cell r="AE41">
            <v>4854348.8049060106</v>
          </cell>
          <cell r="AF41">
            <v>305348.23369999602</v>
          </cell>
          <cell r="AG41">
            <v>386206.254036</v>
          </cell>
          <cell r="AH41">
            <v>729771.68289999664</v>
          </cell>
          <cell r="AI41">
            <v>671944.14429999888</v>
          </cell>
          <cell r="AJ41">
            <v>462326.9278600011</v>
          </cell>
          <cell r="AK41">
            <v>545389.48166000098</v>
          </cell>
          <cell r="AL41">
            <v>-984421.50196000189</v>
          </cell>
          <cell r="AM41">
            <v>589737.27679999545</v>
          </cell>
          <cell r="AN41">
            <v>729968.47929999977</v>
          </cell>
          <cell r="AO41">
            <v>630462.31241999939</v>
          </cell>
          <cell r="AP41">
            <v>328302.83503999934</v>
          </cell>
          <cell r="AQ41">
            <v>459312.67884999886</v>
          </cell>
          <cell r="AR41">
            <v>4415387.812541008</v>
          </cell>
          <cell r="AS41">
            <v>356419.43280000612</v>
          </cell>
          <cell r="AT41">
            <v>438330.56339999847</v>
          </cell>
          <cell r="AU41">
            <v>673698.43639999628</v>
          </cell>
          <cell r="AV41">
            <v>608380.87294999883</v>
          </cell>
          <cell r="AW41">
            <v>522972.8669099994</v>
          </cell>
          <cell r="AX41">
            <v>334058.84308000281</v>
          </cell>
          <cell r="AY41">
            <v>-1185972.0265749991</v>
          </cell>
          <cell r="AZ41">
            <v>547382.37101600319</v>
          </cell>
          <cell r="BA41">
            <v>796209.32349999994</v>
          </cell>
          <cell r="BB41">
            <v>577879.68490000069</v>
          </cell>
          <cell r="BC41">
            <v>364004.87395999953</v>
          </cell>
          <cell r="BD41">
            <v>382022.57019999996</v>
          </cell>
          <cell r="BE41">
            <v>4699202.0710459948</v>
          </cell>
          <cell r="BF41">
            <v>418697.50649999827</v>
          </cell>
          <cell r="BG41">
            <v>459992.52259999886</v>
          </cell>
          <cell r="BH41">
            <v>665313.23999999836</v>
          </cell>
          <cell r="BI41">
            <v>670394.01052999869</v>
          </cell>
          <cell r="BJ41">
            <v>468082.59147000127</v>
          </cell>
          <cell r="BK41">
            <v>484134.70692000166</v>
          </cell>
          <cell r="BL41">
            <v>-1405051.3049000055</v>
          </cell>
          <cell r="BM41">
            <v>583958.37402000278</v>
          </cell>
          <cell r="BN41">
            <v>787521.46614600345</v>
          </cell>
          <cell r="BO41">
            <v>684703.85746000335</v>
          </cell>
          <cell r="BP41">
            <v>439784.70560000092</v>
          </cell>
          <cell r="BQ41">
            <v>441670.39470000006</v>
          </cell>
          <cell r="BR41">
            <v>7540087.0983799696</v>
          </cell>
          <cell r="BS41">
            <v>569216.64455999993</v>
          </cell>
          <cell r="BT41">
            <v>539134.26774000004</v>
          </cell>
          <cell r="BU41">
            <v>736425.87460000068</v>
          </cell>
          <cell r="BV41">
            <v>610638.85902000032</v>
          </cell>
          <cell r="BW41">
            <v>436274.58787000179</v>
          </cell>
          <cell r="BX41">
            <v>485560.21335999668</v>
          </cell>
          <cell r="BY41">
            <v>718466.16640000045</v>
          </cell>
          <cell r="BZ41">
            <v>814170.70261000097</v>
          </cell>
          <cell r="CA41">
            <v>829714.92950000241</v>
          </cell>
          <cell r="CB41">
            <v>588421.31517999247</v>
          </cell>
          <cell r="CC41">
            <v>603656.01605999842</v>
          </cell>
          <cell r="CD41">
            <v>608407.52148000151</v>
          </cell>
          <cell r="CE41">
            <v>7597428.7099300325</v>
          </cell>
          <cell r="CF41">
            <v>655159.21567999944</v>
          </cell>
          <cell r="CG41">
            <v>543375.81579999812</v>
          </cell>
          <cell r="CH41">
            <v>672828.91126000136</v>
          </cell>
          <cell r="CI41">
            <v>465476.48184999824</v>
          </cell>
          <cell r="CJ41">
            <v>323645.40719999745</v>
          </cell>
          <cell r="CK41">
            <v>262056.22689000145</v>
          </cell>
          <cell r="CL41">
            <v>1034434.8720000051</v>
          </cell>
          <cell r="CM41">
            <v>914821.65999000147</v>
          </cell>
          <cell r="CN41">
            <v>760608.14790000021</v>
          </cell>
          <cell r="CO41">
            <v>779058.26420000009</v>
          </cell>
          <cell r="CP41">
            <v>616911.95630000159</v>
          </cell>
          <cell r="CQ41">
            <v>569051.75085999817</v>
          </cell>
          <cell r="CR41">
            <v>8741128.0100300014</v>
          </cell>
          <cell r="CS41">
            <v>714823.95756000094</v>
          </cell>
          <cell r="CT41">
            <v>559715.21889999695</v>
          </cell>
          <cell r="CU41">
            <v>699762.31310000084</v>
          </cell>
          <cell r="CV41">
            <v>451440.54655999877</v>
          </cell>
          <cell r="CW41">
            <v>402769.8886199994</v>
          </cell>
          <cell r="CX41">
            <v>469089.67850000225</v>
          </cell>
          <cell r="CY41">
            <v>1298262.4324999973</v>
          </cell>
          <cell r="CZ41">
            <v>1236772.9497499987</v>
          </cell>
          <cell r="DA41">
            <v>783221.60000000149</v>
          </cell>
          <cell r="DB41">
            <v>824324.41387999803</v>
          </cell>
          <cell r="DC41">
            <v>599398.84946000203</v>
          </cell>
          <cell r="DD41">
            <v>701546.16120000184</v>
          </cell>
          <cell r="DE41">
            <v>9132371.6097600162</v>
          </cell>
          <cell r="DF41">
            <v>633306.25230000168</v>
          </cell>
          <cell r="DG41">
            <v>689183.15436000004</v>
          </cell>
          <cell r="DH41">
            <v>703928.13819999993</v>
          </cell>
          <cell r="DI41">
            <v>570164.65650999919</v>
          </cell>
          <cell r="DJ41">
            <v>379259.03075999953</v>
          </cell>
          <cell r="DK41">
            <v>368432.81623999961</v>
          </cell>
          <cell r="DL41">
            <v>1507075.5154999979</v>
          </cell>
          <cell r="DM41">
            <v>1120519.3173100036</v>
          </cell>
          <cell r="DN41">
            <v>942089.34696000069</v>
          </cell>
          <cell r="DO41">
            <v>777935.50685999915</v>
          </cell>
          <cell r="DP41">
            <v>626680.88281000033</v>
          </cell>
          <cell r="DQ41">
            <v>813796.99195000157</v>
          </cell>
          <cell r="DR41">
            <v>0</v>
          </cell>
          <cell r="DS41">
            <v>0</v>
          </cell>
          <cell r="DT41">
            <v>0</v>
          </cell>
          <cell r="DU41">
            <v>0</v>
          </cell>
          <cell r="DV41">
            <v>0</v>
          </cell>
          <cell r="DW41">
            <v>0</v>
          </cell>
          <cell r="DX41">
            <v>0</v>
          </cell>
          <cell r="DY41">
            <v>0</v>
          </cell>
          <cell r="DZ41">
            <v>0</v>
          </cell>
          <cell r="EA41">
            <v>0</v>
          </cell>
          <cell r="EB41">
            <v>0</v>
          </cell>
          <cell r="EC41">
            <v>0</v>
          </cell>
          <cell r="ED41">
            <v>0</v>
          </cell>
        </row>
        <row r="43">
          <cell r="F43">
            <v>186958.08200000226</v>
          </cell>
          <cell r="G43">
            <v>333717.64759999886</v>
          </cell>
          <cell r="H43">
            <v>622964.98000000417</v>
          </cell>
          <cell r="I43">
            <v>585129.20800000057</v>
          </cell>
          <cell r="J43">
            <v>519341.44399999827</v>
          </cell>
          <cell r="K43">
            <v>530724.14172000065</v>
          </cell>
          <cell r="L43">
            <v>401871.07446999848</v>
          </cell>
          <cell r="M43">
            <v>403085.28419999778</v>
          </cell>
          <cell r="N43">
            <v>643492.67799999937</v>
          </cell>
          <cell r="O43">
            <v>512149.68359999359</v>
          </cell>
          <cell r="P43">
            <v>332789.84700000286</v>
          </cell>
          <cell r="Q43">
            <v>258429.68229999393</v>
          </cell>
          <cell r="R43">
            <v>5642674.5540040433</v>
          </cell>
          <cell r="S43">
            <v>197297.44974000379</v>
          </cell>
          <cell r="T43">
            <v>375961.52699999884</v>
          </cell>
          <cell r="U43">
            <v>583459.38357000053</v>
          </cell>
          <cell r="V43">
            <v>649621.21531000175</v>
          </cell>
          <cell r="W43">
            <v>481148.16046000086</v>
          </cell>
          <cell r="X43">
            <v>466684.91149999946</v>
          </cell>
          <cell r="Y43">
            <v>379177.96813999861</v>
          </cell>
          <cell r="Z43">
            <v>526801.42385400459</v>
          </cell>
          <cell r="AA43">
            <v>670538.50164999813</v>
          </cell>
          <cell r="AB43">
            <v>598053.4708000049</v>
          </cell>
          <cell r="AC43">
            <v>418787.48500000313</v>
          </cell>
          <cell r="AD43">
            <v>295143.05698000267</v>
          </cell>
          <cell r="AE43">
            <v>4854348.8049060106</v>
          </cell>
          <cell r="AF43">
            <v>305348.23369999602</v>
          </cell>
          <cell r="AG43">
            <v>386206.254036</v>
          </cell>
          <cell r="AH43">
            <v>729771.68289999664</v>
          </cell>
          <cell r="AI43">
            <v>671944.14429999888</v>
          </cell>
          <cell r="AJ43">
            <v>462326.9278600011</v>
          </cell>
          <cell r="AK43">
            <v>545389.48166000098</v>
          </cell>
          <cell r="AL43">
            <v>-984421.50196000189</v>
          </cell>
          <cell r="AM43">
            <v>589737.27679999545</v>
          </cell>
          <cell r="AN43">
            <v>729968.47929999977</v>
          </cell>
          <cell r="AO43">
            <v>630462.31241999939</v>
          </cell>
          <cell r="AP43">
            <v>328302.83503999934</v>
          </cell>
          <cell r="AQ43">
            <v>459312.67884999886</v>
          </cell>
          <cell r="AR43">
            <v>4415387.812541008</v>
          </cell>
          <cell r="AS43">
            <v>356419.43280000612</v>
          </cell>
          <cell r="AT43">
            <v>438330.56339999847</v>
          </cell>
          <cell r="AU43">
            <v>673698.43639999628</v>
          </cell>
          <cell r="AV43">
            <v>608380.87294999883</v>
          </cell>
          <cell r="AW43">
            <v>522972.8669099994</v>
          </cell>
          <cell r="AX43">
            <v>334058.84308000281</v>
          </cell>
          <cell r="AY43">
            <v>-1185972.0265749991</v>
          </cell>
          <cell r="AZ43">
            <v>547382.37101600319</v>
          </cell>
          <cell r="BA43">
            <v>796209.32349999994</v>
          </cell>
          <cell r="BB43">
            <v>577879.68490000069</v>
          </cell>
          <cell r="BC43">
            <v>364004.87395999953</v>
          </cell>
          <cell r="BD43">
            <v>382022.57019999996</v>
          </cell>
          <cell r="BE43">
            <v>4699202.0710459948</v>
          </cell>
          <cell r="BF43">
            <v>418697.50649999827</v>
          </cell>
          <cell r="BG43">
            <v>459992.52259999886</v>
          </cell>
          <cell r="BH43">
            <v>665313.23999999836</v>
          </cell>
          <cell r="BI43">
            <v>670394.01052999869</v>
          </cell>
          <cell r="BJ43">
            <v>468082.59147000127</v>
          </cell>
          <cell r="BK43">
            <v>484134.70692000166</v>
          </cell>
          <cell r="BL43">
            <v>-1405051.3049000055</v>
          </cell>
          <cell r="BM43">
            <v>583958.37402000278</v>
          </cell>
          <cell r="BN43">
            <v>787521.46614600345</v>
          </cell>
          <cell r="BO43">
            <v>684703.85746000335</v>
          </cell>
          <cell r="BP43">
            <v>439784.70560000092</v>
          </cell>
          <cell r="BQ43">
            <v>441670.39470000006</v>
          </cell>
          <cell r="BR43">
            <v>7540087.0983799696</v>
          </cell>
          <cell r="BS43">
            <v>569216.64455999993</v>
          </cell>
          <cell r="BT43">
            <v>539134.26774000004</v>
          </cell>
          <cell r="BU43">
            <v>736425.87460000068</v>
          </cell>
          <cell r="BV43">
            <v>610638.85902000032</v>
          </cell>
          <cell r="BW43">
            <v>436274.58787000179</v>
          </cell>
          <cell r="BX43">
            <v>485560.21335999668</v>
          </cell>
          <cell r="BY43">
            <v>718466.16640000045</v>
          </cell>
          <cell r="BZ43">
            <v>814170.70261000097</v>
          </cell>
          <cell r="CA43">
            <v>829714.92950000241</v>
          </cell>
          <cell r="CB43">
            <v>588421.31517999247</v>
          </cell>
          <cell r="CC43">
            <v>603656.01605999842</v>
          </cell>
          <cell r="CD43">
            <v>608407.52148000151</v>
          </cell>
          <cell r="CE43">
            <v>7597428.7099300325</v>
          </cell>
          <cell r="CF43">
            <v>655159.21567999944</v>
          </cell>
          <cell r="CG43">
            <v>543375.81579999812</v>
          </cell>
          <cell r="CH43">
            <v>672828.91126000136</v>
          </cell>
          <cell r="CI43">
            <v>465476.48184999824</v>
          </cell>
          <cell r="CJ43">
            <v>323645.40719999745</v>
          </cell>
          <cell r="CK43">
            <v>262056.22689000145</v>
          </cell>
          <cell r="CL43">
            <v>1034434.8720000051</v>
          </cell>
          <cell r="CM43">
            <v>914821.65999000147</v>
          </cell>
          <cell r="CN43">
            <v>760608.14790000021</v>
          </cell>
          <cell r="CO43">
            <v>779058.26420000009</v>
          </cell>
          <cell r="CP43">
            <v>616911.95630000159</v>
          </cell>
          <cell r="CQ43">
            <v>569051.75085999817</v>
          </cell>
          <cell r="CR43">
            <v>8741128.0100300014</v>
          </cell>
          <cell r="CS43">
            <v>714823.95756000094</v>
          </cell>
          <cell r="CT43">
            <v>559715.21889999695</v>
          </cell>
          <cell r="CU43">
            <v>699762.31310000084</v>
          </cell>
          <cell r="CV43">
            <v>451440.54655999877</v>
          </cell>
          <cell r="CW43">
            <v>402769.8886199994</v>
          </cell>
          <cell r="CX43">
            <v>469089.67850000225</v>
          </cell>
          <cell r="CY43">
            <v>1298262.4324999973</v>
          </cell>
          <cell r="CZ43">
            <v>1236772.9497499987</v>
          </cell>
          <cell r="DA43">
            <v>783221.60000000149</v>
          </cell>
          <cell r="DB43">
            <v>824324.41387999803</v>
          </cell>
          <cell r="DC43">
            <v>599398.84946000203</v>
          </cell>
          <cell r="DD43">
            <v>701546.16120000184</v>
          </cell>
          <cell r="DE43">
            <v>9132371.6097600162</v>
          </cell>
          <cell r="DF43">
            <v>633306.25230000168</v>
          </cell>
          <cell r="DG43">
            <v>689183.15436000004</v>
          </cell>
          <cell r="DH43">
            <v>703928.13819999993</v>
          </cell>
          <cell r="DI43">
            <v>570164.65650999919</v>
          </cell>
          <cell r="DJ43">
            <v>379259.03075999953</v>
          </cell>
          <cell r="DK43">
            <v>368432.81623999961</v>
          </cell>
          <cell r="DL43">
            <v>1507075.5154999979</v>
          </cell>
          <cell r="DM43">
            <v>1120519.3173100036</v>
          </cell>
          <cell r="DN43">
            <v>942089.34696000069</v>
          </cell>
          <cell r="DO43">
            <v>777935.50685999915</v>
          </cell>
          <cell r="DP43">
            <v>626680.88281000033</v>
          </cell>
          <cell r="DQ43">
            <v>813796.99195000157</v>
          </cell>
          <cell r="DR43">
            <v>0</v>
          </cell>
          <cell r="DS43">
            <v>0</v>
          </cell>
          <cell r="DT43">
            <v>0</v>
          </cell>
          <cell r="DU43">
            <v>0</v>
          </cell>
          <cell r="DV43">
            <v>0</v>
          </cell>
          <cell r="DW43">
            <v>0</v>
          </cell>
          <cell r="DX43">
            <v>0</v>
          </cell>
          <cell r="DY43">
            <v>0</v>
          </cell>
          <cell r="DZ43">
            <v>0</v>
          </cell>
          <cell r="EA43">
            <v>0</v>
          </cell>
          <cell r="EB43">
            <v>0</v>
          </cell>
          <cell r="EC43">
            <v>0</v>
          </cell>
          <cell r="ED43">
            <v>0</v>
          </cell>
        </row>
        <row r="48"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  <cell r="AE48">
            <v>0</v>
          </cell>
          <cell r="AF48">
            <v>0</v>
          </cell>
          <cell r="AG48">
            <v>0</v>
          </cell>
          <cell r="AH48">
            <v>0</v>
          </cell>
          <cell r="AI48">
            <v>0</v>
          </cell>
          <cell r="AJ48">
            <v>0</v>
          </cell>
          <cell r="AK48">
            <v>0</v>
          </cell>
          <cell r="AL48">
            <v>0</v>
          </cell>
          <cell r="AM48">
            <v>0</v>
          </cell>
          <cell r="AN48">
            <v>0</v>
          </cell>
          <cell r="AO48">
            <v>0</v>
          </cell>
          <cell r="AP48">
            <v>0</v>
          </cell>
          <cell r="AQ48">
            <v>0</v>
          </cell>
          <cell r="AR48">
            <v>0</v>
          </cell>
          <cell r="AS48">
            <v>0</v>
          </cell>
          <cell r="AT48">
            <v>0</v>
          </cell>
          <cell r="AU48">
            <v>0</v>
          </cell>
          <cell r="AV48">
            <v>0</v>
          </cell>
          <cell r="AW48">
            <v>0</v>
          </cell>
          <cell r="AX48">
            <v>0</v>
          </cell>
          <cell r="AY48">
            <v>0</v>
          </cell>
          <cell r="AZ48">
            <v>0</v>
          </cell>
          <cell r="BA48">
            <v>0</v>
          </cell>
          <cell r="BB48">
            <v>0</v>
          </cell>
          <cell r="BC48">
            <v>0</v>
          </cell>
          <cell r="BD48">
            <v>0</v>
          </cell>
          <cell r="BE48">
            <v>0</v>
          </cell>
          <cell r="BF48">
            <v>0</v>
          </cell>
          <cell r="BG48">
            <v>0</v>
          </cell>
          <cell r="BH48">
            <v>0</v>
          </cell>
          <cell r="BI48">
            <v>0</v>
          </cell>
          <cell r="BJ48">
            <v>0</v>
          </cell>
          <cell r="BK48">
            <v>0</v>
          </cell>
          <cell r="BL48">
            <v>0</v>
          </cell>
          <cell r="BM48">
            <v>0</v>
          </cell>
          <cell r="BN48">
            <v>0</v>
          </cell>
          <cell r="BO48">
            <v>0</v>
          </cell>
          <cell r="BP48">
            <v>0</v>
          </cell>
          <cell r="BQ48">
            <v>0</v>
          </cell>
          <cell r="BR48">
            <v>0</v>
          </cell>
          <cell r="BS48">
            <v>0</v>
          </cell>
          <cell r="BT48">
            <v>0</v>
          </cell>
          <cell r="BU48">
            <v>0</v>
          </cell>
          <cell r="BV48">
            <v>0</v>
          </cell>
          <cell r="BW48">
            <v>0</v>
          </cell>
          <cell r="BX48">
            <v>0</v>
          </cell>
          <cell r="BY48">
            <v>0</v>
          </cell>
          <cell r="BZ48">
            <v>0</v>
          </cell>
          <cell r="CA48">
            <v>0</v>
          </cell>
          <cell r="CB48">
            <v>0</v>
          </cell>
          <cell r="CC48">
            <v>0</v>
          </cell>
          <cell r="CD48">
            <v>0</v>
          </cell>
          <cell r="CE48">
            <v>0</v>
          </cell>
          <cell r="CF48">
            <v>0</v>
          </cell>
          <cell r="CG48">
            <v>0</v>
          </cell>
          <cell r="CH48">
            <v>0</v>
          </cell>
          <cell r="CI48">
            <v>0</v>
          </cell>
          <cell r="CJ48">
            <v>0</v>
          </cell>
          <cell r="CK48">
            <v>0</v>
          </cell>
          <cell r="CL48">
            <v>0</v>
          </cell>
          <cell r="CM48">
            <v>0</v>
          </cell>
          <cell r="CN48">
            <v>0</v>
          </cell>
          <cell r="CO48">
            <v>0</v>
          </cell>
          <cell r="CP48">
            <v>0</v>
          </cell>
          <cell r="CQ48">
            <v>0</v>
          </cell>
          <cell r="CR48">
            <v>0</v>
          </cell>
          <cell r="CS48">
            <v>0</v>
          </cell>
          <cell r="CT48">
            <v>0</v>
          </cell>
          <cell r="CU48">
            <v>0</v>
          </cell>
          <cell r="CV48">
            <v>0</v>
          </cell>
          <cell r="CW48">
            <v>0</v>
          </cell>
          <cell r="CX48">
            <v>0</v>
          </cell>
          <cell r="CY48">
            <v>0</v>
          </cell>
          <cell r="CZ48">
            <v>0</v>
          </cell>
          <cell r="DA48">
            <v>0</v>
          </cell>
          <cell r="DB48">
            <v>0</v>
          </cell>
          <cell r="DC48">
            <v>0</v>
          </cell>
          <cell r="DD48">
            <v>0</v>
          </cell>
          <cell r="DE48">
            <v>0</v>
          </cell>
          <cell r="DF48">
            <v>0</v>
          </cell>
          <cell r="DG48">
            <v>0</v>
          </cell>
          <cell r="DH48">
            <v>0</v>
          </cell>
          <cell r="DI48">
            <v>0</v>
          </cell>
          <cell r="DJ48">
            <v>0</v>
          </cell>
          <cell r="DK48">
            <v>0</v>
          </cell>
          <cell r="DL48">
            <v>0</v>
          </cell>
          <cell r="DM48">
            <v>0</v>
          </cell>
          <cell r="DN48">
            <v>0</v>
          </cell>
          <cell r="DO48">
            <v>0</v>
          </cell>
          <cell r="DP48">
            <v>0</v>
          </cell>
          <cell r="DQ48">
            <v>0</v>
          </cell>
          <cell r="DR48">
            <v>0</v>
          </cell>
          <cell r="DS48">
            <v>0</v>
          </cell>
          <cell r="DT48">
            <v>0</v>
          </cell>
          <cell r="DU48">
            <v>0</v>
          </cell>
          <cell r="DV48">
            <v>0</v>
          </cell>
          <cell r="DW48">
            <v>0</v>
          </cell>
          <cell r="DX48">
            <v>0</v>
          </cell>
          <cell r="DY48">
            <v>0</v>
          </cell>
          <cell r="DZ48">
            <v>0</v>
          </cell>
          <cell r="EA48">
            <v>0</v>
          </cell>
          <cell r="EB48">
            <v>0</v>
          </cell>
          <cell r="EC48">
            <v>0</v>
          </cell>
          <cell r="ED48">
            <v>0</v>
          </cell>
        </row>
        <row r="49"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0</v>
          </cell>
          <cell r="P49">
            <v>0</v>
          </cell>
          <cell r="Q49">
            <v>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  <cell r="AE49">
            <v>0</v>
          </cell>
          <cell r="AF49">
            <v>0</v>
          </cell>
          <cell r="AG49">
            <v>0</v>
          </cell>
          <cell r="AH49">
            <v>0</v>
          </cell>
          <cell r="AI49">
            <v>0</v>
          </cell>
          <cell r="AJ49">
            <v>0</v>
          </cell>
          <cell r="AK49">
            <v>0</v>
          </cell>
          <cell r="AL49">
            <v>0</v>
          </cell>
          <cell r="AM49">
            <v>0</v>
          </cell>
          <cell r="AN49">
            <v>0</v>
          </cell>
          <cell r="AO49">
            <v>0</v>
          </cell>
          <cell r="AP49">
            <v>0</v>
          </cell>
          <cell r="AQ49">
            <v>0</v>
          </cell>
          <cell r="AR49">
            <v>0</v>
          </cell>
          <cell r="AS49">
            <v>0</v>
          </cell>
          <cell r="AT49">
            <v>0</v>
          </cell>
          <cell r="AU49">
            <v>0</v>
          </cell>
          <cell r="AV49">
            <v>0</v>
          </cell>
          <cell r="AW49">
            <v>0</v>
          </cell>
          <cell r="AX49">
            <v>0</v>
          </cell>
          <cell r="AY49">
            <v>0</v>
          </cell>
          <cell r="AZ49">
            <v>0</v>
          </cell>
          <cell r="BA49">
            <v>0</v>
          </cell>
          <cell r="BB49">
            <v>0</v>
          </cell>
          <cell r="BC49">
            <v>0</v>
          </cell>
          <cell r="BD49">
            <v>0</v>
          </cell>
          <cell r="BE49">
            <v>0</v>
          </cell>
          <cell r="BF49">
            <v>0</v>
          </cell>
          <cell r="BG49">
            <v>0</v>
          </cell>
          <cell r="BH49">
            <v>0</v>
          </cell>
          <cell r="BI49">
            <v>0</v>
          </cell>
          <cell r="BJ49">
            <v>0</v>
          </cell>
          <cell r="BK49">
            <v>0</v>
          </cell>
          <cell r="BL49">
            <v>0</v>
          </cell>
          <cell r="BM49">
            <v>0</v>
          </cell>
          <cell r="BN49">
            <v>0</v>
          </cell>
          <cell r="BO49">
            <v>0</v>
          </cell>
          <cell r="BP49">
            <v>0</v>
          </cell>
          <cell r="BQ49">
            <v>0</v>
          </cell>
          <cell r="BR49">
            <v>0</v>
          </cell>
          <cell r="BS49">
            <v>0</v>
          </cell>
          <cell r="BT49">
            <v>0</v>
          </cell>
          <cell r="BU49">
            <v>0</v>
          </cell>
          <cell r="BV49">
            <v>0</v>
          </cell>
          <cell r="BW49">
            <v>0</v>
          </cell>
          <cell r="BX49">
            <v>0</v>
          </cell>
          <cell r="BY49">
            <v>0</v>
          </cell>
          <cell r="BZ49">
            <v>0</v>
          </cell>
          <cell r="CA49">
            <v>0</v>
          </cell>
          <cell r="CB49">
            <v>0</v>
          </cell>
          <cell r="CC49">
            <v>0</v>
          </cell>
          <cell r="CD49">
            <v>0</v>
          </cell>
          <cell r="CE49">
            <v>0</v>
          </cell>
          <cell r="CF49">
            <v>0</v>
          </cell>
          <cell r="CG49">
            <v>0</v>
          </cell>
          <cell r="CH49">
            <v>0</v>
          </cell>
          <cell r="CI49">
            <v>0</v>
          </cell>
          <cell r="CJ49">
            <v>0</v>
          </cell>
          <cell r="CK49">
            <v>0</v>
          </cell>
          <cell r="CL49">
            <v>0</v>
          </cell>
          <cell r="CM49">
            <v>0</v>
          </cell>
          <cell r="CN49">
            <v>0</v>
          </cell>
          <cell r="CO49">
            <v>0</v>
          </cell>
          <cell r="CP49">
            <v>0</v>
          </cell>
          <cell r="CQ49">
            <v>0</v>
          </cell>
          <cell r="CR49">
            <v>0</v>
          </cell>
          <cell r="CS49">
            <v>0</v>
          </cell>
          <cell r="CT49">
            <v>0</v>
          </cell>
          <cell r="CU49">
            <v>0</v>
          </cell>
          <cell r="CV49">
            <v>0</v>
          </cell>
          <cell r="CW49">
            <v>0</v>
          </cell>
          <cell r="CX49">
            <v>0</v>
          </cell>
          <cell r="CY49">
            <v>0</v>
          </cell>
          <cell r="CZ49">
            <v>0</v>
          </cell>
          <cell r="DA49">
            <v>0</v>
          </cell>
          <cell r="DB49">
            <v>0</v>
          </cell>
          <cell r="DC49">
            <v>0</v>
          </cell>
          <cell r="DD49">
            <v>0</v>
          </cell>
          <cell r="DE49">
            <v>0</v>
          </cell>
          <cell r="DF49">
            <v>0</v>
          </cell>
          <cell r="DG49">
            <v>0</v>
          </cell>
          <cell r="DH49">
            <v>0</v>
          </cell>
          <cell r="DI49">
            <v>0</v>
          </cell>
          <cell r="DJ49">
            <v>0</v>
          </cell>
          <cell r="DK49">
            <v>0</v>
          </cell>
          <cell r="DL49">
            <v>0</v>
          </cell>
          <cell r="DM49">
            <v>0</v>
          </cell>
          <cell r="DN49">
            <v>0</v>
          </cell>
          <cell r="DO49">
            <v>0</v>
          </cell>
          <cell r="DP49">
            <v>0</v>
          </cell>
          <cell r="DQ49">
            <v>0</v>
          </cell>
          <cell r="DR49">
            <v>0</v>
          </cell>
          <cell r="DS49">
            <v>0</v>
          </cell>
          <cell r="DT49">
            <v>0</v>
          </cell>
          <cell r="DU49">
            <v>0</v>
          </cell>
          <cell r="DV49">
            <v>0</v>
          </cell>
          <cell r="DW49">
            <v>0</v>
          </cell>
          <cell r="DX49">
            <v>0</v>
          </cell>
          <cell r="DY49">
            <v>0</v>
          </cell>
          <cell r="DZ49">
            <v>0</v>
          </cell>
          <cell r="EA49">
            <v>0</v>
          </cell>
          <cell r="EB49">
            <v>0</v>
          </cell>
          <cell r="EC49">
            <v>0</v>
          </cell>
          <cell r="ED49">
            <v>0</v>
          </cell>
        </row>
        <row r="50"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  <cell r="AE50">
            <v>0</v>
          </cell>
          <cell r="AF50">
            <v>0</v>
          </cell>
          <cell r="AG50">
            <v>0</v>
          </cell>
          <cell r="AH50">
            <v>0</v>
          </cell>
          <cell r="AI50">
            <v>0</v>
          </cell>
          <cell r="AJ50">
            <v>0</v>
          </cell>
          <cell r="AK50">
            <v>0</v>
          </cell>
          <cell r="AL50">
            <v>0</v>
          </cell>
          <cell r="AM50">
            <v>0</v>
          </cell>
          <cell r="AN50">
            <v>0</v>
          </cell>
          <cell r="AO50">
            <v>0</v>
          </cell>
          <cell r="AP50">
            <v>0</v>
          </cell>
          <cell r="AQ50">
            <v>0</v>
          </cell>
          <cell r="AR50">
            <v>0</v>
          </cell>
          <cell r="AS50">
            <v>0</v>
          </cell>
          <cell r="AT50">
            <v>0</v>
          </cell>
          <cell r="AU50">
            <v>0</v>
          </cell>
          <cell r="AV50">
            <v>0</v>
          </cell>
          <cell r="AW50">
            <v>0</v>
          </cell>
          <cell r="AX50">
            <v>0</v>
          </cell>
          <cell r="AY50">
            <v>0</v>
          </cell>
          <cell r="AZ50">
            <v>0</v>
          </cell>
          <cell r="BA50">
            <v>0</v>
          </cell>
          <cell r="BB50">
            <v>0</v>
          </cell>
          <cell r="BC50">
            <v>0</v>
          </cell>
          <cell r="BD50">
            <v>0</v>
          </cell>
          <cell r="BE50">
            <v>0</v>
          </cell>
          <cell r="BF50">
            <v>0</v>
          </cell>
          <cell r="BG50">
            <v>0</v>
          </cell>
          <cell r="BH50">
            <v>0</v>
          </cell>
          <cell r="BI50">
            <v>0</v>
          </cell>
          <cell r="BJ50">
            <v>0</v>
          </cell>
          <cell r="BK50">
            <v>0</v>
          </cell>
          <cell r="BL50">
            <v>0</v>
          </cell>
          <cell r="BM50">
            <v>0</v>
          </cell>
          <cell r="BN50">
            <v>0</v>
          </cell>
          <cell r="BO50">
            <v>0</v>
          </cell>
          <cell r="BP50">
            <v>0</v>
          </cell>
          <cell r="BQ50">
            <v>0</v>
          </cell>
          <cell r="BR50">
            <v>0</v>
          </cell>
          <cell r="BS50">
            <v>0</v>
          </cell>
          <cell r="BT50">
            <v>0</v>
          </cell>
          <cell r="BU50">
            <v>0</v>
          </cell>
          <cell r="BV50">
            <v>0</v>
          </cell>
          <cell r="BW50">
            <v>0</v>
          </cell>
          <cell r="BX50">
            <v>0</v>
          </cell>
          <cell r="BY50">
            <v>0</v>
          </cell>
          <cell r="BZ50">
            <v>0</v>
          </cell>
          <cell r="CA50">
            <v>0</v>
          </cell>
          <cell r="CB50">
            <v>0</v>
          </cell>
          <cell r="CC50">
            <v>0</v>
          </cell>
          <cell r="CD50">
            <v>0</v>
          </cell>
          <cell r="CE50">
            <v>0</v>
          </cell>
          <cell r="CF50">
            <v>0</v>
          </cell>
          <cell r="CG50">
            <v>0</v>
          </cell>
          <cell r="CH50">
            <v>0</v>
          </cell>
          <cell r="CI50">
            <v>0</v>
          </cell>
          <cell r="CJ50">
            <v>0</v>
          </cell>
          <cell r="CK50">
            <v>0</v>
          </cell>
          <cell r="CL50">
            <v>0</v>
          </cell>
          <cell r="CM50">
            <v>0</v>
          </cell>
          <cell r="CN50">
            <v>0</v>
          </cell>
          <cell r="CO50">
            <v>0</v>
          </cell>
          <cell r="CP50">
            <v>0</v>
          </cell>
          <cell r="CQ50">
            <v>0</v>
          </cell>
          <cell r="CR50">
            <v>0</v>
          </cell>
          <cell r="CS50">
            <v>0</v>
          </cell>
          <cell r="CT50">
            <v>0</v>
          </cell>
          <cell r="CU50">
            <v>0</v>
          </cell>
          <cell r="CV50">
            <v>0</v>
          </cell>
          <cell r="CW50">
            <v>0</v>
          </cell>
          <cell r="CX50">
            <v>0</v>
          </cell>
          <cell r="CY50">
            <v>0</v>
          </cell>
          <cell r="CZ50">
            <v>0</v>
          </cell>
          <cell r="DA50">
            <v>0</v>
          </cell>
          <cell r="DB50">
            <v>0</v>
          </cell>
          <cell r="DC50">
            <v>0</v>
          </cell>
          <cell r="DD50">
            <v>0</v>
          </cell>
          <cell r="DE50">
            <v>0</v>
          </cell>
          <cell r="DF50">
            <v>0</v>
          </cell>
          <cell r="DG50">
            <v>0</v>
          </cell>
          <cell r="DH50">
            <v>0</v>
          </cell>
          <cell r="DI50">
            <v>0</v>
          </cell>
          <cell r="DJ50">
            <v>0</v>
          </cell>
          <cell r="DK50">
            <v>0</v>
          </cell>
          <cell r="DL50">
            <v>0</v>
          </cell>
          <cell r="DM50">
            <v>0</v>
          </cell>
          <cell r="DN50">
            <v>0</v>
          </cell>
          <cell r="DO50">
            <v>0</v>
          </cell>
          <cell r="DP50">
            <v>0</v>
          </cell>
          <cell r="DQ50">
            <v>0</v>
          </cell>
          <cell r="DR50">
            <v>0</v>
          </cell>
          <cell r="DS50">
            <v>0</v>
          </cell>
          <cell r="DT50">
            <v>0</v>
          </cell>
          <cell r="DU50">
            <v>0</v>
          </cell>
          <cell r="DV50">
            <v>0</v>
          </cell>
          <cell r="DW50">
            <v>0</v>
          </cell>
          <cell r="DX50">
            <v>0</v>
          </cell>
          <cell r="DY50">
            <v>0</v>
          </cell>
          <cell r="DZ50">
            <v>0</v>
          </cell>
          <cell r="EA50">
            <v>0</v>
          </cell>
          <cell r="EB50">
            <v>0</v>
          </cell>
          <cell r="EC50">
            <v>0</v>
          </cell>
          <cell r="ED50">
            <v>0</v>
          </cell>
        </row>
        <row r="51"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  <cell r="AE51">
            <v>0</v>
          </cell>
          <cell r="AF51">
            <v>0</v>
          </cell>
          <cell r="AG51">
            <v>0</v>
          </cell>
          <cell r="AH51">
            <v>0</v>
          </cell>
          <cell r="AI51">
            <v>0</v>
          </cell>
          <cell r="AJ51">
            <v>0</v>
          </cell>
          <cell r="AK51">
            <v>0</v>
          </cell>
          <cell r="AL51">
            <v>0</v>
          </cell>
          <cell r="AM51">
            <v>0</v>
          </cell>
          <cell r="AN51">
            <v>0</v>
          </cell>
          <cell r="AO51">
            <v>0</v>
          </cell>
          <cell r="AP51">
            <v>0</v>
          </cell>
          <cell r="AQ51">
            <v>0</v>
          </cell>
          <cell r="AR51">
            <v>0</v>
          </cell>
          <cell r="AS51">
            <v>0</v>
          </cell>
          <cell r="AT51">
            <v>0</v>
          </cell>
          <cell r="AU51">
            <v>0</v>
          </cell>
          <cell r="AV51">
            <v>0</v>
          </cell>
          <cell r="AW51">
            <v>0</v>
          </cell>
          <cell r="AX51">
            <v>0</v>
          </cell>
          <cell r="AY51">
            <v>0</v>
          </cell>
          <cell r="AZ51">
            <v>0</v>
          </cell>
          <cell r="BA51">
            <v>0</v>
          </cell>
          <cell r="BB51">
            <v>0</v>
          </cell>
          <cell r="BC51">
            <v>0</v>
          </cell>
          <cell r="BD51">
            <v>0</v>
          </cell>
          <cell r="BE51">
            <v>0</v>
          </cell>
          <cell r="BF51">
            <v>0</v>
          </cell>
          <cell r="BG51">
            <v>0</v>
          </cell>
          <cell r="BH51">
            <v>0</v>
          </cell>
          <cell r="BI51">
            <v>0</v>
          </cell>
          <cell r="BJ51">
            <v>0</v>
          </cell>
          <cell r="BK51">
            <v>0</v>
          </cell>
          <cell r="BL51">
            <v>0</v>
          </cell>
          <cell r="BM51">
            <v>0</v>
          </cell>
          <cell r="BN51">
            <v>0</v>
          </cell>
          <cell r="BO51">
            <v>0</v>
          </cell>
          <cell r="BP51">
            <v>0</v>
          </cell>
          <cell r="BQ51">
            <v>0</v>
          </cell>
          <cell r="BR51">
            <v>0</v>
          </cell>
          <cell r="BS51">
            <v>0</v>
          </cell>
          <cell r="BT51">
            <v>0</v>
          </cell>
          <cell r="BU51">
            <v>0</v>
          </cell>
          <cell r="BV51">
            <v>0</v>
          </cell>
          <cell r="BW51">
            <v>0</v>
          </cell>
          <cell r="BX51">
            <v>0</v>
          </cell>
          <cell r="BY51">
            <v>0</v>
          </cell>
          <cell r="BZ51">
            <v>0</v>
          </cell>
          <cell r="CA51">
            <v>0</v>
          </cell>
          <cell r="CB51">
            <v>0</v>
          </cell>
          <cell r="CC51">
            <v>0</v>
          </cell>
          <cell r="CD51">
            <v>0</v>
          </cell>
          <cell r="CE51">
            <v>0</v>
          </cell>
          <cell r="CF51">
            <v>0</v>
          </cell>
          <cell r="CG51">
            <v>0</v>
          </cell>
          <cell r="CH51">
            <v>0</v>
          </cell>
          <cell r="CI51">
            <v>0</v>
          </cell>
          <cell r="CJ51">
            <v>0</v>
          </cell>
          <cell r="CK51">
            <v>0</v>
          </cell>
          <cell r="CL51">
            <v>0</v>
          </cell>
          <cell r="CM51">
            <v>0</v>
          </cell>
          <cell r="CN51">
            <v>0</v>
          </cell>
          <cell r="CO51">
            <v>0</v>
          </cell>
          <cell r="CP51">
            <v>0</v>
          </cell>
          <cell r="CQ51">
            <v>0</v>
          </cell>
          <cell r="CR51">
            <v>0</v>
          </cell>
          <cell r="CS51">
            <v>0</v>
          </cell>
          <cell r="CT51">
            <v>0</v>
          </cell>
          <cell r="CU51">
            <v>0</v>
          </cell>
          <cell r="CV51">
            <v>0</v>
          </cell>
          <cell r="CW51">
            <v>0</v>
          </cell>
          <cell r="CX51">
            <v>0</v>
          </cell>
          <cell r="CY51">
            <v>0</v>
          </cell>
          <cell r="CZ51">
            <v>0</v>
          </cell>
          <cell r="DA51">
            <v>0</v>
          </cell>
          <cell r="DB51">
            <v>0</v>
          </cell>
          <cell r="DC51">
            <v>0</v>
          </cell>
          <cell r="DD51">
            <v>0</v>
          </cell>
          <cell r="DE51">
            <v>0</v>
          </cell>
          <cell r="DF51">
            <v>0</v>
          </cell>
          <cell r="DG51">
            <v>0</v>
          </cell>
          <cell r="DH51">
            <v>0</v>
          </cell>
          <cell r="DI51">
            <v>0</v>
          </cell>
          <cell r="DJ51">
            <v>0</v>
          </cell>
          <cell r="DK51">
            <v>0</v>
          </cell>
          <cell r="DL51">
            <v>0</v>
          </cell>
          <cell r="DM51">
            <v>0</v>
          </cell>
          <cell r="DN51">
            <v>0</v>
          </cell>
          <cell r="DO51">
            <v>0</v>
          </cell>
          <cell r="DP51">
            <v>0</v>
          </cell>
          <cell r="DQ51">
            <v>0</v>
          </cell>
          <cell r="DR51">
            <v>0</v>
          </cell>
          <cell r="DS51">
            <v>0</v>
          </cell>
          <cell r="DT51">
            <v>0</v>
          </cell>
          <cell r="DU51">
            <v>0</v>
          </cell>
          <cell r="DV51">
            <v>0</v>
          </cell>
          <cell r="DW51">
            <v>0</v>
          </cell>
          <cell r="DX51">
            <v>0</v>
          </cell>
          <cell r="DY51">
            <v>0</v>
          </cell>
          <cell r="DZ51">
            <v>0</v>
          </cell>
          <cell r="EA51">
            <v>0</v>
          </cell>
          <cell r="EB51">
            <v>0</v>
          </cell>
          <cell r="EC51">
            <v>0</v>
          </cell>
          <cell r="ED51">
            <v>0</v>
          </cell>
        </row>
        <row r="52"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  <cell r="AE52">
            <v>0</v>
          </cell>
          <cell r="AF52">
            <v>0</v>
          </cell>
          <cell r="AG52">
            <v>0</v>
          </cell>
          <cell r="AH52">
            <v>0</v>
          </cell>
          <cell r="AI52">
            <v>0</v>
          </cell>
          <cell r="AJ52">
            <v>0</v>
          </cell>
          <cell r="AK52">
            <v>0</v>
          </cell>
          <cell r="AL52">
            <v>0</v>
          </cell>
          <cell r="AM52">
            <v>0</v>
          </cell>
          <cell r="AN52">
            <v>0</v>
          </cell>
          <cell r="AO52">
            <v>0</v>
          </cell>
          <cell r="AP52">
            <v>0</v>
          </cell>
          <cell r="AQ52">
            <v>0</v>
          </cell>
          <cell r="AR52">
            <v>0</v>
          </cell>
          <cell r="AS52">
            <v>0</v>
          </cell>
          <cell r="AT52">
            <v>0</v>
          </cell>
          <cell r="AU52">
            <v>0</v>
          </cell>
          <cell r="AV52">
            <v>0</v>
          </cell>
          <cell r="AW52">
            <v>0</v>
          </cell>
          <cell r="AX52">
            <v>0</v>
          </cell>
          <cell r="AY52">
            <v>0</v>
          </cell>
          <cell r="AZ52">
            <v>0</v>
          </cell>
          <cell r="BA52">
            <v>0</v>
          </cell>
          <cell r="BB52">
            <v>0</v>
          </cell>
          <cell r="BC52">
            <v>0</v>
          </cell>
          <cell r="BD52">
            <v>0</v>
          </cell>
          <cell r="BE52">
            <v>0</v>
          </cell>
          <cell r="BF52">
            <v>0</v>
          </cell>
          <cell r="BG52">
            <v>0</v>
          </cell>
          <cell r="BH52">
            <v>0</v>
          </cell>
          <cell r="BI52">
            <v>0</v>
          </cell>
          <cell r="BJ52">
            <v>0</v>
          </cell>
          <cell r="BK52">
            <v>0</v>
          </cell>
          <cell r="BL52">
            <v>0</v>
          </cell>
          <cell r="BM52">
            <v>0</v>
          </cell>
          <cell r="BN52">
            <v>0</v>
          </cell>
          <cell r="BO52">
            <v>0</v>
          </cell>
          <cell r="BP52">
            <v>0</v>
          </cell>
          <cell r="BQ52">
            <v>0</v>
          </cell>
          <cell r="BR52">
            <v>0</v>
          </cell>
          <cell r="BS52">
            <v>0</v>
          </cell>
          <cell r="BT52">
            <v>0</v>
          </cell>
          <cell r="BU52">
            <v>0</v>
          </cell>
          <cell r="BV52">
            <v>0</v>
          </cell>
          <cell r="BW52">
            <v>0</v>
          </cell>
          <cell r="BX52">
            <v>0</v>
          </cell>
          <cell r="BY52">
            <v>0</v>
          </cell>
          <cell r="BZ52">
            <v>0</v>
          </cell>
          <cell r="CA52">
            <v>0</v>
          </cell>
          <cell r="CB52">
            <v>0</v>
          </cell>
          <cell r="CC52">
            <v>0</v>
          </cell>
          <cell r="CD52">
            <v>0</v>
          </cell>
          <cell r="CE52">
            <v>0</v>
          </cell>
          <cell r="CF52">
            <v>0</v>
          </cell>
          <cell r="CG52">
            <v>0</v>
          </cell>
          <cell r="CH52">
            <v>0</v>
          </cell>
          <cell r="CI52">
            <v>0</v>
          </cell>
          <cell r="CJ52">
            <v>0</v>
          </cell>
          <cell r="CK52">
            <v>0</v>
          </cell>
          <cell r="CL52">
            <v>0</v>
          </cell>
          <cell r="CM52">
            <v>0</v>
          </cell>
          <cell r="CN52">
            <v>0</v>
          </cell>
          <cell r="CO52">
            <v>0</v>
          </cell>
          <cell r="CP52">
            <v>0</v>
          </cell>
          <cell r="CQ52">
            <v>0</v>
          </cell>
          <cell r="CR52">
            <v>0</v>
          </cell>
          <cell r="CS52">
            <v>0</v>
          </cell>
          <cell r="CT52">
            <v>0</v>
          </cell>
          <cell r="CU52">
            <v>0</v>
          </cell>
          <cell r="CV52">
            <v>0</v>
          </cell>
          <cell r="CW52">
            <v>0</v>
          </cell>
          <cell r="CX52">
            <v>0</v>
          </cell>
          <cell r="CY52">
            <v>0</v>
          </cell>
          <cell r="CZ52">
            <v>0</v>
          </cell>
          <cell r="DA52">
            <v>0</v>
          </cell>
          <cell r="DB52">
            <v>0</v>
          </cell>
          <cell r="DC52">
            <v>0</v>
          </cell>
          <cell r="DD52">
            <v>0</v>
          </cell>
          <cell r="DE52">
            <v>0</v>
          </cell>
          <cell r="DF52">
            <v>0</v>
          </cell>
          <cell r="DG52">
            <v>0</v>
          </cell>
          <cell r="DH52">
            <v>0</v>
          </cell>
          <cell r="DI52">
            <v>0</v>
          </cell>
          <cell r="DJ52">
            <v>0</v>
          </cell>
          <cell r="DK52">
            <v>0</v>
          </cell>
          <cell r="DL52">
            <v>0</v>
          </cell>
          <cell r="DM52">
            <v>0</v>
          </cell>
          <cell r="DN52">
            <v>0</v>
          </cell>
          <cell r="DO52">
            <v>0</v>
          </cell>
          <cell r="DP52">
            <v>0</v>
          </cell>
          <cell r="DQ52">
            <v>0</v>
          </cell>
          <cell r="DR52">
            <v>0</v>
          </cell>
          <cell r="DS52">
            <v>0</v>
          </cell>
          <cell r="DT52">
            <v>0</v>
          </cell>
          <cell r="DU52">
            <v>0</v>
          </cell>
          <cell r="DV52">
            <v>0</v>
          </cell>
          <cell r="DW52">
            <v>0</v>
          </cell>
          <cell r="DX52">
            <v>0</v>
          </cell>
          <cell r="DY52">
            <v>0</v>
          </cell>
          <cell r="DZ52">
            <v>0</v>
          </cell>
          <cell r="EA52">
            <v>0</v>
          </cell>
          <cell r="EB52">
            <v>0</v>
          </cell>
          <cell r="EC52">
            <v>0</v>
          </cell>
          <cell r="ED52">
            <v>0</v>
          </cell>
        </row>
        <row r="53"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0</v>
          </cell>
          <cell r="P53">
            <v>0</v>
          </cell>
          <cell r="Q53">
            <v>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  <cell r="AE53">
            <v>0</v>
          </cell>
          <cell r="AF53">
            <v>0</v>
          </cell>
          <cell r="AG53">
            <v>0</v>
          </cell>
          <cell r="AH53">
            <v>0</v>
          </cell>
          <cell r="AI53">
            <v>0</v>
          </cell>
          <cell r="AJ53">
            <v>0</v>
          </cell>
          <cell r="AK53">
            <v>0</v>
          </cell>
          <cell r="AL53">
            <v>0</v>
          </cell>
          <cell r="AM53">
            <v>0</v>
          </cell>
          <cell r="AN53">
            <v>0</v>
          </cell>
          <cell r="AO53">
            <v>0</v>
          </cell>
          <cell r="AP53">
            <v>0</v>
          </cell>
          <cell r="AQ53">
            <v>0</v>
          </cell>
          <cell r="AR53">
            <v>0</v>
          </cell>
          <cell r="AS53">
            <v>0</v>
          </cell>
          <cell r="AT53">
            <v>0</v>
          </cell>
          <cell r="AU53">
            <v>0</v>
          </cell>
          <cell r="AV53">
            <v>0</v>
          </cell>
          <cell r="AW53">
            <v>0</v>
          </cell>
          <cell r="AX53">
            <v>0</v>
          </cell>
          <cell r="AY53">
            <v>0</v>
          </cell>
          <cell r="AZ53">
            <v>0</v>
          </cell>
          <cell r="BA53">
            <v>0</v>
          </cell>
          <cell r="BB53">
            <v>0</v>
          </cell>
          <cell r="BC53">
            <v>0</v>
          </cell>
          <cell r="BD53">
            <v>0</v>
          </cell>
          <cell r="BE53">
            <v>0</v>
          </cell>
          <cell r="BF53">
            <v>0</v>
          </cell>
          <cell r="BG53">
            <v>0</v>
          </cell>
          <cell r="BH53">
            <v>0</v>
          </cell>
          <cell r="BI53">
            <v>0</v>
          </cell>
          <cell r="BJ53">
            <v>0</v>
          </cell>
          <cell r="BK53">
            <v>0</v>
          </cell>
          <cell r="BL53">
            <v>0</v>
          </cell>
          <cell r="BM53">
            <v>0</v>
          </cell>
          <cell r="BN53">
            <v>0</v>
          </cell>
          <cell r="BO53">
            <v>0</v>
          </cell>
          <cell r="BP53">
            <v>0</v>
          </cell>
          <cell r="BQ53">
            <v>0</v>
          </cell>
          <cell r="BR53">
            <v>0</v>
          </cell>
          <cell r="BS53">
            <v>0</v>
          </cell>
          <cell r="BT53">
            <v>0</v>
          </cell>
          <cell r="BU53">
            <v>0</v>
          </cell>
          <cell r="BV53">
            <v>0</v>
          </cell>
          <cell r="BW53">
            <v>0</v>
          </cell>
          <cell r="BX53">
            <v>0</v>
          </cell>
          <cell r="BY53">
            <v>0</v>
          </cell>
          <cell r="BZ53">
            <v>0</v>
          </cell>
          <cell r="CA53">
            <v>0</v>
          </cell>
          <cell r="CB53">
            <v>0</v>
          </cell>
          <cell r="CC53">
            <v>0</v>
          </cell>
          <cell r="CD53">
            <v>0</v>
          </cell>
          <cell r="CE53">
            <v>0</v>
          </cell>
          <cell r="CF53">
            <v>0</v>
          </cell>
          <cell r="CG53">
            <v>0</v>
          </cell>
          <cell r="CH53">
            <v>0</v>
          </cell>
          <cell r="CI53">
            <v>0</v>
          </cell>
          <cell r="CJ53">
            <v>0</v>
          </cell>
          <cell r="CK53">
            <v>0</v>
          </cell>
          <cell r="CL53">
            <v>0</v>
          </cell>
          <cell r="CM53">
            <v>0</v>
          </cell>
          <cell r="CN53">
            <v>0</v>
          </cell>
          <cell r="CO53">
            <v>0</v>
          </cell>
          <cell r="CP53">
            <v>0</v>
          </cell>
          <cell r="CQ53">
            <v>0</v>
          </cell>
          <cell r="CR53">
            <v>0</v>
          </cell>
          <cell r="CS53">
            <v>0</v>
          </cell>
          <cell r="CT53">
            <v>0</v>
          </cell>
          <cell r="CU53">
            <v>0</v>
          </cell>
          <cell r="CV53">
            <v>0</v>
          </cell>
          <cell r="CW53">
            <v>0</v>
          </cell>
          <cell r="CX53">
            <v>0</v>
          </cell>
          <cell r="CY53">
            <v>0</v>
          </cell>
          <cell r="CZ53">
            <v>0</v>
          </cell>
          <cell r="DA53">
            <v>0</v>
          </cell>
          <cell r="DB53">
            <v>0</v>
          </cell>
          <cell r="DC53">
            <v>0</v>
          </cell>
          <cell r="DD53">
            <v>0</v>
          </cell>
          <cell r="DE53">
            <v>0</v>
          </cell>
          <cell r="DF53">
            <v>0</v>
          </cell>
          <cell r="DG53">
            <v>0</v>
          </cell>
          <cell r="DH53">
            <v>0</v>
          </cell>
          <cell r="DI53">
            <v>0</v>
          </cell>
          <cell r="DJ53">
            <v>0</v>
          </cell>
          <cell r="DK53">
            <v>0</v>
          </cell>
          <cell r="DL53">
            <v>0</v>
          </cell>
          <cell r="DM53">
            <v>0</v>
          </cell>
          <cell r="DN53">
            <v>0</v>
          </cell>
          <cell r="DO53">
            <v>0</v>
          </cell>
          <cell r="DP53">
            <v>0</v>
          </cell>
          <cell r="DQ53">
            <v>0</v>
          </cell>
          <cell r="DR53">
            <v>0</v>
          </cell>
          <cell r="DS53">
            <v>0</v>
          </cell>
          <cell r="DT53">
            <v>0</v>
          </cell>
          <cell r="DU53">
            <v>0</v>
          </cell>
          <cell r="DV53">
            <v>0</v>
          </cell>
          <cell r="DW53">
            <v>0</v>
          </cell>
          <cell r="DX53">
            <v>0</v>
          </cell>
          <cell r="DY53">
            <v>0</v>
          </cell>
          <cell r="DZ53">
            <v>0</v>
          </cell>
          <cell r="EA53">
            <v>0</v>
          </cell>
          <cell r="EB53">
            <v>0</v>
          </cell>
          <cell r="EC53">
            <v>0</v>
          </cell>
          <cell r="ED53">
            <v>0</v>
          </cell>
        </row>
        <row r="54"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  <cell r="AE54">
            <v>0</v>
          </cell>
          <cell r="AF54">
            <v>0</v>
          </cell>
          <cell r="AG54">
            <v>0</v>
          </cell>
          <cell r="AH54">
            <v>0</v>
          </cell>
          <cell r="AI54">
            <v>0</v>
          </cell>
          <cell r="AJ54">
            <v>0</v>
          </cell>
          <cell r="AK54">
            <v>0</v>
          </cell>
          <cell r="AL54">
            <v>0</v>
          </cell>
          <cell r="AM54">
            <v>0</v>
          </cell>
          <cell r="AN54">
            <v>0</v>
          </cell>
          <cell r="AO54">
            <v>0</v>
          </cell>
          <cell r="AP54">
            <v>0</v>
          </cell>
          <cell r="AQ54">
            <v>0</v>
          </cell>
          <cell r="AR54">
            <v>0</v>
          </cell>
          <cell r="AS54">
            <v>0</v>
          </cell>
          <cell r="AT54">
            <v>0</v>
          </cell>
          <cell r="AU54">
            <v>0</v>
          </cell>
          <cell r="AV54">
            <v>0</v>
          </cell>
          <cell r="AW54">
            <v>0</v>
          </cell>
          <cell r="AX54">
            <v>0</v>
          </cell>
          <cell r="AY54">
            <v>0</v>
          </cell>
          <cell r="AZ54">
            <v>0</v>
          </cell>
          <cell r="BA54">
            <v>0</v>
          </cell>
          <cell r="BB54">
            <v>0</v>
          </cell>
          <cell r="BC54">
            <v>0</v>
          </cell>
          <cell r="BD54">
            <v>0</v>
          </cell>
          <cell r="BE54">
            <v>0</v>
          </cell>
          <cell r="BF54">
            <v>0</v>
          </cell>
          <cell r="BG54">
            <v>0</v>
          </cell>
          <cell r="BH54">
            <v>0</v>
          </cell>
          <cell r="BI54">
            <v>0</v>
          </cell>
          <cell r="BJ54">
            <v>0</v>
          </cell>
          <cell r="BK54">
            <v>0</v>
          </cell>
          <cell r="BL54">
            <v>0</v>
          </cell>
          <cell r="BM54">
            <v>0</v>
          </cell>
          <cell r="BN54">
            <v>0</v>
          </cell>
          <cell r="BO54">
            <v>0</v>
          </cell>
          <cell r="BP54">
            <v>0</v>
          </cell>
          <cell r="BQ54">
            <v>0</v>
          </cell>
          <cell r="BR54">
            <v>0</v>
          </cell>
          <cell r="BS54">
            <v>0</v>
          </cell>
          <cell r="BT54">
            <v>0</v>
          </cell>
          <cell r="BU54">
            <v>0</v>
          </cell>
          <cell r="BV54">
            <v>0</v>
          </cell>
          <cell r="BW54">
            <v>0</v>
          </cell>
          <cell r="BX54">
            <v>0</v>
          </cell>
          <cell r="BY54">
            <v>0</v>
          </cell>
          <cell r="BZ54">
            <v>0</v>
          </cell>
          <cell r="CA54">
            <v>0</v>
          </cell>
          <cell r="CB54">
            <v>0</v>
          </cell>
          <cell r="CC54">
            <v>0</v>
          </cell>
          <cell r="CD54">
            <v>0</v>
          </cell>
          <cell r="CE54">
            <v>0</v>
          </cell>
          <cell r="CF54">
            <v>0</v>
          </cell>
          <cell r="CG54">
            <v>0</v>
          </cell>
          <cell r="CH54">
            <v>0</v>
          </cell>
          <cell r="CI54">
            <v>0</v>
          </cell>
          <cell r="CJ54">
            <v>0</v>
          </cell>
          <cell r="CK54">
            <v>0</v>
          </cell>
          <cell r="CL54">
            <v>0</v>
          </cell>
          <cell r="CM54">
            <v>0</v>
          </cell>
          <cell r="CN54">
            <v>0</v>
          </cell>
          <cell r="CO54">
            <v>0</v>
          </cell>
          <cell r="CP54">
            <v>0</v>
          </cell>
          <cell r="CQ54">
            <v>0</v>
          </cell>
          <cell r="CR54">
            <v>0</v>
          </cell>
          <cell r="CS54">
            <v>0</v>
          </cell>
          <cell r="CT54">
            <v>0</v>
          </cell>
          <cell r="CU54">
            <v>0</v>
          </cell>
          <cell r="CV54">
            <v>0</v>
          </cell>
          <cell r="CW54">
            <v>0</v>
          </cell>
          <cell r="CX54">
            <v>0</v>
          </cell>
          <cell r="CY54">
            <v>0</v>
          </cell>
          <cell r="CZ54">
            <v>0</v>
          </cell>
          <cell r="DA54">
            <v>0</v>
          </cell>
          <cell r="DB54">
            <v>0</v>
          </cell>
          <cell r="DC54">
            <v>0</v>
          </cell>
          <cell r="DD54">
            <v>0</v>
          </cell>
          <cell r="DE54">
            <v>0</v>
          </cell>
          <cell r="DF54">
            <v>0</v>
          </cell>
          <cell r="DG54">
            <v>0</v>
          </cell>
          <cell r="DH54">
            <v>0</v>
          </cell>
          <cell r="DI54">
            <v>0</v>
          </cell>
          <cell r="DJ54">
            <v>0</v>
          </cell>
          <cell r="DK54">
            <v>0</v>
          </cell>
          <cell r="DL54">
            <v>0</v>
          </cell>
          <cell r="DM54">
            <v>0</v>
          </cell>
          <cell r="DN54">
            <v>0</v>
          </cell>
          <cell r="DO54">
            <v>0</v>
          </cell>
          <cell r="DP54">
            <v>0</v>
          </cell>
          <cell r="DQ54">
            <v>0</v>
          </cell>
          <cell r="DR54">
            <v>0</v>
          </cell>
          <cell r="DS54">
            <v>0</v>
          </cell>
          <cell r="DT54">
            <v>0</v>
          </cell>
          <cell r="DU54">
            <v>0</v>
          </cell>
          <cell r="DV54">
            <v>0</v>
          </cell>
          <cell r="DW54">
            <v>0</v>
          </cell>
          <cell r="DX54">
            <v>0</v>
          </cell>
          <cell r="DY54">
            <v>0</v>
          </cell>
          <cell r="DZ54">
            <v>0</v>
          </cell>
          <cell r="EA54">
            <v>0</v>
          </cell>
          <cell r="EB54">
            <v>0</v>
          </cell>
          <cell r="EC54">
            <v>0</v>
          </cell>
          <cell r="ED54">
            <v>0</v>
          </cell>
        </row>
        <row r="55"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  <cell r="AE55">
            <v>0</v>
          </cell>
          <cell r="AF55">
            <v>0</v>
          </cell>
          <cell r="AG55">
            <v>0</v>
          </cell>
          <cell r="AH55">
            <v>0</v>
          </cell>
          <cell r="AI55">
            <v>0</v>
          </cell>
          <cell r="AJ55">
            <v>0</v>
          </cell>
          <cell r="AK55">
            <v>0</v>
          </cell>
          <cell r="AL55">
            <v>0</v>
          </cell>
          <cell r="AM55">
            <v>0</v>
          </cell>
          <cell r="AN55">
            <v>0</v>
          </cell>
          <cell r="AO55">
            <v>0</v>
          </cell>
          <cell r="AP55">
            <v>0</v>
          </cell>
          <cell r="AQ55">
            <v>0</v>
          </cell>
          <cell r="AR55">
            <v>0</v>
          </cell>
          <cell r="AS55">
            <v>0</v>
          </cell>
          <cell r="AT55">
            <v>0</v>
          </cell>
          <cell r="AU55">
            <v>0</v>
          </cell>
          <cell r="AV55">
            <v>0</v>
          </cell>
          <cell r="AW55">
            <v>0</v>
          </cell>
          <cell r="AX55">
            <v>0</v>
          </cell>
          <cell r="AY55">
            <v>0</v>
          </cell>
          <cell r="AZ55">
            <v>0</v>
          </cell>
          <cell r="BA55">
            <v>0</v>
          </cell>
          <cell r="BB55">
            <v>0</v>
          </cell>
          <cell r="BC55">
            <v>0</v>
          </cell>
          <cell r="BD55">
            <v>0</v>
          </cell>
          <cell r="BE55">
            <v>0</v>
          </cell>
          <cell r="BF55">
            <v>0</v>
          </cell>
          <cell r="BG55">
            <v>0</v>
          </cell>
          <cell r="BH55">
            <v>0</v>
          </cell>
          <cell r="BI55">
            <v>0</v>
          </cell>
          <cell r="BJ55">
            <v>0</v>
          </cell>
          <cell r="BK55">
            <v>0</v>
          </cell>
          <cell r="BL55">
            <v>0</v>
          </cell>
          <cell r="BM55">
            <v>0</v>
          </cell>
          <cell r="BN55">
            <v>0</v>
          </cell>
          <cell r="BO55">
            <v>0</v>
          </cell>
          <cell r="BP55">
            <v>0</v>
          </cell>
          <cell r="BQ55">
            <v>0</v>
          </cell>
          <cell r="BR55">
            <v>0</v>
          </cell>
          <cell r="BS55">
            <v>0</v>
          </cell>
          <cell r="BT55">
            <v>0</v>
          </cell>
          <cell r="BU55">
            <v>0</v>
          </cell>
          <cell r="BV55">
            <v>0</v>
          </cell>
          <cell r="BW55">
            <v>0</v>
          </cell>
          <cell r="BX55">
            <v>0</v>
          </cell>
          <cell r="BY55">
            <v>0</v>
          </cell>
          <cell r="BZ55">
            <v>0</v>
          </cell>
          <cell r="CA55">
            <v>0</v>
          </cell>
          <cell r="CB55">
            <v>0</v>
          </cell>
          <cell r="CC55">
            <v>0</v>
          </cell>
          <cell r="CD55">
            <v>0</v>
          </cell>
          <cell r="CE55">
            <v>0</v>
          </cell>
          <cell r="CF55">
            <v>0</v>
          </cell>
          <cell r="CG55">
            <v>0</v>
          </cell>
          <cell r="CH55">
            <v>0</v>
          </cell>
          <cell r="CI55">
            <v>0</v>
          </cell>
          <cell r="CJ55">
            <v>0</v>
          </cell>
          <cell r="CK55">
            <v>0</v>
          </cell>
          <cell r="CL55">
            <v>0</v>
          </cell>
          <cell r="CM55">
            <v>0</v>
          </cell>
          <cell r="CN55">
            <v>0</v>
          </cell>
          <cell r="CO55">
            <v>0</v>
          </cell>
          <cell r="CP55">
            <v>0</v>
          </cell>
          <cell r="CQ55">
            <v>0</v>
          </cell>
          <cell r="CR55">
            <v>0</v>
          </cell>
          <cell r="CS55">
            <v>0</v>
          </cell>
          <cell r="CT55">
            <v>0</v>
          </cell>
          <cell r="CU55">
            <v>0</v>
          </cell>
          <cell r="CV55">
            <v>0</v>
          </cell>
          <cell r="CW55">
            <v>0</v>
          </cell>
          <cell r="CX55">
            <v>0</v>
          </cell>
          <cell r="CY55">
            <v>0</v>
          </cell>
          <cell r="CZ55">
            <v>0</v>
          </cell>
          <cell r="DA55">
            <v>0</v>
          </cell>
          <cell r="DB55">
            <v>0</v>
          </cell>
          <cell r="DC55">
            <v>0</v>
          </cell>
          <cell r="DD55">
            <v>0</v>
          </cell>
          <cell r="DE55">
            <v>0</v>
          </cell>
          <cell r="DF55">
            <v>0</v>
          </cell>
          <cell r="DG55">
            <v>0</v>
          </cell>
          <cell r="DH55">
            <v>0</v>
          </cell>
          <cell r="DI55">
            <v>0</v>
          </cell>
          <cell r="DJ55">
            <v>0</v>
          </cell>
          <cell r="DK55">
            <v>0</v>
          </cell>
          <cell r="DL55">
            <v>0</v>
          </cell>
          <cell r="DM55">
            <v>0</v>
          </cell>
          <cell r="DN55">
            <v>0</v>
          </cell>
          <cell r="DO55">
            <v>0</v>
          </cell>
          <cell r="DP55">
            <v>0</v>
          </cell>
          <cell r="DQ55">
            <v>0</v>
          </cell>
          <cell r="DR55">
            <v>0</v>
          </cell>
          <cell r="DS55">
            <v>0</v>
          </cell>
          <cell r="DT55">
            <v>0</v>
          </cell>
          <cell r="DU55">
            <v>0</v>
          </cell>
          <cell r="DV55">
            <v>0</v>
          </cell>
          <cell r="DW55">
            <v>0</v>
          </cell>
          <cell r="DX55">
            <v>0</v>
          </cell>
          <cell r="DY55">
            <v>0</v>
          </cell>
          <cell r="DZ55">
            <v>0</v>
          </cell>
          <cell r="EA55">
            <v>0</v>
          </cell>
          <cell r="EB55">
            <v>0</v>
          </cell>
          <cell r="EC55">
            <v>0</v>
          </cell>
          <cell r="ED55">
            <v>0</v>
          </cell>
        </row>
        <row r="56"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0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0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0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0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0</v>
          </cell>
          <cell r="BB56">
            <v>0</v>
          </cell>
          <cell r="BC56">
            <v>0</v>
          </cell>
          <cell r="BD56">
            <v>0</v>
          </cell>
          <cell r="BE56">
            <v>0</v>
          </cell>
          <cell r="BF56">
            <v>0</v>
          </cell>
          <cell r="BG56">
            <v>0</v>
          </cell>
          <cell r="BH56">
            <v>0</v>
          </cell>
          <cell r="BI56">
            <v>0</v>
          </cell>
          <cell r="BJ56">
            <v>0</v>
          </cell>
          <cell r="BK56">
            <v>0</v>
          </cell>
          <cell r="BL56">
            <v>0</v>
          </cell>
          <cell r="BM56">
            <v>0</v>
          </cell>
          <cell r="BN56">
            <v>0</v>
          </cell>
          <cell r="BO56">
            <v>0</v>
          </cell>
          <cell r="BP56">
            <v>0</v>
          </cell>
          <cell r="BQ56">
            <v>0</v>
          </cell>
          <cell r="BR56">
            <v>0</v>
          </cell>
          <cell r="BS56">
            <v>0</v>
          </cell>
          <cell r="BT56">
            <v>0</v>
          </cell>
          <cell r="BU56">
            <v>0</v>
          </cell>
          <cell r="BV56">
            <v>0</v>
          </cell>
          <cell r="BW56">
            <v>0</v>
          </cell>
          <cell r="BX56">
            <v>0</v>
          </cell>
          <cell r="BY56">
            <v>0</v>
          </cell>
          <cell r="BZ56">
            <v>0</v>
          </cell>
          <cell r="CA56">
            <v>0</v>
          </cell>
          <cell r="CB56">
            <v>0</v>
          </cell>
          <cell r="CC56">
            <v>0</v>
          </cell>
          <cell r="CD56">
            <v>0</v>
          </cell>
          <cell r="CE56">
            <v>0</v>
          </cell>
          <cell r="CF56">
            <v>0</v>
          </cell>
          <cell r="CG56">
            <v>0</v>
          </cell>
          <cell r="CH56">
            <v>0</v>
          </cell>
          <cell r="CI56">
            <v>0</v>
          </cell>
          <cell r="CJ56">
            <v>0</v>
          </cell>
          <cell r="CK56">
            <v>0</v>
          </cell>
          <cell r="CL56">
            <v>0</v>
          </cell>
          <cell r="CM56">
            <v>0</v>
          </cell>
          <cell r="CN56">
            <v>0</v>
          </cell>
          <cell r="CO56">
            <v>0</v>
          </cell>
          <cell r="CP56">
            <v>0</v>
          </cell>
          <cell r="CQ56">
            <v>0</v>
          </cell>
          <cell r="CR56">
            <v>0</v>
          </cell>
          <cell r="CS56">
            <v>0</v>
          </cell>
          <cell r="CT56">
            <v>0</v>
          </cell>
          <cell r="CU56">
            <v>0</v>
          </cell>
          <cell r="CV56">
            <v>0</v>
          </cell>
          <cell r="CW56">
            <v>0</v>
          </cell>
          <cell r="CX56">
            <v>0</v>
          </cell>
          <cell r="CY56">
            <v>0</v>
          </cell>
          <cell r="CZ56">
            <v>0</v>
          </cell>
          <cell r="DA56">
            <v>0</v>
          </cell>
          <cell r="DB56">
            <v>0</v>
          </cell>
          <cell r="DC56">
            <v>0</v>
          </cell>
          <cell r="DD56">
            <v>0</v>
          </cell>
          <cell r="DE56">
            <v>0</v>
          </cell>
          <cell r="DF56">
            <v>0</v>
          </cell>
          <cell r="DG56">
            <v>0</v>
          </cell>
          <cell r="DH56">
            <v>0</v>
          </cell>
          <cell r="DI56">
            <v>0</v>
          </cell>
          <cell r="DJ56">
            <v>0</v>
          </cell>
          <cell r="DK56">
            <v>0</v>
          </cell>
          <cell r="DL56">
            <v>0</v>
          </cell>
          <cell r="DM56">
            <v>0</v>
          </cell>
          <cell r="DN56">
            <v>0</v>
          </cell>
          <cell r="DO56">
            <v>0</v>
          </cell>
          <cell r="DP56">
            <v>0</v>
          </cell>
          <cell r="DQ56">
            <v>0</v>
          </cell>
          <cell r="DR56">
            <v>0</v>
          </cell>
          <cell r="DS56">
            <v>0</v>
          </cell>
          <cell r="DT56">
            <v>0</v>
          </cell>
          <cell r="DU56">
            <v>0</v>
          </cell>
          <cell r="DV56">
            <v>0</v>
          </cell>
          <cell r="DW56">
            <v>0</v>
          </cell>
          <cell r="DX56">
            <v>0</v>
          </cell>
          <cell r="DY56">
            <v>0</v>
          </cell>
          <cell r="DZ56">
            <v>0</v>
          </cell>
          <cell r="EA56">
            <v>0</v>
          </cell>
          <cell r="EB56">
            <v>0</v>
          </cell>
          <cell r="EC56">
            <v>0</v>
          </cell>
          <cell r="ED56">
            <v>0</v>
          </cell>
        </row>
        <row r="57">
          <cell r="F57">
            <v>0</v>
          </cell>
          <cell r="G57">
            <v>0</v>
          </cell>
          <cell r="H57">
            <v>0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  <cell r="BB57">
            <v>0</v>
          </cell>
          <cell r="BC57">
            <v>0</v>
          </cell>
          <cell r="BD57">
            <v>0</v>
          </cell>
          <cell r="BE57">
            <v>0</v>
          </cell>
          <cell r="BF57">
            <v>0</v>
          </cell>
          <cell r="BG57">
            <v>0</v>
          </cell>
          <cell r="BH57">
            <v>0</v>
          </cell>
          <cell r="BI57">
            <v>0</v>
          </cell>
          <cell r="BJ57">
            <v>0</v>
          </cell>
          <cell r="BK57">
            <v>0</v>
          </cell>
          <cell r="BL57">
            <v>0</v>
          </cell>
          <cell r="BM57">
            <v>0</v>
          </cell>
          <cell r="BN57">
            <v>0</v>
          </cell>
          <cell r="BO57">
            <v>0</v>
          </cell>
          <cell r="BP57">
            <v>0</v>
          </cell>
          <cell r="BQ57">
            <v>0</v>
          </cell>
          <cell r="BR57">
            <v>0</v>
          </cell>
          <cell r="BS57">
            <v>0</v>
          </cell>
          <cell r="BT57">
            <v>0</v>
          </cell>
          <cell r="BU57">
            <v>0</v>
          </cell>
          <cell r="BV57">
            <v>0</v>
          </cell>
          <cell r="BW57">
            <v>0</v>
          </cell>
          <cell r="BX57">
            <v>0</v>
          </cell>
          <cell r="BY57">
            <v>0</v>
          </cell>
          <cell r="BZ57">
            <v>0</v>
          </cell>
          <cell r="CA57">
            <v>0</v>
          </cell>
          <cell r="CB57">
            <v>0</v>
          </cell>
          <cell r="CC57">
            <v>0</v>
          </cell>
          <cell r="CD57">
            <v>0</v>
          </cell>
          <cell r="CE57">
            <v>0</v>
          </cell>
          <cell r="CF57">
            <v>0</v>
          </cell>
          <cell r="CG57">
            <v>0</v>
          </cell>
          <cell r="CH57">
            <v>0</v>
          </cell>
          <cell r="CI57">
            <v>0</v>
          </cell>
          <cell r="CJ57">
            <v>0</v>
          </cell>
          <cell r="CK57">
            <v>0</v>
          </cell>
          <cell r="CL57">
            <v>0</v>
          </cell>
          <cell r="CM57">
            <v>0</v>
          </cell>
          <cell r="CN57">
            <v>0</v>
          </cell>
          <cell r="CO57">
            <v>0</v>
          </cell>
          <cell r="CP57">
            <v>0</v>
          </cell>
          <cell r="CQ57">
            <v>0</v>
          </cell>
          <cell r="CR57">
            <v>0</v>
          </cell>
          <cell r="CS57">
            <v>0</v>
          </cell>
          <cell r="CT57">
            <v>0</v>
          </cell>
          <cell r="CU57">
            <v>0</v>
          </cell>
          <cell r="CV57">
            <v>0</v>
          </cell>
          <cell r="CW57">
            <v>0</v>
          </cell>
          <cell r="CX57">
            <v>0</v>
          </cell>
          <cell r="CY57">
            <v>0</v>
          </cell>
          <cell r="CZ57">
            <v>0</v>
          </cell>
          <cell r="DA57">
            <v>0</v>
          </cell>
          <cell r="DB57">
            <v>0</v>
          </cell>
          <cell r="DC57">
            <v>0</v>
          </cell>
          <cell r="DD57">
            <v>0</v>
          </cell>
          <cell r="DE57">
            <v>0</v>
          </cell>
          <cell r="DF57">
            <v>0</v>
          </cell>
          <cell r="DG57">
            <v>0</v>
          </cell>
          <cell r="DH57">
            <v>0</v>
          </cell>
          <cell r="DI57">
            <v>0</v>
          </cell>
          <cell r="DJ57">
            <v>0</v>
          </cell>
          <cell r="DK57">
            <v>0</v>
          </cell>
          <cell r="DL57">
            <v>0</v>
          </cell>
          <cell r="DM57">
            <v>0</v>
          </cell>
          <cell r="DN57">
            <v>0</v>
          </cell>
          <cell r="DO57">
            <v>0</v>
          </cell>
          <cell r="DP57">
            <v>0</v>
          </cell>
          <cell r="DQ57">
            <v>0</v>
          </cell>
          <cell r="DR57">
            <v>0</v>
          </cell>
          <cell r="DS57">
            <v>0</v>
          </cell>
          <cell r="DT57">
            <v>0</v>
          </cell>
          <cell r="DU57">
            <v>0</v>
          </cell>
          <cell r="DV57">
            <v>0</v>
          </cell>
          <cell r="DW57">
            <v>0</v>
          </cell>
          <cell r="DX57">
            <v>0</v>
          </cell>
          <cell r="DY57">
            <v>0</v>
          </cell>
          <cell r="DZ57">
            <v>0</v>
          </cell>
          <cell r="EA57">
            <v>0</v>
          </cell>
          <cell r="EB57">
            <v>0</v>
          </cell>
          <cell r="EC57">
            <v>0</v>
          </cell>
          <cell r="ED57">
            <v>0</v>
          </cell>
        </row>
        <row r="58">
          <cell r="F58">
            <v>0</v>
          </cell>
          <cell r="G58">
            <v>0</v>
          </cell>
          <cell r="H58">
            <v>0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0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0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0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0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0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0</v>
          </cell>
          <cell r="BB58">
            <v>0</v>
          </cell>
          <cell r="BC58">
            <v>0</v>
          </cell>
          <cell r="BD58">
            <v>0</v>
          </cell>
          <cell r="BE58">
            <v>0</v>
          </cell>
          <cell r="BF58">
            <v>0</v>
          </cell>
          <cell r="BG58">
            <v>0</v>
          </cell>
          <cell r="BH58">
            <v>0</v>
          </cell>
          <cell r="BI58">
            <v>0</v>
          </cell>
          <cell r="BJ58">
            <v>0</v>
          </cell>
          <cell r="BK58">
            <v>0</v>
          </cell>
          <cell r="BL58">
            <v>0</v>
          </cell>
          <cell r="BM58">
            <v>0</v>
          </cell>
          <cell r="BN58">
            <v>0</v>
          </cell>
          <cell r="BO58">
            <v>0</v>
          </cell>
          <cell r="BP58">
            <v>0</v>
          </cell>
          <cell r="BQ58">
            <v>0</v>
          </cell>
          <cell r="BR58">
            <v>0</v>
          </cell>
          <cell r="BS58">
            <v>0</v>
          </cell>
          <cell r="BT58">
            <v>0</v>
          </cell>
          <cell r="BU58">
            <v>0</v>
          </cell>
          <cell r="BV58">
            <v>0</v>
          </cell>
          <cell r="BW58">
            <v>0</v>
          </cell>
          <cell r="BX58">
            <v>0</v>
          </cell>
          <cell r="BY58">
            <v>0</v>
          </cell>
          <cell r="BZ58">
            <v>0</v>
          </cell>
          <cell r="CA58">
            <v>0</v>
          </cell>
          <cell r="CB58">
            <v>0</v>
          </cell>
          <cell r="CC58">
            <v>0</v>
          </cell>
          <cell r="CD58">
            <v>0</v>
          </cell>
          <cell r="CE58">
            <v>0</v>
          </cell>
          <cell r="CF58">
            <v>0</v>
          </cell>
          <cell r="CG58">
            <v>0</v>
          </cell>
          <cell r="CH58">
            <v>0</v>
          </cell>
          <cell r="CI58">
            <v>0</v>
          </cell>
          <cell r="CJ58">
            <v>0</v>
          </cell>
          <cell r="CK58">
            <v>0</v>
          </cell>
          <cell r="CL58">
            <v>0</v>
          </cell>
          <cell r="CM58">
            <v>0</v>
          </cell>
          <cell r="CN58">
            <v>0</v>
          </cell>
          <cell r="CO58">
            <v>0</v>
          </cell>
          <cell r="CP58">
            <v>0</v>
          </cell>
          <cell r="CQ58">
            <v>0</v>
          </cell>
          <cell r="CR58">
            <v>0</v>
          </cell>
          <cell r="CS58">
            <v>0</v>
          </cell>
          <cell r="CT58">
            <v>0</v>
          </cell>
          <cell r="CU58">
            <v>0</v>
          </cell>
          <cell r="CV58">
            <v>0</v>
          </cell>
          <cell r="CW58">
            <v>0</v>
          </cell>
          <cell r="CX58">
            <v>0</v>
          </cell>
          <cell r="CY58">
            <v>0</v>
          </cell>
          <cell r="CZ58">
            <v>0</v>
          </cell>
          <cell r="DA58">
            <v>0</v>
          </cell>
          <cell r="DB58">
            <v>0</v>
          </cell>
          <cell r="DC58">
            <v>0</v>
          </cell>
          <cell r="DD58">
            <v>0</v>
          </cell>
          <cell r="DE58">
            <v>0</v>
          </cell>
          <cell r="DF58">
            <v>0</v>
          </cell>
          <cell r="DG58">
            <v>0</v>
          </cell>
          <cell r="DH58">
            <v>0</v>
          </cell>
          <cell r="DI58">
            <v>0</v>
          </cell>
          <cell r="DJ58">
            <v>0</v>
          </cell>
          <cell r="DK58">
            <v>0</v>
          </cell>
          <cell r="DL58">
            <v>0</v>
          </cell>
          <cell r="DM58">
            <v>0</v>
          </cell>
          <cell r="DN58">
            <v>0</v>
          </cell>
          <cell r="DO58">
            <v>0</v>
          </cell>
          <cell r="DP58">
            <v>0</v>
          </cell>
          <cell r="DQ58">
            <v>0</v>
          </cell>
          <cell r="DR58">
            <v>0</v>
          </cell>
          <cell r="DS58">
            <v>0</v>
          </cell>
          <cell r="DT58">
            <v>0</v>
          </cell>
          <cell r="DU58">
            <v>0</v>
          </cell>
          <cell r="DV58">
            <v>0</v>
          </cell>
          <cell r="DW58">
            <v>0</v>
          </cell>
          <cell r="DX58">
            <v>0</v>
          </cell>
          <cell r="DY58">
            <v>0</v>
          </cell>
          <cell r="DZ58">
            <v>0</v>
          </cell>
          <cell r="EA58">
            <v>0</v>
          </cell>
          <cell r="EB58">
            <v>0</v>
          </cell>
          <cell r="EC58">
            <v>0</v>
          </cell>
          <cell r="ED58">
            <v>0</v>
          </cell>
        </row>
        <row r="59">
          <cell r="F59">
            <v>0</v>
          </cell>
          <cell r="G59">
            <v>0</v>
          </cell>
          <cell r="H59">
            <v>0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0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0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  <cell r="BB59">
            <v>0</v>
          </cell>
          <cell r="BC59">
            <v>0</v>
          </cell>
          <cell r="BD59">
            <v>0</v>
          </cell>
          <cell r="BE59">
            <v>0</v>
          </cell>
          <cell r="BF59">
            <v>0</v>
          </cell>
          <cell r="BG59">
            <v>0</v>
          </cell>
          <cell r="BH59">
            <v>0</v>
          </cell>
          <cell r="BI59">
            <v>0</v>
          </cell>
          <cell r="BJ59">
            <v>0</v>
          </cell>
          <cell r="BK59">
            <v>0</v>
          </cell>
          <cell r="BL59">
            <v>0</v>
          </cell>
          <cell r="BM59">
            <v>0</v>
          </cell>
          <cell r="BN59">
            <v>0</v>
          </cell>
          <cell r="BO59">
            <v>0</v>
          </cell>
          <cell r="BP59">
            <v>0</v>
          </cell>
          <cell r="BQ59">
            <v>0</v>
          </cell>
          <cell r="BR59">
            <v>0</v>
          </cell>
          <cell r="BS59">
            <v>0</v>
          </cell>
          <cell r="BT59">
            <v>0</v>
          </cell>
          <cell r="BU59">
            <v>0</v>
          </cell>
          <cell r="BV59">
            <v>0</v>
          </cell>
          <cell r="BW59">
            <v>0</v>
          </cell>
          <cell r="BX59">
            <v>0</v>
          </cell>
          <cell r="BY59">
            <v>0</v>
          </cell>
          <cell r="BZ59">
            <v>0</v>
          </cell>
          <cell r="CA59">
            <v>0</v>
          </cell>
          <cell r="CB59">
            <v>0</v>
          </cell>
          <cell r="CC59">
            <v>0</v>
          </cell>
          <cell r="CD59">
            <v>0</v>
          </cell>
          <cell r="CE59">
            <v>0</v>
          </cell>
          <cell r="CF59">
            <v>0</v>
          </cell>
          <cell r="CG59">
            <v>0</v>
          </cell>
          <cell r="CH59">
            <v>0</v>
          </cell>
          <cell r="CI59">
            <v>0</v>
          </cell>
          <cell r="CJ59">
            <v>0</v>
          </cell>
          <cell r="CK59">
            <v>0</v>
          </cell>
          <cell r="CL59">
            <v>0</v>
          </cell>
          <cell r="CM59">
            <v>0</v>
          </cell>
          <cell r="CN59">
            <v>0</v>
          </cell>
          <cell r="CO59">
            <v>0</v>
          </cell>
          <cell r="CP59">
            <v>0</v>
          </cell>
          <cell r="CQ59">
            <v>0</v>
          </cell>
          <cell r="CR59">
            <v>0</v>
          </cell>
          <cell r="CS59">
            <v>0</v>
          </cell>
          <cell r="CT59">
            <v>0</v>
          </cell>
          <cell r="CU59">
            <v>0</v>
          </cell>
          <cell r="CV59">
            <v>0</v>
          </cell>
          <cell r="CW59">
            <v>0</v>
          </cell>
          <cell r="CX59">
            <v>0</v>
          </cell>
          <cell r="CY59">
            <v>0</v>
          </cell>
          <cell r="CZ59">
            <v>0</v>
          </cell>
          <cell r="DA59">
            <v>0</v>
          </cell>
          <cell r="DB59">
            <v>0</v>
          </cell>
          <cell r="DC59">
            <v>0</v>
          </cell>
          <cell r="DD59">
            <v>0</v>
          </cell>
          <cell r="DE59">
            <v>0</v>
          </cell>
          <cell r="DF59">
            <v>0</v>
          </cell>
          <cell r="DG59">
            <v>0</v>
          </cell>
          <cell r="DH59">
            <v>0</v>
          </cell>
          <cell r="DI59">
            <v>0</v>
          </cell>
          <cell r="DJ59">
            <v>0</v>
          </cell>
          <cell r="DK59">
            <v>0</v>
          </cell>
          <cell r="DL59">
            <v>0</v>
          </cell>
          <cell r="DM59">
            <v>0</v>
          </cell>
          <cell r="DN59">
            <v>0</v>
          </cell>
          <cell r="DO59">
            <v>0</v>
          </cell>
          <cell r="DP59">
            <v>0</v>
          </cell>
          <cell r="DQ59">
            <v>0</v>
          </cell>
          <cell r="DR59">
            <v>0</v>
          </cell>
          <cell r="DS59">
            <v>0</v>
          </cell>
          <cell r="DT59">
            <v>0</v>
          </cell>
          <cell r="DU59">
            <v>0</v>
          </cell>
          <cell r="DV59">
            <v>0</v>
          </cell>
          <cell r="DW59">
            <v>0</v>
          </cell>
          <cell r="DX59">
            <v>0</v>
          </cell>
          <cell r="DY59">
            <v>0</v>
          </cell>
          <cell r="DZ59">
            <v>0</v>
          </cell>
          <cell r="EA59">
            <v>0</v>
          </cell>
          <cell r="EB59">
            <v>0</v>
          </cell>
          <cell r="EC59">
            <v>0</v>
          </cell>
          <cell r="ED59">
            <v>0</v>
          </cell>
        </row>
        <row r="60">
          <cell r="F60">
            <v>0</v>
          </cell>
          <cell r="G60">
            <v>0</v>
          </cell>
          <cell r="H60">
            <v>0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0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0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0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0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0</v>
          </cell>
          <cell r="BB60">
            <v>0</v>
          </cell>
          <cell r="BC60">
            <v>0</v>
          </cell>
          <cell r="BD60">
            <v>0</v>
          </cell>
          <cell r="BE60">
            <v>0</v>
          </cell>
          <cell r="BF60">
            <v>0</v>
          </cell>
          <cell r="BG60">
            <v>0</v>
          </cell>
          <cell r="BH60">
            <v>0</v>
          </cell>
          <cell r="BI60">
            <v>0</v>
          </cell>
          <cell r="BJ60">
            <v>0</v>
          </cell>
          <cell r="BK60">
            <v>0</v>
          </cell>
          <cell r="BL60">
            <v>0</v>
          </cell>
          <cell r="BM60">
            <v>0</v>
          </cell>
          <cell r="BN60">
            <v>0</v>
          </cell>
          <cell r="BO60">
            <v>0</v>
          </cell>
          <cell r="BP60">
            <v>0</v>
          </cell>
          <cell r="BQ60">
            <v>0</v>
          </cell>
          <cell r="BR60">
            <v>0</v>
          </cell>
          <cell r="BS60">
            <v>0</v>
          </cell>
          <cell r="BT60">
            <v>0</v>
          </cell>
          <cell r="BU60">
            <v>0</v>
          </cell>
          <cell r="BV60">
            <v>0</v>
          </cell>
          <cell r="BW60">
            <v>0</v>
          </cell>
          <cell r="BX60">
            <v>0</v>
          </cell>
          <cell r="BY60">
            <v>0</v>
          </cell>
          <cell r="BZ60">
            <v>0</v>
          </cell>
          <cell r="CA60">
            <v>0</v>
          </cell>
          <cell r="CB60">
            <v>0</v>
          </cell>
          <cell r="CC60">
            <v>0</v>
          </cell>
          <cell r="CD60">
            <v>0</v>
          </cell>
          <cell r="CE60">
            <v>0</v>
          </cell>
          <cell r="CF60">
            <v>0</v>
          </cell>
          <cell r="CG60">
            <v>0</v>
          </cell>
          <cell r="CH60">
            <v>0</v>
          </cell>
          <cell r="CI60">
            <v>0</v>
          </cell>
          <cell r="CJ60">
            <v>0</v>
          </cell>
          <cell r="CK60">
            <v>0</v>
          </cell>
          <cell r="CL60">
            <v>0</v>
          </cell>
          <cell r="CM60">
            <v>0</v>
          </cell>
          <cell r="CN60">
            <v>0</v>
          </cell>
          <cell r="CO60">
            <v>0</v>
          </cell>
          <cell r="CP60">
            <v>0</v>
          </cell>
          <cell r="CQ60">
            <v>0</v>
          </cell>
          <cell r="CR60">
            <v>0</v>
          </cell>
          <cell r="CS60">
            <v>0</v>
          </cell>
          <cell r="CT60">
            <v>0</v>
          </cell>
          <cell r="CU60">
            <v>0</v>
          </cell>
          <cell r="CV60">
            <v>0</v>
          </cell>
          <cell r="CW60">
            <v>0</v>
          </cell>
          <cell r="CX60">
            <v>0</v>
          </cell>
          <cell r="CY60">
            <v>0</v>
          </cell>
          <cell r="CZ60">
            <v>0</v>
          </cell>
          <cell r="DA60">
            <v>0</v>
          </cell>
          <cell r="DB60">
            <v>0</v>
          </cell>
          <cell r="DC60">
            <v>0</v>
          </cell>
          <cell r="DD60">
            <v>0</v>
          </cell>
          <cell r="DE60">
            <v>0</v>
          </cell>
          <cell r="DF60">
            <v>0</v>
          </cell>
          <cell r="DG60">
            <v>0</v>
          </cell>
          <cell r="DH60">
            <v>0</v>
          </cell>
          <cell r="DI60">
            <v>0</v>
          </cell>
          <cell r="DJ60">
            <v>0</v>
          </cell>
          <cell r="DK60">
            <v>0</v>
          </cell>
          <cell r="DL60">
            <v>0</v>
          </cell>
          <cell r="DM60">
            <v>0</v>
          </cell>
          <cell r="DN60">
            <v>0</v>
          </cell>
          <cell r="DO60">
            <v>0</v>
          </cell>
          <cell r="DP60">
            <v>0</v>
          </cell>
          <cell r="DQ60">
            <v>0</v>
          </cell>
          <cell r="DR60">
            <v>0</v>
          </cell>
          <cell r="DS60">
            <v>0</v>
          </cell>
          <cell r="DT60">
            <v>0</v>
          </cell>
          <cell r="DU60">
            <v>0</v>
          </cell>
          <cell r="DV60">
            <v>0</v>
          </cell>
          <cell r="DW60">
            <v>0</v>
          </cell>
          <cell r="DX60">
            <v>0</v>
          </cell>
          <cell r="DY60">
            <v>0</v>
          </cell>
          <cell r="DZ60">
            <v>0</v>
          </cell>
          <cell r="EA60">
            <v>0</v>
          </cell>
          <cell r="EB60">
            <v>0</v>
          </cell>
          <cell r="EC60">
            <v>0</v>
          </cell>
          <cell r="ED60">
            <v>0</v>
          </cell>
        </row>
        <row r="61">
          <cell r="F61">
            <v>0</v>
          </cell>
          <cell r="G61">
            <v>0</v>
          </cell>
          <cell r="H61">
            <v>0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0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0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0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0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0</v>
          </cell>
          <cell r="BB61">
            <v>0</v>
          </cell>
          <cell r="BC61">
            <v>0</v>
          </cell>
          <cell r="BD61">
            <v>0</v>
          </cell>
          <cell r="BE61">
            <v>0</v>
          </cell>
          <cell r="BF61">
            <v>0</v>
          </cell>
          <cell r="BG61">
            <v>0</v>
          </cell>
          <cell r="BH61">
            <v>0</v>
          </cell>
          <cell r="BI61">
            <v>0</v>
          </cell>
          <cell r="BJ61">
            <v>0</v>
          </cell>
          <cell r="BK61">
            <v>0</v>
          </cell>
          <cell r="BL61">
            <v>0</v>
          </cell>
          <cell r="BM61">
            <v>0</v>
          </cell>
          <cell r="BN61">
            <v>0</v>
          </cell>
          <cell r="BO61">
            <v>0</v>
          </cell>
          <cell r="BP61">
            <v>0</v>
          </cell>
          <cell r="BQ61">
            <v>0</v>
          </cell>
          <cell r="BR61">
            <v>0</v>
          </cell>
          <cell r="BS61">
            <v>0</v>
          </cell>
          <cell r="BT61">
            <v>0</v>
          </cell>
          <cell r="BU61">
            <v>0</v>
          </cell>
          <cell r="BV61">
            <v>0</v>
          </cell>
          <cell r="BW61">
            <v>0</v>
          </cell>
          <cell r="BX61">
            <v>0</v>
          </cell>
          <cell r="BY61">
            <v>0</v>
          </cell>
          <cell r="BZ61">
            <v>0</v>
          </cell>
          <cell r="CA61">
            <v>0</v>
          </cell>
          <cell r="CB61">
            <v>0</v>
          </cell>
          <cell r="CC61">
            <v>0</v>
          </cell>
          <cell r="CD61">
            <v>0</v>
          </cell>
          <cell r="CE61">
            <v>0</v>
          </cell>
          <cell r="CF61">
            <v>0</v>
          </cell>
          <cell r="CG61">
            <v>0</v>
          </cell>
          <cell r="CH61">
            <v>0</v>
          </cell>
          <cell r="CI61">
            <v>0</v>
          </cell>
          <cell r="CJ61">
            <v>0</v>
          </cell>
          <cell r="CK61">
            <v>0</v>
          </cell>
          <cell r="CL61">
            <v>0</v>
          </cell>
          <cell r="CM61">
            <v>0</v>
          </cell>
          <cell r="CN61">
            <v>0</v>
          </cell>
          <cell r="CO61">
            <v>0</v>
          </cell>
          <cell r="CP61">
            <v>0</v>
          </cell>
          <cell r="CQ61">
            <v>0</v>
          </cell>
          <cell r="CR61">
            <v>0</v>
          </cell>
          <cell r="CS61">
            <v>0</v>
          </cell>
          <cell r="CT61">
            <v>0</v>
          </cell>
          <cell r="CU61">
            <v>0</v>
          </cell>
          <cell r="CV61">
            <v>0</v>
          </cell>
          <cell r="CW61">
            <v>0</v>
          </cell>
          <cell r="CX61">
            <v>0</v>
          </cell>
          <cell r="CY61">
            <v>0</v>
          </cell>
          <cell r="CZ61">
            <v>0</v>
          </cell>
          <cell r="DA61">
            <v>0</v>
          </cell>
          <cell r="DB61">
            <v>0</v>
          </cell>
          <cell r="DC61">
            <v>0</v>
          </cell>
          <cell r="DD61">
            <v>0</v>
          </cell>
          <cell r="DE61">
            <v>0</v>
          </cell>
          <cell r="DF61">
            <v>0</v>
          </cell>
          <cell r="DG61">
            <v>0</v>
          </cell>
          <cell r="DH61">
            <v>0</v>
          </cell>
          <cell r="DI61">
            <v>0</v>
          </cell>
          <cell r="DJ61">
            <v>0</v>
          </cell>
          <cell r="DK61">
            <v>0</v>
          </cell>
          <cell r="DL61">
            <v>0</v>
          </cell>
          <cell r="DM61">
            <v>0</v>
          </cell>
          <cell r="DN61">
            <v>0</v>
          </cell>
          <cell r="DO61">
            <v>0</v>
          </cell>
          <cell r="DP61">
            <v>0</v>
          </cell>
          <cell r="DQ61">
            <v>0</v>
          </cell>
          <cell r="DR61">
            <v>0</v>
          </cell>
          <cell r="DS61">
            <v>0</v>
          </cell>
          <cell r="DT61">
            <v>0</v>
          </cell>
          <cell r="DU61">
            <v>0</v>
          </cell>
          <cell r="DV61">
            <v>0</v>
          </cell>
          <cell r="DW61">
            <v>0</v>
          </cell>
          <cell r="DX61">
            <v>0</v>
          </cell>
          <cell r="DY61">
            <v>0</v>
          </cell>
          <cell r="DZ61">
            <v>0</v>
          </cell>
          <cell r="EA61">
            <v>0</v>
          </cell>
          <cell r="EB61">
            <v>0</v>
          </cell>
          <cell r="EC61">
            <v>0</v>
          </cell>
          <cell r="ED61">
            <v>0</v>
          </cell>
        </row>
        <row r="62">
          <cell r="F62">
            <v>0</v>
          </cell>
          <cell r="G62">
            <v>0</v>
          </cell>
          <cell r="H62">
            <v>0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0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0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0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0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0</v>
          </cell>
          <cell r="BB62">
            <v>0</v>
          </cell>
          <cell r="BC62">
            <v>0</v>
          </cell>
          <cell r="BD62">
            <v>0</v>
          </cell>
          <cell r="BE62">
            <v>0</v>
          </cell>
          <cell r="BF62">
            <v>0</v>
          </cell>
          <cell r="BG62">
            <v>0</v>
          </cell>
          <cell r="BH62">
            <v>0</v>
          </cell>
          <cell r="BI62">
            <v>0</v>
          </cell>
          <cell r="BJ62">
            <v>0</v>
          </cell>
          <cell r="BK62">
            <v>0</v>
          </cell>
          <cell r="BL62">
            <v>0</v>
          </cell>
          <cell r="BM62">
            <v>0</v>
          </cell>
          <cell r="BN62">
            <v>0</v>
          </cell>
          <cell r="BO62">
            <v>0</v>
          </cell>
          <cell r="BP62">
            <v>0</v>
          </cell>
          <cell r="BQ62">
            <v>0</v>
          </cell>
          <cell r="BR62">
            <v>0</v>
          </cell>
          <cell r="BS62">
            <v>0</v>
          </cell>
          <cell r="BT62">
            <v>0</v>
          </cell>
          <cell r="BU62">
            <v>0</v>
          </cell>
          <cell r="BV62">
            <v>0</v>
          </cell>
          <cell r="BW62">
            <v>0</v>
          </cell>
          <cell r="BX62">
            <v>0</v>
          </cell>
          <cell r="BY62">
            <v>0</v>
          </cell>
          <cell r="BZ62">
            <v>0</v>
          </cell>
          <cell r="CA62">
            <v>0</v>
          </cell>
          <cell r="CB62">
            <v>0</v>
          </cell>
          <cell r="CC62">
            <v>0</v>
          </cell>
          <cell r="CD62">
            <v>0</v>
          </cell>
          <cell r="CE62">
            <v>0</v>
          </cell>
          <cell r="CF62">
            <v>0</v>
          </cell>
          <cell r="CG62">
            <v>0</v>
          </cell>
          <cell r="CH62">
            <v>0</v>
          </cell>
          <cell r="CI62">
            <v>0</v>
          </cell>
          <cell r="CJ62">
            <v>0</v>
          </cell>
          <cell r="CK62">
            <v>0</v>
          </cell>
          <cell r="CL62">
            <v>0</v>
          </cell>
          <cell r="CM62">
            <v>0</v>
          </cell>
          <cell r="CN62">
            <v>0</v>
          </cell>
          <cell r="CO62">
            <v>0</v>
          </cell>
          <cell r="CP62">
            <v>0</v>
          </cell>
          <cell r="CQ62">
            <v>0</v>
          </cell>
          <cell r="CR62">
            <v>0</v>
          </cell>
          <cell r="CS62">
            <v>0</v>
          </cell>
          <cell r="CT62">
            <v>0</v>
          </cell>
          <cell r="CU62">
            <v>0</v>
          </cell>
          <cell r="CV62">
            <v>0</v>
          </cell>
          <cell r="CW62">
            <v>0</v>
          </cell>
          <cell r="CX62">
            <v>0</v>
          </cell>
          <cell r="CY62">
            <v>0</v>
          </cell>
          <cell r="CZ62">
            <v>0</v>
          </cell>
          <cell r="DA62">
            <v>0</v>
          </cell>
          <cell r="DB62">
            <v>0</v>
          </cell>
          <cell r="DC62">
            <v>0</v>
          </cell>
          <cell r="DD62">
            <v>0</v>
          </cell>
          <cell r="DE62">
            <v>0</v>
          </cell>
          <cell r="DF62">
            <v>0</v>
          </cell>
          <cell r="DG62">
            <v>0</v>
          </cell>
          <cell r="DH62">
            <v>0</v>
          </cell>
          <cell r="DI62">
            <v>0</v>
          </cell>
          <cell r="DJ62">
            <v>0</v>
          </cell>
          <cell r="DK62">
            <v>0</v>
          </cell>
          <cell r="DL62">
            <v>0</v>
          </cell>
          <cell r="DM62">
            <v>0</v>
          </cell>
          <cell r="DN62">
            <v>0</v>
          </cell>
          <cell r="DO62">
            <v>0</v>
          </cell>
          <cell r="DP62">
            <v>0</v>
          </cell>
          <cell r="DQ62">
            <v>0</v>
          </cell>
          <cell r="DR62">
            <v>0</v>
          </cell>
          <cell r="DS62">
            <v>0</v>
          </cell>
          <cell r="DT62">
            <v>0</v>
          </cell>
          <cell r="DU62">
            <v>0</v>
          </cell>
          <cell r="DV62">
            <v>0</v>
          </cell>
          <cell r="DW62">
            <v>0</v>
          </cell>
          <cell r="DX62">
            <v>0</v>
          </cell>
          <cell r="DY62">
            <v>0</v>
          </cell>
          <cell r="DZ62">
            <v>0</v>
          </cell>
          <cell r="EA62">
            <v>0</v>
          </cell>
          <cell r="EB62">
            <v>0</v>
          </cell>
          <cell r="EC62">
            <v>0</v>
          </cell>
          <cell r="ED62">
            <v>0</v>
          </cell>
        </row>
        <row r="63">
          <cell r="F63">
            <v>0</v>
          </cell>
          <cell r="G63">
            <v>0</v>
          </cell>
          <cell r="H63">
            <v>0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0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0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0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0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0</v>
          </cell>
          <cell r="BB63">
            <v>0</v>
          </cell>
          <cell r="BC63">
            <v>0</v>
          </cell>
          <cell r="BD63">
            <v>0</v>
          </cell>
          <cell r="BE63">
            <v>0</v>
          </cell>
          <cell r="BF63">
            <v>0</v>
          </cell>
          <cell r="BG63">
            <v>0</v>
          </cell>
          <cell r="BH63">
            <v>0</v>
          </cell>
          <cell r="BI63">
            <v>0</v>
          </cell>
          <cell r="BJ63">
            <v>0</v>
          </cell>
          <cell r="BK63">
            <v>0</v>
          </cell>
          <cell r="BL63">
            <v>0</v>
          </cell>
          <cell r="BM63">
            <v>0</v>
          </cell>
          <cell r="BN63">
            <v>0</v>
          </cell>
          <cell r="BO63">
            <v>0</v>
          </cell>
          <cell r="BP63">
            <v>0</v>
          </cell>
          <cell r="BQ63">
            <v>0</v>
          </cell>
          <cell r="BR63">
            <v>0</v>
          </cell>
          <cell r="BS63">
            <v>0</v>
          </cell>
          <cell r="BT63">
            <v>0</v>
          </cell>
          <cell r="BU63">
            <v>0</v>
          </cell>
          <cell r="BV63">
            <v>0</v>
          </cell>
          <cell r="BW63">
            <v>0</v>
          </cell>
          <cell r="BX63">
            <v>0</v>
          </cell>
          <cell r="BY63">
            <v>0</v>
          </cell>
          <cell r="BZ63">
            <v>0</v>
          </cell>
          <cell r="CA63">
            <v>0</v>
          </cell>
          <cell r="CB63">
            <v>0</v>
          </cell>
          <cell r="CC63">
            <v>0</v>
          </cell>
          <cell r="CD63">
            <v>0</v>
          </cell>
          <cell r="CE63">
            <v>0</v>
          </cell>
          <cell r="CF63">
            <v>0</v>
          </cell>
          <cell r="CG63">
            <v>0</v>
          </cell>
          <cell r="CH63">
            <v>0</v>
          </cell>
          <cell r="CI63">
            <v>0</v>
          </cell>
          <cell r="CJ63">
            <v>0</v>
          </cell>
          <cell r="CK63">
            <v>0</v>
          </cell>
          <cell r="CL63">
            <v>0</v>
          </cell>
          <cell r="CM63">
            <v>0</v>
          </cell>
          <cell r="CN63">
            <v>0</v>
          </cell>
          <cell r="CO63">
            <v>0</v>
          </cell>
          <cell r="CP63">
            <v>0</v>
          </cell>
          <cell r="CQ63">
            <v>0</v>
          </cell>
          <cell r="CR63">
            <v>0</v>
          </cell>
          <cell r="CS63">
            <v>0</v>
          </cell>
          <cell r="CT63">
            <v>0</v>
          </cell>
          <cell r="CU63">
            <v>0</v>
          </cell>
          <cell r="CV63">
            <v>0</v>
          </cell>
          <cell r="CW63">
            <v>0</v>
          </cell>
          <cell r="CX63">
            <v>0</v>
          </cell>
          <cell r="CY63">
            <v>0</v>
          </cell>
          <cell r="CZ63">
            <v>0</v>
          </cell>
          <cell r="DA63">
            <v>0</v>
          </cell>
          <cell r="DB63">
            <v>0</v>
          </cell>
          <cell r="DC63">
            <v>0</v>
          </cell>
          <cell r="DD63">
            <v>0</v>
          </cell>
          <cell r="DE63">
            <v>0</v>
          </cell>
          <cell r="DF63">
            <v>0</v>
          </cell>
          <cell r="DG63">
            <v>0</v>
          </cell>
          <cell r="DH63">
            <v>0</v>
          </cell>
          <cell r="DI63">
            <v>0</v>
          </cell>
          <cell r="DJ63">
            <v>0</v>
          </cell>
          <cell r="DK63">
            <v>0</v>
          </cell>
          <cell r="DL63">
            <v>0</v>
          </cell>
          <cell r="DM63">
            <v>0</v>
          </cell>
          <cell r="DN63">
            <v>0</v>
          </cell>
          <cell r="DO63">
            <v>0</v>
          </cell>
          <cell r="DP63">
            <v>0</v>
          </cell>
          <cell r="DQ63">
            <v>0</v>
          </cell>
          <cell r="DR63">
            <v>0</v>
          </cell>
          <cell r="DS63">
            <v>0</v>
          </cell>
          <cell r="DT63">
            <v>0</v>
          </cell>
          <cell r="DU63">
            <v>0</v>
          </cell>
          <cell r="DV63">
            <v>0</v>
          </cell>
          <cell r="DW63">
            <v>0</v>
          </cell>
          <cell r="DX63">
            <v>0</v>
          </cell>
          <cell r="DY63">
            <v>0</v>
          </cell>
          <cell r="DZ63">
            <v>0</v>
          </cell>
          <cell r="EA63">
            <v>0</v>
          </cell>
          <cell r="EB63">
            <v>0</v>
          </cell>
          <cell r="EC63">
            <v>0</v>
          </cell>
          <cell r="ED63">
            <v>0</v>
          </cell>
        </row>
        <row r="64">
          <cell r="F64">
            <v>0</v>
          </cell>
          <cell r="G64">
            <v>0</v>
          </cell>
          <cell r="H64">
            <v>0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0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0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0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0</v>
          </cell>
          <cell r="BB64">
            <v>0</v>
          </cell>
          <cell r="BC64">
            <v>0</v>
          </cell>
          <cell r="BD64">
            <v>0</v>
          </cell>
          <cell r="BE64">
            <v>0</v>
          </cell>
          <cell r="BF64">
            <v>0</v>
          </cell>
          <cell r="BG64">
            <v>0</v>
          </cell>
          <cell r="BH64">
            <v>0</v>
          </cell>
          <cell r="BI64">
            <v>0</v>
          </cell>
          <cell r="BJ64">
            <v>0</v>
          </cell>
          <cell r="BK64">
            <v>0</v>
          </cell>
          <cell r="BL64">
            <v>0</v>
          </cell>
          <cell r="BM64">
            <v>0</v>
          </cell>
          <cell r="BN64">
            <v>0</v>
          </cell>
          <cell r="BO64">
            <v>0</v>
          </cell>
          <cell r="BP64">
            <v>0</v>
          </cell>
          <cell r="BQ64">
            <v>0</v>
          </cell>
          <cell r="BR64">
            <v>0</v>
          </cell>
          <cell r="BS64">
            <v>0</v>
          </cell>
          <cell r="BT64">
            <v>0</v>
          </cell>
          <cell r="BU64">
            <v>0</v>
          </cell>
          <cell r="BV64">
            <v>0</v>
          </cell>
          <cell r="BW64">
            <v>0</v>
          </cell>
          <cell r="BX64">
            <v>0</v>
          </cell>
          <cell r="BY64">
            <v>0</v>
          </cell>
          <cell r="BZ64">
            <v>0</v>
          </cell>
          <cell r="CA64">
            <v>0</v>
          </cell>
          <cell r="CB64">
            <v>0</v>
          </cell>
          <cell r="CC64">
            <v>0</v>
          </cell>
          <cell r="CD64">
            <v>0</v>
          </cell>
          <cell r="CE64">
            <v>0</v>
          </cell>
          <cell r="CF64">
            <v>0</v>
          </cell>
          <cell r="CG64">
            <v>0</v>
          </cell>
          <cell r="CH64">
            <v>0</v>
          </cell>
          <cell r="CI64">
            <v>0</v>
          </cell>
          <cell r="CJ64">
            <v>0</v>
          </cell>
          <cell r="CK64">
            <v>0</v>
          </cell>
          <cell r="CL64">
            <v>0</v>
          </cell>
          <cell r="CM64">
            <v>0</v>
          </cell>
          <cell r="CN64">
            <v>0</v>
          </cell>
          <cell r="CO64">
            <v>0</v>
          </cell>
          <cell r="CP64">
            <v>0</v>
          </cell>
          <cell r="CQ64">
            <v>0</v>
          </cell>
          <cell r="CR64">
            <v>0</v>
          </cell>
          <cell r="CS64">
            <v>0</v>
          </cell>
          <cell r="CT64">
            <v>0</v>
          </cell>
          <cell r="CU64">
            <v>0</v>
          </cell>
          <cell r="CV64">
            <v>0</v>
          </cell>
          <cell r="CW64">
            <v>0</v>
          </cell>
          <cell r="CX64">
            <v>0</v>
          </cell>
          <cell r="CY64">
            <v>0</v>
          </cell>
          <cell r="CZ64">
            <v>0</v>
          </cell>
          <cell r="DA64">
            <v>0</v>
          </cell>
          <cell r="DB64">
            <v>0</v>
          </cell>
          <cell r="DC64">
            <v>0</v>
          </cell>
          <cell r="DD64">
            <v>0</v>
          </cell>
          <cell r="DE64">
            <v>0</v>
          </cell>
          <cell r="DF64">
            <v>0</v>
          </cell>
          <cell r="DG64">
            <v>0</v>
          </cell>
          <cell r="DH64">
            <v>0</v>
          </cell>
          <cell r="DI64">
            <v>0</v>
          </cell>
          <cell r="DJ64">
            <v>0</v>
          </cell>
          <cell r="DK64">
            <v>0</v>
          </cell>
          <cell r="DL64">
            <v>0</v>
          </cell>
          <cell r="DM64">
            <v>0</v>
          </cell>
          <cell r="DN64">
            <v>0</v>
          </cell>
          <cell r="DO64">
            <v>0</v>
          </cell>
          <cell r="DP64">
            <v>0</v>
          </cell>
          <cell r="DQ64">
            <v>0</v>
          </cell>
          <cell r="DR64">
            <v>0</v>
          </cell>
          <cell r="DS64">
            <v>0</v>
          </cell>
          <cell r="DT64">
            <v>0</v>
          </cell>
          <cell r="DU64">
            <v>0</v>
          </cell>
          <cell r="DV64">
            <v>0</v>
          </cell>
          <cell r="DW64">
            <v>0</v>
          </cell>
          <cell r="DX64">
            <v>0</v>
          </cell>
          <cell r="DY64">
            <v>0</v>
          </cell>
          <cell r="DZ64">
            <v>0</v>
          </cell>
          <cell r="EA64">
            <v>0</v>
          </cell>
          <cell r="EB64">
            <v>0</v>
          </cell>
          <cell r="EC64">
            <v>0</v>
          </cell>
          <cell r="ED64">
            <v>0</v>
          </cell>
        </row>
        <row r="65">
          <cell r="F65">
            <v>0</v>
          </cell>
          <cell r="G65">
            <v>0</v>
          </cell>
          <cell r="H65">
            <v>0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  <cell r="BB65">
            <v>0</v>
          </cell>
          <cell r="BC65">
            <v>0</v>
          </cell>
          <cell r="BD65">
            <v>0</v>
          </cell>
          <cell r="BE65">
            <v>0</v>
          </cell>
          <cell r="BF65">
            <v>0</v>
          </cell>
          <cell r="BG65">
            <v>0</v>
          </cell>
          <cell r="BH65">
            <v>0</v>
          </cell>
          <cell r="BI65">
            <v>0</v>
          </cell>
          <cell r="BJ65">
            <v>0</v>
          </cell>
          <cell r="BK65">
            <v>0</v>
          </cell>
          <cell r="BL65">
            <v>0</v>
          </cell>
          <cell r="BM65">
            <v>0</v>
          </cell>
          <cell r="BN65">
            <v>0</v>
          </cell>
          <cell r="BO65">
            <v>0</v>
          </cell>
          <cell r="BP65">
            <v>0</v>
          </cell>
          <cell r="BQ65">
            <v>0</v>
          </cell>
          <cell r="BR65">
            <v>0</v>
          </cell>
          <cell r="BS65">
            <v>0</v>
          </cell>
          <cell r="BT65">
            <v>0</v>
          </cell>
          <cell r="BU65">
            <v>0</v>
          </cell>
          <cell r="BV65">
            <v>0</v>
          </cell>
          <cell r="BW65">
            <v>0</v>
          </cell>
          <cell r="BX65">
            <v>0</v>
          </cell>
          <cell r="BY65">
            <v>0</v>
          </cell>
          <cell r="BZ65">
            <v>0</v>
          </cell>
          <cell r="CA65">
            <v>0</v>
          </cell>
          <cell r="CB65">
            <v>0</v>
          </cell>
          <cell r="CC65">
            <v>0</v>
          </cell>
          <cell r="CD65">
            <v>0</v>
          </cell>
          <cell r="CE65">
            <v>0</v>
          </cell>
          <cell r="CF65">
            <v>0</v>
          </cell>
          <cell r="CG65">
            <v>0</v>
          </cell>
          <cell r="CH65">
            <v>0</v>
          </cell>
          <cell r="CI65">
            <v>0</v>
          </cell>
          <cell r="CJ65">
            <v>0</v>
          </cell>
          <cell r="CK65">
            <v>0</v>
          </cell>
          <cell r="CL65">
            <v>0</v>
          </cell>
          <cell r="CM65">
            <v>0</v>
          </cell>
          <cell r="CN65">
            <v>0</v>
          </cell>
          <cell r="CO65">
            <v>0</v>
          </cell>
          <cell r="CP65">
            <v>0</v>
          </cell>
          <cell r="CQ65">
            <v>0</v>
          </cell>
          <cell r="CR65">
            <v>0</v>
          </cell>
          <cell r="CS65">
            <v>0</v>
          </cell>
          <cell r="CT65">
            <v>0</v>
          </cell>
          <cell r="CU65">
            <v>0</v>
          </cell>
          <cell r="CV65">
            <v>0</v>
          </cell>
          <cell r="CW65">
            <v>0</v>
          </cell>
          <cell r="CX65">
            <v>0</v>
          </cell>
          <cell r="CY65">
            <v>0</v>
          </cell>
          <cell r="CZ65">
            <v>0</v>
          </cell>
          <cell r="DA65">
            <v>0</v>
          </cell>
          <cell r="DB65">
            <v>0</v>
          </cell>
          <cell r="DC65">
            <v>0</v>
          </cell>
          <cell r="DD65">
            <v>0</v>
          </cell>
          <cell r="DE65">
            <v>0</v>
          </cell>
          <cell r="DF65">
            <v>0</v>
          </cell>
          <cell r="DG65">
            <v>0</v>
          </cell>
          <cell r="DH65">
            <v>0</v>
          </cell>
          <cell r="DI65">
            <v>0</v>
          </cell>
          <cell r="DJ65">
            <v>0</v>
          </cell>
          <cell r="DK65">
            <v>0</v>
          </cell>
          <cell r="DL65">
            <v>0</v>
          </cell>
          <cell r="DM65">
            <v>0</v>
          </cell>
          <cell r="DN65">
            <v>0</v>
          </cell>
          <cell r="DO65">
            <v>0</v>
          </cell>
          <cell r="DP65">
            <v>0</v>
          </cell>
          <cell r="DQ65">
            <v>0</v>
          </cell>
          <cell r="DR65">
            <v>0</v>
          </cell>
          <cell r="DS65">
            <v>0</v>
          </cell>
          <cell r="DT65">
            <v>0</v>
          </cell>
          <cell r="DU65">
            <v>0</v>
          </cell>
          <cell r="DV65">
            <v>0</v>
          </cell>
          <cell r="DW65">
            <v>0</v>
          </cell>
          <cell r="DX65">
            <v>0</v>
          </cell>
          <cell r="DY65">
            <v>0</v>
          </cell>
          <cell r="DZ65">
            <v>0</v>
          </cell>
          <cell r="EA65">
            <v>0</v>
          </cell>
          <cell r="EB65">
            <v>0</v>
          </cell>
          <cell r="EC65">
            <v>0</v>
          </cell>
          <cell r="ED65">
            <v>0</v>
          </cell>
        </row>
        <row r="66">
          <cell r="F66">
            <v>0</v>
          </cell>
          <cell r="G66">
            <v>0</v>
          </cell>
          <cell r="H66">
            <v>0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0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0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0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0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0</v>
          </cell>
          <cell r="BB66">
            <v>0</v>
          </cell>
          <cell r="BC66">
            <v>0</v>
          </cell>
          <cell r="BD66">
            <v>0</v>
          </cell>
          <cell r="BE66">
            <v>0</v>
          </cell>
          <cell r="BF66">
            <v>0</v>
          </cell>
          <cell r="BG66">
            <v>0</v>
          </cell>
          <cell r="BH66">
            <v>0</v>
          </cell>
          <cell r="BI66">
            <v>0</v>
          </cell>
          <cell r="BJ66">
            <v>0</v>
          </cell>
          <cell r="BK66">
            <v>0</v>
          </cell>
          <cell r="BL66">
            <v>0</v>
          </cell>
          <cell r="BM66">
            <v>0</v>
          </cell>
          <cell r="BN66">
            <v>0</v>
          </cell>
          <cell r="BO66">
            <v>0</v>
          </cell>
          <cell r="BP66">
            <v>0</v>
          </cell>
          <cell r="BQ66">
            <v>0</v>
          </cell>
          <cell r="BR66">
            <v>0</v>
          </cell>
          <cell r="BS66">
            <v>0</v>
          </cell>
          <cell r="BT66">
            <v>0</v>
          </cell>
          <cell r="BU66">
            <v>0</v>
          </cell>
          <cell r="BV66">
            <v>0</v>
          </cell>
          <cell r="BW66">
            <v>0</v>
          </cell>
          <cell r="BX66">
            <v>0</v>
          </cell>
          <cell r="BY66">
            <v>0</v>
          </cell>
          <cell r="BZ66">
            <v>0</v>
          </cell>
          <cell r="CA66">
            <v>0</v>
          </cell>
          <cell r="CB66">
            <v>0</v>
          </cell>
          <cell r="CC66">
            <v>0</v>
          </cell>
          <cell r="CD66">
            <v>0</v>
          </cell>
          <cell r="CE66">
            <v>0</v>
          </cell>
          <cell r="CF66">
            <v>0</v>
          </cell>
          <cell r="CG66">
            <v>0</v>
          </cell>
          <cell r="CH66">
            <v>0</v>
          </cell>
          <cell r="CI66">
            <v>0</v>
          </cell>
          <cell r="CJ66">
            <v>0</v>
          </cell>
          <cell r="CK66">
            <v>0</v>
          </cell>
          <cell r="CL66">
            <v>0</v>
          </cell>
          <cell r="CM66">
            <v>0</v>
          </cell>
          <cell r="CN66">
            <v>0</v>
          </cell>
          <cell r="CO66">
            <v>0</v>
          </cell>
          <cell r="CP66">
            <v>0</v>
          </cell>
          <cell r="CQ66">
            <v>0</v>
          </cell>
          <cell r="CR66">
            <v>0</v>
          </cell>
          <cell r="CS66">
            <v>0</v>
          </cell>
          <cell r="CT66">
            <v>0</v>
          </cell>
          <cell r="CU66">
            <v>0</v>
          </cell>
          <cell r="CV66">
            <v>0</v>
          </cell>
          <cell r="CW66">
            <v>0</v>
          </cell>
          <cell r="CX66">
            <v>0</v>
          </cell>
          <cell r="CY66">
            <v>0</v>
          </cell>
          <cell r="CZ66">
            <v>0</v>
          </cell>
          <cell r="DA66">
            <v>0</v>
          </cell>
          <cell r="DB66">
            <v>0</v>
          </cell>
          <cell r="DC66">
            <v>0</v>
          </cell>
          <cell r="DD66">
            <v>0</v>
          </cell>
          <cell r="DE66">
            <v>0</v>
          </cell>
          <cell r="DF66">
            <v>0</v>
          </cell>
          <cell r="DG66">
            <v>0</v>
          </cell>
          <cell r="DH66">
            <v>0</v>
          </cell>
          <cell r="DI66">
            <v>0</v>
          </cell>
          <cell r="DJ66">
            <v>0</v>
          </cell>
          <cell r="DK66">
            <v>0</v>
          </cell>
          <cell r="DL66">
            <v>0</v>
          </cell>
          <cell r="DM66">
            <v>0</v>
          </cell>
          <cell r="DN66">
            <v>0</v>
          </cell>
          <cell r="DO66">
            <v>0</v>
          </cell>
          <cell r="DP66">
            <v>0</v>
          </cell>
          <cell r="DQ66">
            <v>0</v>
          </cell>
          <cell r="DR66">
            <v>0</v>
          </cell>
          <cell r="DS66">
            <v>0</v>
          </cell>
          <cell r="DT66">
            <v>0</v>
          </cell>
          <cell r="DU66">
            <v>0</v>
          </cell>
          <cell r="DV66">
            <v>0</v>
          </cell>
          <cell r="DW66">
            <v>0</v>
          </cell>
          <cell r="DX66">
            <v>0</v>
          </cell>
          <cell r="DY66">
            <v>0</v>
          </cell>
          <cell r="DZ66">
            <v>0</v>
          </cell>
          <cell r="EA66">
            <v>0</v>
          </cell>
          <cell r="EB66">
            <v>0</v>
          </cell>
          <cell r="EC66">
            <v>0</v>
          </cell>
          <cell r="ED66">
            <v>0</v>
          </cell>
        </row>
        <row r="67">
          <cell r="F67">
            <v>0</v>
          </cell>
          <cell r="G67">
            <v>0</v>
          </cell>
          <cell r="H67">
            <v>0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0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  <cell r="BB67">
            <v>0</v>
          </cell>
          <cell r="BC67">
            <v>0</v>
          </cell>
          <cell r="BD67">
            <v>0</v>
          </cell>
          <cell r="BE67">
            <v>0</v>
          </cell>
          <cell r="BF67">
            <v>0</v>
          </cell>
          <cell r="BG67">
            <v>0</v>
          </cell>
          <cell r="BH67">
            <v>0</v>
          </cell>
          <cell r="BI67">
            <v>0</v>
          </cell>
          <cell r="BJ67">
            <v>0</v>
          </cell>
          <cell r="BK67">
            <v>0</v>
          </cell>
          <cell r="BL67">
            <v>0</v>
          </cell>
          <cell r="BM67">
            <v>0</v>
          </cell>
          <cell r="BN67">
            <v>0</v>
          </cell>
          <cell r="BO67">
            <v>0</v>
          </cell>
          <cell r="BP67">
            <v>0</v>
          </cell>
          <cell r="BQ67">
            <v>0</v>
          </cell>
          <cell r="BR67">
            <v>0</v>
          </cell>
          <cell r="BS67">
            <v>0</v>
          </cell>
          <cell r="BT67">
            <v>0</v>
          </cell>
          <cell r="BU67">
            <v>0</v>
          </cell>
          <cell r="BV67">
            <v>0</v>
          </cell>
          <cell r="BW67">
            <v>0</v>
          </cell>
          <cell r="BX67">
            <v>0</v>
          </cell>
          <cell r="BY67">
            <v>0</v>
          </cell>
          <cell r="BZ67">
            <v>0</v>
          </cell>
          <cell r="CA67">
            <v>0</v>
          </cell>
          <cell r="CB67">
            <v>0</v>
          </cell>
          <cell r="CC67">
            <v>0</v>
          </cell>
          <cell r="CD67">
            <v>0</v>
          </cell>
          <cell r="CE67">
            <v>0</v>
          </cell>
          <cell r="CF67">
            <v>0</v>
          </cell>
          <cell r="CG67">
            <v>0</v>
          </cell>
          <cell r="CH67">
            <v>0</v>
          </cell>
          <cell r="CI67">
            <v>0</v>
          </cell>
          <cell r="CJ67">
            <v>0</v>
          </cell>
          <cell r="CK67">
            <v>0</v>
          </cell>
          <cell r="CL67">
            <v>0</v>
          </cell>
          <cell r="CM67">
            <v>0</v>
          </cell>
          <cell r="CN67">
            <v>0</v>
          </cell>
          <cell r="CO67">
            <v>0</v>
          </cell>
          <cell r="CP67">
            <v>0</v>
          </cell>
          <cell r="CQ67">
            <v>0</v>
          </cell>
          <cell r="CR67">
            <v>0</v>
          </cell>
          <cell r="CS67">
            <v>0</v>
          </cell>
          <cell r="CT67">
            <v>0</v>
          </cell>
          <cell r="CU67">
            <v>0</v>
          </cell>
          <cell r="CV67">
            <v>0</v>
          </cell>
          <cell r="CW67">
            <v>0</v>
          </cell>
          <cell r="CX67">
            <v>0</v>
          </cell>
          <cell r="CY67">
            <v>0</v>
          </cell>
          <cell r="CZ67">
            <v>0</v>
          </cell>
          <cell r="DA67">
            <v>0</v>
          </cell>
          <cell r="DB67">
            <v>0</v>
          </cell>
          <cell r="DC67">
            <v>0</v>
          </cell>
          <cell r="DD67">
            <v>0</v>
          </cell>
          <cell r="DE67">
            <v>0</v>
          </cell>
          <cell r="DF67">
            <v>0</v>
          </cell>
          <cell r="DG67">
            <v>0</v>
          </cell>
          <cell r="DH67">
            <v>0</v>
          </cell>
          <cell r="DI67">
            <v>0</v>
          </cell>
          <cell r="DJ67">
            <v>0</v>
          </cell>
          <cell r="DK67">
            <v>0</v>
          </cell>
          <cell r="DL67">
            <v>0</v>
          </cell>
          <cell r="DM67">
            <v>0</v>
          </cell>
          <cell r="DN67">
            <v>0</v>
          </cell>
          <cell r="DO67">
            <v>0</v>
          </cell>
          <cell r="DP67">
            <v>0</v>
          </cell>
          <cell r="DQ67">
            <v>0</v>
          </cell>
          <cell r="DR67">
            <v>0</v>
          </cell>
          <cell r="DS67">
            <v>0</v>
          </cell>
          <cell r="DT67">
            <v>0</v>
          </cell>
          <cell r="DU67">
            <v>0</v>
          </cell>
          <cell r="DV67">
            <v>0</v>
          </cell>
          <cell r="DW67">
            <v>0</v>
          </cell>
          <cell r="DX67">
            <v>0</v>
          </cell>
          <cell r="DY67">
            <v>0</v>
          </cell>
          <cell r="DZ67">
            <v>0</v>
          </cell>
          <cell r="EA67">
            <v>0</v>
          </cell>
          <cell r="EB67">
            <v>0</v>
          </cell>
          <cell r="EC67">
            <v>0</v>
          </cell>
          <cell r="ED67">
            <v>0</v>
          </cell>
        </row>
        <row r="68">
          <cell r="F68">
            <v>0</v>
          </cell>
          <cell r="G68">
            <v>0</v>
          </cell>
          <cell r="H68">
            <v>0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0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0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0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0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0</v>
          </cell>
          <cell r="BB68">
            <v>0</v>
          </cell>
          <cell r="BC68">
            <v>0</v>
          </cell>
          <cell r="BD68">
            <v>0</v>
          </cell>
          <cell r="BE68">
            <v>0</v>
          </cell>
          <cell r="BF68">
            <v>0</v>
          </cell>
          <cell r="BG68">
            <v>0</v>
          </cell>
          <cell r="BH68">
            <v>0</v>
          </cell>
          <cell r="BI68">
            <v>0</v>
          </cell>
          <cell r="BJ68">
            <v>0</v>
          </cell>
          <cell r="BK68">
            <v>0</v>
          </cell>
          <cell r="BL68">
            <v>0</v>
          </cell>
          <cell r="BM68">
            <v>0</v>
          </cell>
          <cell r="BN68">
            <v>0</v>
          </cell>
          <cell r="BO68">
            <v>0</v>
          </cell>
          <cell r="BP68">
            <v>0</v>
          </cell>
          <cell r="BQ68">
            <v>0</v>
          </cell>
          <cell r="BR68">
            <v>0</v>
          </cell>
          <cell r="BS68">
            <v>0</v>
          </cell>
          <cell r="BT68">
            <v>0</v>
          </cell>
          <cell r="BU68">
            <v>0</v>
          </cell>
          <cell r="BV68">
            <v>0</v>
          </cell>
          <cell r="BW68">
            <v>0</v>
          </cell>
          <cell r="BX68">
            <v>0</v>
          </cell>
          <cell r="BY68">
            <v>0</v>
          </cell>
          <cell r="BZ68">
            <v>0</v>
          </cell>
          <cell r="CA68">
            <v>0</v>
          </cell>
          <cell r="CB68">
            <v>0</v>
          </cell>
          <cell r="CC68">
            <v>0</v>
          </cell>
          <cell r="CD68">
            <v>0</v>
          </cell>
          <cell r="CE68">
            <v>0</v>
          </cell>
          <cell r="CF68">
            <v>0</v>
          </cell>
          <cell r="CG68">
            <v>0</v>
          </cell>
          <cell r="CH68">
            <v>0</v>
          </cell>
          <cell r="CI68">
            <v>0</v>
          </cell>
          <cell r="CJ68">
            <v>0</v>
          </cell>
          <cell r="CK68">
            <v>0</v>
          </cell>
          <cell r="CL68">
            <v>0</v>
          </cell>
          <cell r="CM68">
            <v>0</v>
          </cell>
          <cell r="CN68">
            <v>0</v>
          </cell>
          <cell r="CO68">
            <v>0</v>
          </cell>
          <cell r="CP68">
            <v>0</v>
          </cell>
          <cell r="CQ68">
            <v>0</v>
          </cell>
          <cell r="CR68">
            <v>0</v>
          </cell>
          <cell r="CS68">
            <v>0</v>
          </cell>
          <cell r="CT68">
            <v>0</v>
          </cell>
          <cell r="CU68">
            <v>0</v>
          </cell>
          <cell r="CV68">
            <v>0</v>
          </cell>
          <cell r="CW68">
            <v>0</v>
          </cell>
          <cell r="CX68">
            <v>0</v>
          </cell>
          <cell r="CY68">
            <v>0</v>
          </cell>
          <cell r="CZ68">
            <v>0</v>
          </cell>
          <cell r="DA68">
            <v>0</v>
          </cell>
          <cell r="DB68">
            <v>0</v>
          </cell>
          <cell r="DC68">
            <v>0</v>
          </cell>
          <cell r="DD68">
            <v>0</v>
          </cell>
          <cell r="DE68">
            <v>0</v>
          </cell>
          <cell r="DF68">
            <v>0</v>
          </cell>
          <cell r="DG68">
            <v>0</v>
          </cell>
          <cell r="DH68">
            <v>0</v>
          </cell>
          <cell r="DI68">
            <v>0</v>
          </cell>
          <cell r="DJ68">
            <v>0</v>
          </cell>
          <cell r="DK68">
            <v>0</v>
          </cell>
          <cell r="DL68">
            <v>0</v>
          </cell>
          <cell r="DM68">
            <v>0</v>
          </cell>
          <cell r="DN68">
            <v>0</v>
          </cell>
          <cell r="DO68">
            <v>0</v>
          </cell>
          <cell r="DP68">
            <v>0</v>
          </cell>
          <cell r="DQ68">
            <v>0</v>
          </cell>
          <cell r="DR68">
            <v>0</v>
          </cell>
          <cell r="DS68">
            <v>0</v>
          </cell>
          <cell r="DT68">
            <v>0</v>
          </cell>
          <cell r="DU68">
            <v>0</v>
          </cell>
          <cell r="DV68">
            <v>0</v>
          </cell>
          <cell r="DW68">
            <v>0</v>
          </cell>
          <cell r="DX68">
            <v>0</v>
          </cell>
          <cell r="DY68">
            <v>0</v>
          </cell>
          <cell r="DZ68">
            <v>0</v>
          </cell>
          <cell r="EA68">
            <v>0</v>
          </cell>
          <cell r="EB68">
            <v>0</v>
          </cell>
          <cell r="EC68">
            <v>0</v>
          </cell>
          <cell r="ED68">
            <v>0</v>
          </cell>
        </row>
        <row r="69">
          <cell r="F69">
            <v>0</v>
          </cell>
          <cell r="G69">
            <v>0</v>
          </cell>
          <cell r="H69">
            <v>0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0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0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0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0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0</v>
          </cell>
          <cell r="BB69">
            <v>0</v>
          </cell>
          <cell r="BC69">
            <v>0</v>
          </cell>
          <cell r="BD69">
            <v>0</v>
          </cell>
          <cell r="BE69">
            <v>0</v>
          </cell>
          <cell r="BF69">
            <v>0</v>
          </cell>
          <cell r="BG69">
            <v>0</v>
          </cell>
          <cell r="BH69">
            <v>0</v>
          </cell>
          <cell r="BI69">
            <v>0</v>
          </cell>
          <cell r="BJ69">
            <v>0</v>
          </cell>
          <cell r="BK69">
            <v>0</v>
          </cell>
          <cell r="BL69">
            <v>0</v>
          </cell>
          <cell r="BM69">
            <v>0</v>
          </cell>
          <cell r="BN69">
            <v>0</v>
          </cell>
          <cell r="BO69">
            <v>0</v>
          </cell>
          <cell r="BP69">
            <v>0</v>
          </cell>
          <cell r="BQ69">
            <v>0</v>
          </cell>
          <cell r="BR69">
            <v>0</v>
          </cell>
          <cell r="BS69">
            <v>0</v>
          </cell>
          <cell r="BT69">
            <v>0</v>
          </cell>
          <cell r="BU69">
            <v>0</v>
          </cell>
          <cell r="BV69">
            <v>0</v>
          </cell>
          <cell r="BW69">
            <v>0</v>
          </cell>
          <cell r="BX69">
            <v>0</v>
          </cell>
          <cell r="BY69">
            <v>0</v>
          </cell>
          <cell r="BZ69">
            <v>0</v>
          </cell>
          <cell r="CA69">
            <v>0</v>
          </cell>
          <cell r="CB69">
            <v>0</v>
          </cell>
          <cell r="CC69">
            <v>0</v>
          </cell>
          <cell r="CD69">
            <v>0</v>
          </cell>
          <cell r="CE69">
            <v>0</v>
          </cell>
          <cell r="CF69">
            <v>0</v>
          </cell>
          <cell r="CG69">
            <v>0</v>
          </cell>
          <cell r="CH69">
            <v>0</v>
          </cell>
          <cell r="CI69">
            <v>0</v>
          </cell>
          <cell r="CJ69">
            <v>0</v>
          </cell>
          <cell r="CK69">
            <v>0</v>
          </cell>
          <cell r="CL69">
            <v>0</v>
          </cell>
          <cell r="CM69">
            <v>0</v>
          </cell>
          <cell r="CN69">
            <v>0</v>
          </cell>
          <cell r="CO69">
            <v>0</v>
          </cell>
          <cell r="CP69">
            <v>0</v>
          </cell>
          <cell r="CQ69">
            <v>0</v>
          </cell>
          <cell r="CR69">
            <v>0</v>
          </cell>
          <cell r="CS69">
            <v>0</v>
          </cell>
          <cell r="CT69">
            <v>0</v>
          </cell>
          <cell r="CU69">
            <v>0</v>
          </cell>
          <cell r="CV69">
            <v>0</v>
          </cell>
          <cell r="CW69">
            <v>0</v>
          </cell>
          <cell r="CX69">
            <v>0</v>
          </cell>
          <cell r="CY69">
            <v>0</v>
          </cell>
          <cell r="CZ69">
            <v>0</v>
          </cell>
          <cell r="DA69">
            <v>0</v>
          </cell>
          <cell r="DB69">
            <v>0</v>
          </cell>
          <cell r="DC69">
            <v>0</v>
          </cell>
          <cell r="DD69">
            <v>0</v>
          </cell>
          <cell r="DE69">
            <v>0</v>
          </cell>
          <cell r="DF69">
            <v>0</v>
          </cell>
          <cell r="DG69">
            <v>0</v>
          </cell>
          <cell r="DH69">
            <v>0</v>
          </cell>
          <cell r="DI69">
            <v>0</v>
          </cell>
          <cell r="DJ69">
            <v>0</v>
          </cell>
          <cell r="DK69">
            <v>0</v>
          </cell>
          <cell r="DL69">
            <v>0</v>
          </cell>
          <cell r="DM69">
            <v>0</v>
          </cell>
          <cell r="DN69">
            <v>0</v>
          </cell>
          <cell r="DO69">
            <v>0</v>
          </cell>
          <cell r="DP69">
            <v>0</v>
          </cell>
          <cell r="DQ69">
            <v>0</v>
          </cell>
          <cell r="DR69">
            <v>0</v>
          </cell>
          <cell r="DS69">
            <v>0</v>
          </cell>
          <cell r="DT69">
            <v>0</v>
          </cell>
          <cell r="DU69">
            <v>0</v>
          </cell>
          <cell r="DV69">
            <v>0</v>
          </cell>
          <cell r="DW69">
            <v>0</v>
          </cell>
          <cell r="DX69">
            <v>0</v>
          </cell>
          <cell r="DY69">
            <v>0</v>
          </cell>
          <cell r="DZ69">
            <v>0</v>
          </cell>
          <cell r="EA69">
            <v>0</v>
          </cell>
          <cell r="EB69">
            <v>0</v>
          </cell>
          <cell r="EC69">
            <v>0</v>
          </cell>
          <cell r="ED69">
            <v>0</v>
          </cell>
        </row>
        <row r="70">
          <cell r="F70">
            <v>0</v>
          </cell>
          <cell r="G70">
            <v>0</v>
          </cell>
          <cell r="H70">
            <v>0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0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0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0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0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0</v>
          </cell>
          <cell r="BB70">
            <v>0</v>
          </cell>
          <cell r="BC70">
            <v>0</v>
          </cell>
          <cell r="BD70">
            <v>0</v>
          </cell>
          <cell r="BE70">
            <v>0</v>
          </cell>
          <cell r="BF70">
            <v>0</v>
          </cell>
          <cell r="BG70">
            <v>0</v>
          </cell>
          <cell r="BH70">
            <v>0</v>
          </cell>
          <cell r="BI70">
            <v>0</v>
          </cell>
          <cell r="BJ70">
            <v>0</v>
          </cell>
          <cell r="BK70">
            <v>0</v>
          </cell>
          <cell r="BL70">
            <v>0</v>
          </cell>
          <cell r="BM70">
            <v>0</v>
          </cell>
          <cell r="BN70">
            <v>0</v>
          </cell>
          <cell r="BO70">
            <v>0</v>
          </cell>
          <cell r="BP70">
            <v>0</v>
          </cell>
          <cell r="BQ70">
            <v>0</v>
          </cell>
          <cell r="BR70">
            <v>0</v>
          </cell>
          <cell r="BS70">
            <v>0</v>
          </cell>
          <cell r="BT70">
            <v>0</v>
          </cell>
          <cell r="BU70">
            <v>0</v>
          </cell>
          <cell r="BV70">
            <v>0</v>
          </cell>
          <cell r="BW70">
            <v>0</v>
          </cell>
          <cell r="BX70">
            <v>0</v>
          </cell>
          <cell r="BY70">
            <v>0</v>
          </cell>
          <cell r="BZ70">
            <v>0</v>
          </cell>
          <cell r="CA70">
            <v>0</v>
          </cell>
          <cell r="CB70">
            <v>0</v>
          </cell>
          <cell r="CC70">
            <v>0</v>
          </cell>
          <cell r="CD70">
            <v>0</v>
          </cell>
          <cell r="CE70">
            <v>0</v>
          </cell>
          <cell r="CF70">
            <v>0</v>
          </cell>
          <cell r="CG70">
            <v>0</v>
          </cell>
          <cell r="CH70">
            <v>0</v>
          </cell>
          <cell r="CI70">
            <v>0</v>
          </cell>
          <cell r="CJ70">
            <v>0</v>
          </cell>
          <cell r="CK70">
            <v>0</v>
          </cell>
          <cell r="CL70">
            <v>0</v>
          </cell>
          <cell r="CM70">
            <v>0</v>
          </cell>
          <cell r="CN70">
            <v>0</v>
          </cell>
          <cell r="CO70">
            <v>0</v>
          </cell>
          <cell r="CP70">
            <v>0</v>
          </cell>
          <cell r="CQ70">
            <v>0</v>
          </cell>
          <cell r="CR70">
            <v>0</v>
          </cell>
          <cell r="CS70">
            <v>0</v>
          </cell>
          <cell r="CT70">
            <v>0</v>
          </cell>
          <cell r="CU70">
            <v>0</v>
          </cell>
          <cell r="CV70">
            <v>0</v>
          </cell>
          <cell r="CW70">
            <v>0</v>
          </cell>
          <cell r="CX70">
            <v>0</v>
          </cell>
          <cell r="CY70">
            <v>0</v>
          </cell>
          <cell r="CZ70">
            <v>0</v>
          </cell>
          <cell r="DA70">
            <v>0</v>
          </cell>
          <cell r="DB70">
            <v>0</v>
          </cell>
          <cell r="DC70">
            <v>0</v>
          </cell>
          <cell r="DD70">
            <v>0</v>
          </cell>
          <cell r="DE70">
            <v>0</v>
          </cell>
          <cell r="DF70">
            <v>0</v>
          </cell>
          <cell r="DG70">
            <v>0</v>
          </cell>
          <cell r="DH70">
            <v>0</v>
          </cell>
          <cell r="DI70">
            <v>0</v>
          </cell>
          <cell r="DJ70">
            <v>0</v>
          </cell>
          <cell r="DK70">
            <v>0</v>
          </cell>
          <cell r="DL70">
            <v>0</v>
          </cell>
          <cell r="DM70">
            <v>0</v>
          </cell>
          <cell r="DN70">
            <v>0</v>
          </cell>
          <cell r="DO70">
            <v>0</v>
          </cell>
          <cell r="DP70">
            <v>0</v>
          </cell>
          <cell r="DQ70">
            <v>0</v>
          </cell>
          <cell r="DR70">
            <v>0</v>
          </cell>
          <cell r="DS70">
            <v>0</v>
          </cell>
          <cell r="DT70">
            <v>0</v>
          </cell>
          <cell r="DU70">
            <v>0</v>
          </cell>
          <cell r="DV70">
            <v>0</v>
          </cell>
          <cell r="DW70">
            <v>0</v>
          </cell>
          <cell r="DX70">
            <v>0</v>
          </cell>
          <cell r="DY70">
            <v>0</v>
          </cell>
          <cell r="DZ70">
            <v>0</v>
          </cell>
          <cell r="EA70">
            <v>0</v>
          </cell>
          <cell r="EB70">
            <v>0</v>
          </cell>
          <cell r="EC70">
            <v>0</v>
          </cell>
          <cell r="ED70">
            <v>0</v>
          </cell>
        </row>
        <row r="71">
          <cell r="F71">
            <v>0</v>
          </cell>
          <cell r="G71">
            <v>0</v>
          </cell>
          <cell r="H71">
            <v>0</v>
          </cell>
          <cell r="I71">
            <v>0</v>
          </cell>
          <cell r="J71">
            <v>0</v>
          </cell>
          <cell r="K71">
            <v>0</v>
          </cell>
          <cell r="L71">
            <v>0</v>
          </cell>
          <cell r="M71">
            <v>0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  <cell r="AE71">
            <v>0</v>
          </cell>
          <cell r="AF71">
            <v>0</v>
          </cell>
          <cell r="AG71">
            <v>0</v>
          </cell>
          <cell r="AH71">
            <v>0</v>
          </cell>
          <cell r="AI71">
            <v>0</v>
          </cell>
          <cell r="AJ71">
            <v>0</v>
          </cell>
          <cell r="AK71">
            <v>0</v>
          </cell>
          <cell r="AL71">
            <v>0</v>
          </cell>
          <cell r="AM71">
            <v>0</v>
          </cell>
          <cell r="AN71">
            <v>0</v>
          </cell>
          <cell r="AO71">
            <v>0</v>
          </cell>
          <cell r="AP71">
            <v>0</v>
          </cell>
          <cell r="AQ71">
            <v>0</v>
          </cell>
          <cell r="AR71">
            <v>0</v>
          </cell>
          <cell r="AS71">
            <v>0</v>
          </cell>
          <cell r="AT71">
            <v>0</v>
          </cell>
          <cell r="AU71">
            <v>0</v>
          </cell>
          <cell r="AV71">
            <v>0</v>
          </cell>
          <cell r="AW71">
            <v>0</v>
          </cell>
          <cell r="AX71">
            <v>0</v>
          </cell>
          <cell r="AY71">
            <v>0</v>
          </cell>
          <cell r="AZ71">
            <v>0</v>
          </cell>
          <cell r="BA71">
            <v>0</v>
          </cell>
          <cell r="BB71">
            <v>0</v>
          </cell>
          <cell r="BC71">
            <v>0</v>
          </cell>
          <cell r="BD71">
            <v>0</v>
          </cell>
          <cell r="BE71">
            <v>0</v>
          </cell>
          <cell r="BF71">
            <v>0</v>
          </cell>
          <cell r="BG71">
            <v>0</v>
          </cell>
          <cell r="BH71">
            <v>0</v>
          </cell>
          <cell r="BI71">
            <v>0</v>
          </cell>
          <cell r="BJ71">
            <v>0</v>
          </cell>
          <cell r="BK71">
            <v>0</v>
          </cell>
          <cell r="BL71">
            <v>0</v>
          </cell>
          <cell r="BM71">
            <v>0</v>
          </cell>
          <cell r="BN71">
            <v>0</v>
          </cell>
          <cell r="BO71">
            <v>0</v>
          </cell>
          <cell r="BP71">
            <v>0</v>
          </cell>
          <cell r="BQ71">
            <v>0</v>
          </cell>
          <cell r="BR71">
            <v>0</v>
          </cell>
          <cell r="BS71">
            <v>0</v>
          </cell>
          <cell r="BT71">
            <v>0</v>
          </cell>
          <cell r="BU71">
            <v>0</v>
          </cell>
          <cell r="BV71">
            <v>0</v>
          </cell>
          <cell r="BW71">
            <v>0</v>
          </cell>
          <cell r="BX71">
            <v>0</v>
          </cell>
          <cell r="BY71">
            <v>0</v>
          </cell>
          <cell r="BZ71">
            <v>0</v>
          </cell>
          <cell r="CA71">
            <v>0</v>
          </cell>
          <cell r="CB71">
            <v>0</v>
          </cell>
          <cell r="CC71">
            <v>0</v>
          </cell>
          <cell r="CD71">
            <v>0</v>
          </cell>
          <cell r="CE71">
            <v>0</v>
          </cell>
          <cell r="CF71">
            <v>0</v>
          </cell>
          <cell r="CG71">
            <v>0</v>
          </cell>
          <cell r="CH71">
            <v>0</v>
          </cell>
          <cell r="CI71">
            <v>0</v>
          </cell>
          <cell r="CJ71">
            <v>0</v>
          </cell>
          <cell r="CK71">
            <v>0</v>
          </cell>
          <cell r="CL71">
            <v>0</v>
          </cell>
          <cell r="CM71">
            <v>0</v>
          </cell>
          <cell r="CN71">
            <v>0</v>
          </cell>
          <cell r="CO71">
            <v>0</v>
          </cell>
          <cell r="CP71">
            <v>0</v>
          </cell>
          <cell r="CQ71">
            <v>0</v>
          </cell>
          <cell r="CR71">
            <v>0</v>
          </cell>
          <cell r="CS71">
            <v>0</v>
          </cell>
          <cell r="CT71">
            <v>0</v>
          </cell>
          <cell r="CU71">
            <v>0</v>
          </cell>
          <cell r="CV71">
            <v>0</v>
          </cell>
          <cell r="CW71">
            <v>0</v>
          </cell>
          <cell r="CX71">
            <v>0</v>
          </cell>
          <cell r="CY71">
            <v>0</v>
          </cell>
          <cell r="CZ71">
            <v>0</v>
          </cell>
          <cell r="DA71">
            <v>0</v>
          </cell>
          <cell r="DB71">
            <v>0</v>
          </cell>
          <cell r="DC71">
            <v>0</v>
          </cell>
          <cell r="DD71">
            <v>0</v>
          </cell>
          <cell r="DE71">
            <v>0</v>
          </cell>
          <cell r="DF71">
            <v>0</v>
          </cell>
          <cell r="DG71">
            <v>0</v>
          </cell>
          <cell r="DH71">
            <v>0</v>
          </cell>
          <cell r="DI71">
            <v>0</v>
          </cell>
          <cell r="DJ71">
            <v>0</v>
          </cell>
          <cell r="DK71">
            <v>0</v>
          </cell>
          <cell r="DL71">
            <v>0</v>
          </cell>
          <cell r="DM71">
            <v>0</v>
          </cell>
          <cell r="DN71">
            <v>0</v>
          </cell>
          <cell r="DO71">
            <v>0</v>
          </cell>
          <cell r="DP71">
            <v>0</v>
          </cell>
          <cell r="DQ71">
            <v>0</v>
          </cell>
          <cell r="DR71">
            <v>0</v>
          </cell>
          <cell r="DS71">
            <v>0</v>
          </cell>
          <cell r="DT71">
            <v>0</v>
          </cell>
          <cell r="DU71">
            <v>0</v>
          </cell>
          <cell r="DV71">
            <v>0</v>
          </cell>
          <cell r="DW71">
            <v>0</v>
          </cell>
          <cell r="DX71">
            <v>0</v>
          </cell>
          <cell r="DY71">
            <v>0</v>
          </cell>
          <cell r="DZ71">
            <v>0</v>
          </cell>
          <cell r="EA71">
            <v>0</v>
          </cell>
          <cell r="EB71">
            <v>0</v>
          </cell>
          <cell r="EC71">
            <v>0</v>
          </cell>
          <cell r="ED71">
            <v>0</v>
          </cell>
        </row>
        <row r="72">
          <cell r="F72">
            <v>0</v>
          </cell>
          <cell r="G72">
            <v>0</v>
          </cell>
          <cell r="H72">
            <v>0</v>
          </cell>
          <cell r="I72">
            <v>0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  <cell r="AE72">
            <v>0</v>
          </cell>
          <cell r="AF72">
            <v>0</v>
          </cell>
          <cell r="AG72">
            <v>0</v>
          </cell>
          <cell r="AH72">
            <v>0</v>
          </cell>
          <cell r="AI72">
            <v>0</v>
          </cell>
          <cell r="AJ72">
            <v>0</v>
          </cell>
          <cell r="AK72">
            <v>0</v>
          </cell>
          <cell r="AL72">
            <v>0</v>
          </cell>
          <cell r="AM72">
            <v>0</v>
          </cell>
          <cell r="AN72">
            <v>0</v>
          </cell>
          <cell r="AO72">
            <v>0</v>
          </cell>
          <cell r="AP72">
            <v>0</v>
          </cell>
          <cell r="AQ72">
            <v>0</v>
          </cell>
          <cell r="AR72">
            <v>0</v>
          </cell>
          <cell r="AS72">
            <v>0</v>
          </cell>
          <cell r="AT72">
            <v>0</v>
          </cell>
          <cell r="AU72">
            <v>0</v>
          </cell>
          <cell r="AV72">
            <v>0</v>
          </cell>
          <cell r="AW72">
            <v>0</v>
          </cell>
          <cell r="AX72">
            <v>0</v>
          </cell>
          <cell r="AY72">
            <v>0</v>
          </cell>
          <cell r="AZ72">
            <v>0</v>
          </cell>
          <cell r="BA72">
            <v>0</v>
          </cell>
          <cell r="BB72">
            <v>0</v>
          </cell>
          <cell r="BC72">
            <v>0</v>
          </cell>
          <cell r="BD72">
            <v>0</v>
          </cell>
          <cell r="BE72">
            <v>0</v>
          </cell>
          <cell r="BF72">
            <v>0</v>
          </cell>
          <cell r="BG72">
            <v>0</v>
          </cell>
          <cell r="BH72">
            <v>0</v>
          </cell>
          <cell r="BI72">
            <v>0</v>
          </cell>
          <cell r="BJ72">
            <v>0</v>
          </cell>
          <cell r="BK72">
            <v>0</v>
          </cell>
          <cell r="BL72">
            <v>0</v>
          </cell>
          <cell r="BM72">
            <v>0</v>
          </cell>
          <cell r="BN72">
            <v>0</v>
          </cell>
          <cell r="BO72">
            <v>0</v>
          </cell>
          <cell r="BP72">
            <v>0</v>
          </cell>
          <cell r="BQ72">
            <v>0</v>
          </cell>
          <cell r="BR72">
            <v>0</v>
          </cell>
          <cell r="BS72">
            <v>0</v>
          </cell>
          <cell r="BT72">
            <v>0</v>
          </cell>
          <cell r="BU72">
            <v>0</v>
          </cell>
          <cell r="BV72">
            <v>0</v>
          </cell>
          <cell r="BW72">
            <v>0</v>
          </cell>
          <cell r="BX72">
            <v>0</v>
          </cell>
          <cell r="BY72">
            <v>0</v>
          </cell>
          <cell r="BZ72">
            <v>0</v>
          </cell>
          <cell r="CA72">
            <v>0</v>
          </cell>
          <cell r="CB72">
            <v>0</v>
          </cell>
          <cell r="CC72">
            <v>0</v>
          </cell>
          <cell r="CD72">
            <v>0</v>
          </cell>
          <cell r="CE72">
            <v>0</v>
          </cell>
          <cell r="CF72">
            <v>0</v>
          </cell>
          <cell r="CG72">
            <v>0</v>
          </cell>
          <cell r="CH72">
            <v>0</v>
          </cell>
          <cell r="CI72">
            <v>0</v>
          </cell>
          <cell r="CJ72">
            <v>0</v>
          </cell>
          <cell r="CK72">
            <v>0</v>
          </cell>
          <cell r="CL72">
            <v>0</v>
          </cell>
          <cell r="CM72">
            <v>0</v>
          </cell>
          <cell r="CN72">
            <v>0</v>
          </cell>
          <cell r="CO72">
            <v>0</v>
          </cell>
          <cell r="CP72">
            <v>0</v>
          </cell>
          <cell r="CQ72">
            <v>0</v>
          </cell>
          <cell r="CR72">
            <v>0</v>
          </cell>
          <cell r="CS72">
            <v>0</v>
          </cell>
          <cell r="CT72">
            <v>0</v>
          </cell>
          <cell r="CU72">
            <v>0</v>
          </cell>
          <cell r="CV72">
            <v>0</v>
          </cell>
          <cell r="CW72">
            <v>0</v>
          </cell>
          <cell r="CX72">
            <v>0</v>
          </cell>
          <cell r="CY72">
            <v>0</v>
          </cell>
          <cell r="CZ72">
            <v>0</v>
          </cell>
          <cell r="DA72">
            <v>0</v>
          </cell>
          <cell r="DB72">
            <v>0</v>
          </cell>
          <cell r="DC72">
            <v>0</v>
          </cell>
          <cell r="DD72">
            <v>0</v>
          </cell>
          <cell r="DE72">
            <v>0</v>
          </cell>
          <cell r="DF72">
            <v>0</v>
          </cell>
          <cell r="DG72">
            <v>0</v>
          </cell>
          <cell r="DH72">
            <v>0</v>
          </cell>
          <cell r="DI72">
            <v>0</v>
          </cell>
          <cell r="DJ72">
            <v>0</v>
          </cell>
          <cell r="DK72">
            <v>0</v>
          </cell>
          <cell r="DL72">
            <v>0</v>
          </cell>
          <cell r="DM72">
            <v>0</v>
          </cell>
          <cell r="DN72">
            <v>0</v>
          </cell>
          <cell r="DO72">
            <v>0</v>
          </cell>
          <cell r="DP72">
            <v>0</v>
          </cell>
          <cell r="DQ72">
            <v>0</v>
          </cell>
          <cell r="DR72">
            <v>0</v>
          </cell>
          <cell r="DS72">
            <v>0</v>
          </cell>
          <cell r="DT72">
            <v>0</v>
          </cell>
          <cell r="DU72">
            <v>0</v>
          </cell>
          <cell r="DV72">
            <v>0</v>
          </cell>
          <cell r="DW72">
            <v>0</v>
          </cell>
          <cell r="DX72">
            <v>0</v>
          </cell>
          <cell r="DY72">
            <v>0</v>
          </cell>
          <cell r="DZ72">
            <v>0</v>
          </cell>
          <cell r="EA72">
            <v>0</v>
          </cell>
          <cell r="EB72">
            <v>0</v>
          </cell>
          <cell r="EC72">
            <v>0</v>
          </cell>
          <cell r="ED72">
            <v>0</v>
          </cell>
        </row>
        <row r="74">
          <cell r="F74">
            <v>0</v>
          </cell>
          <cell r="G74">
            <v>0</v>
          </cell>
          <cell r="H74">
            <v>0</v>
          </cell>
          <cell r="I74">
            <v>0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  <cell r="AE74">
            <v>0</v>
          </cell>
          <cell r="AF74">
            <v>0</v>
          </cell>
          <cell r="AG74">
            <v>0</v>
          </cell>
          <cell r="AH74">
            <v>0</v>
          </cell>
          <cell r="AI74">
            <v>0</v>
          </cell>
          <cell r="AJ74">
            <v>0</v>
          </cell>
          <cell r="AK74">
            <v>0</v>
          </cell>
          <cell r="AL74">
            <v>0</v>
          </cell>
          <cell r="AM74">
            <v>0</v>
          </cell>
          <cell r="AN74">
            <v>0</v>
          </cell>
          <cell r="AO74">
            <v>0</v>
          </cell>
          <cell r="AP74">
            <v>0</v>
          </cell>
          <cell r="AQ74">
            <v>0</v>
          </cell>
          <cell r="AR74">
            <v>0</v>
          </cell>
          <cell r="AS74">
            <v>0</v>
          </cell>
          <cell r="AT74">
            <v>0</v>
          </cell>
          <cell r="AU74">
            <v>0</v>
          </cell>
          <cell r="AV74">
            <v>0</v>
          </cell>
          <cell r="AW74">
            <v>0</v>
          </cell>
          <cell r="AX74">
            <v>0</v>
          </cell>
          <cell r="AY74">
            <v>0</v>
          </cell>
          <cell r="AZ74">
            <v>0</v>
          </cell>
          <cell r="BA74">
            <v>0</v>
          </cell>
          <cell r="BB74">
            <v>0</v>
          </cell>
          <cell r="BC74">
            <v>0</v>
          </cell>
          <cell r="BD74">
            <v>0</v>
          </cell>
          <cell r="BE74">
            <v>0</v>
          </cell>
          <cell r="BF74">
            <v>0</v>
          </cell>
          <cell r="BG74">
            <v>0</v>
          </cell>
          <cell r="BH74">
            <v>0</v>
          </cell>
          <cell r="BI74">
            <v>0</v>
          </cell>
          <cell r="BJ74">
            <v>0</v>
          </cell>
          <cell r="BK74">
            <v>0</v>
          </cell>
          <cell r="BL74">
            <v>0</v>
          </cell>
          <cell r="BM74">
            <v>0</v>
          </cell>
          <cell r="BN74">
            <v>0</v>
          </cell>
          <cell r="BO74">
            <v>0</v>
          </cell>
          <cell r="BP74">
            <v>0</v>
          </cell>
          <cell r="BQ74">
            <v>0</v>
          </cell>
          <cell r="BR74">
            <v>0</v>
          </cell>
          <cell r="BS74">
            <v>0</v>
          </cell>
          <cell r="BT74">
            <v>0</v>
          </cell>
          <cell r="BU74">
            <v>0</v>
          </cell>
          <cell r="BV74">
            <v>0</v>
          </cell>
          <cell r="BW74">
            <v>0</v>
          </cell>
          <cell r="BX74">
            <v>0</v>
          </cell>
          <cell r="BY74">
            <v>0</v>
          </cell>
          <cell r="BZ74">
            <v>0</v>
          </cell>
          <cell r="CA74">
            <v>0</v>
          </cell>
          <cell r="CB74">
            <v>0</v>
          </cell>
          <cell r="CC74">
            <v>0</v>
          </cell>
          <cell r="CD74">
            <v>0</v>
          </cell>
          <cell r="CE74">
            <v>0</v>
          </cell>
          <cell r="CF74">
            <v>0</v>
          </cell>
          <cell r="CG74">
            <v>0</v>
          </cell>
          <cell r="CH74">
            <v>0</v>
          </cell>
          <cell r="CI74">
            <v>0</v>
          </cell>
          <cell r="CJ74">
            <v>0</v>
          </cell>
          <cell r="CK74">
            <v>0</v>
          </cell>
          <cell r="CL74">
            <v>0</v>
          </cell>
          <cell r="CM74">
            <v>0</v>
          </cell>
          <cell r="CN74">
            <v>0</v>
          </cell>
          <cell r="CO74">
            <v>0</v>
          </cell>
          <cell r="CP74">
            <v>0</v>
          </cell>
          <cell r="CQ74">
            <v>0</v>
          </cell>
          <cell r="CR74">
            <v>0</v>
          </cell>
          <cell r="CS74">
            <v>0</v>
          </cell>
          <cell r="CT74">
            <v>0</v>
          </cell>
          <cell r="CU74">
            <v>0</v>
          </cell>
          <cell r="CV74">
            <v>0</v>
          </cell>
          <cell r="CW74">
            <v>0</v>
          </cell>
          <cell r="CX74">
            <v>0</v>
          </cell>
          <cell r="CY74">
            <v>0</v>
          </cell>
          <cell r="CZ74">
            <v>0</v>
          </cell>
          <cell r="DA74">
            <v>0</v>
          </cell>
          <cell r="DB74">
            <v>0</v>
          </cell>
          <cell r="DC74">
            <v>0</v>
          </cell>
          <cell r="DD74">
            <v>0</v>
          </cell>
          <cell r="DE74">
            <v>0</v>
          </cell>
          <cell r="DF74">
            <v>0</v>
          </cell>
          <cell r="DG74">
            <v>0</v>
          </cell>
          <cell r="DH74">
            <v>0</v>
          </cell>
          <cell r="DI74">
            <v>0</v>
          </cell>
          <cell r="DJ74">
            <v>0</v>
          </cell>
          <cell r="DK74">
            <v>0</v>
          </cell>
          <cell r="DL74">
            <v>0</v>
          </cell>
          <cell r="DM74">
            <v>0</v>
          </cell>
          <cell r="DN74">
            <v>0</v>
          </cell>
          <cell r="DO74">
            <v>0</v>
          </cell>
          <cell r="DP74">
            <v>0</v>
          </cell>
          <cell r="DQ74">
            <v>0</v>
          </cell>
          <cell r="DR74">
            <v>0</v>
          </cell>
          <cell r="DS74">
            <v>0</v>
          </cell>
          <cell r="DT74">
            <v>0</v>
          </cell>
          <cell r="DU74">
            <v>0</v>
          </cell>
          <cell r="DV74">
            <v>0</v>
          </cell>
          <cell r="DW74">
            <v>0</v>
          </cell>
          <cell r="DX74">
            <v>0</v>
          </cell>
          <cell r="DY74">
            <v>0</v>
          </cell>
          <cell r="DZ74">
            <v>0</v>
          </cell>
          <cell r="EA74">
            <v>0</v>
          </cell>
          <cell r="EB74">
            <v>0</v>
          </cell>
          <cell r="EC74">
            <v>0</v>
          </cell>
          <cell r="ED74">
            <v>0</v>
          </cell>
        </row>
        <row r="77">
          <cell r="F77">
            <v>0</v>
          </cell>
          <cell r="G77">
            <v>0</v>
          </cell>
          <cell r="H77">
            <v>0</v>
          </cell>
          <cell r="I77">
            <v>0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  <cell r="AE77">
            <v>0</v>
          </cell>
          <cell r="AF77">
            <v>0</v>
          </cell>
          <cell r="AG77">
            <v>0</v>
          </cell>
          <cell r="AH77">
            <v>0</v>
          </cell>
          <cell r="AI77">
            <v>0</v>
          </cell>
          <cell r="AJ77">
            <v>0</v>
          </cell>
          <cell r="AK77">
            <v>0</v>
          </cell>
          <cell r="AL77">
            <v>0</v>
          </cell>
          <cell r="AM77">
            <v>0</v>
          </cell>
          <cell r="AN77">
            <v>0</v>
          </cell>
          <cell r="AO77">
            <v>0</v>
          </cell>
          <cell r="AP77">
            <v>0</v>
          </cell>
          <cell r="AQ77">
            <v>0</v>
          </cell>
          <cell r="AR77">
            <v>0</v>
          </cell>
          <cell r="AS77">
            <v>0</v>
          </cell>
          <cell r="AT77">
            <v>0</v>
          </cell>
          <cell r="AU77">
            <v>0</v>
          </cell>
          <cell r="AV77">
            <v>0</v>
          </cell>
          <cell r="AW77">
            <v>0</v>
          </cell>
          <cell r="AX77">
            <v>0</v>
          </cell>
          <cell r="AY77">
            <v>0</v>
          </cell>
          <cell r="AZ77">
            <v>0</v>
          </cell>
          <cell r="BA77">
            <v>0</v>
          </cell>
          <cell r="BB77">
            <v>0</v>
          </cell>
          <cell r="BC77">
            <v>0</v>
          </cell>
          <cell r="BD77">
            <v>0</v>
          </cell>
          <cell r="BE77">
            <v>0</v>
          </cell>
          <cell r="BF77">
            <v>0</v>
          </cell>
          <cell r="BG77">
            <v>0</v>
          </cell>
          <cell r="BH77">
            <v>0</v>
          </cell>
          <cell r="BI77">
            <v>0</v>
          </cell>
          <cell r="BJ77">
            <v>0</v>
          </cell>
          <cell r="BK77">
            <v>0</v>
          </cell>
          <cell r="BL77">
            <v>0</v>
          </cell>
          <cell r="BM77">
            <v>0</v>
          </cell>
          <cell r="BN77">
            <v>0</v>
          </cell>
          <cell r="BO77">
            <v>0</v>
          </cell>
          <cell r="BP77">
            <v>0</v>
          </cell>
          <cell r="BQ77">
            <v>0</v>
          </cell>
          <cell r="BR77">
            <v>0</v>
          </cell>
          <cell r="BS77">
            <v>0</v>
          </cell>
          <cell r="BT77">
            <v>0</v>
          </cell>
          <cell r="BU77">
            <v>0</v>
          </cell>
          <cell r="BV77">
            <v>0</v>
          </cell>
          <cell r="BW77">
            <v>0</v>
          </cell>
          <cell r="BX77">
            <v>0</v>
          </cell>
          <cell r="BY77">
            <v>0</v>
          </cell>
          <cell r="BZ77">
            <v>0</v>
          </cell>
          <cell r="CA77">
            <v>0</v>
          </cell>
          <cell r="CB77">
            <v>0</v>
          </cell>
          <cell r="CC77">
            <v>0</v>
          </cell>
          <cell r="CD77">
            <v>0</v>
          </cell>
          <cell r="CE77">
            <v>0</v>
          </cell>
          <cell r="CF77">
            <v>0</v>
          </cell>
          <cell r="CG77">
            <v>0</v>
          </cell>
          <cell r="CH77">
            <v>0</v>
          </cell>
          <cell r="CI77">
            <v>0</v>
          </cell>
          <cell r="CJ77">
            <v>0</v>
          </cell>
          <cell r="CK77">
            <v>0</v>
          </cell>
          <cell r="CL77">
            <v>0</v>
          </cell>
          <cell r="CM77">
            <v>0</v>
          </cell>
          <cell r="CN77">
            <v>0</v>
          </cell>
          <cell r="CO77">
            <v>0</v>
          </cell>
          <cell r="CP77">
            <v>0</v>
          </cell>
          <cell r="CQ77">
            <v>0</v>
          </cell>
          <cell r="CR77">
            <v>0</v>
          </cell>
          <cell r="CS77">
            <v>0</v>
          </cell>
          <cell r="CT77">
            <v>0</v>
          </cell>
          <cell r="CU77">
            <v>0</v>
          </cell>
          <cell r="CV77">
            <v>0</v>
          </cell>
          <cell r="CW77">
            <v>0</v>
          </cell>
          <cell r="CX77">
            <v>0</v>
          </cell>
          <cell r="CY77">
            <v>0</v>
          </cell>
          <cell r="CZ77">
            <v>0</v>
          </cell>
          <cell r="DA77">
            <v>0</v>
          </cell>
          <cell r="DB77">
            <v>0</v>
          </cell>
          <cell r="DC77">
            <v>0</v>
          </cell>
          <cell r="DD77">
            <v>0</v>
          </cell>
          <cell r="DE77">
            <v>0</v>
          </cell>
          <cell r="DF77">
            <v>0</v>
          </cell>
          <cell r="DG77">
            <v>0</v>
          </cell>
          <cell r="DH77">
            <v>0</v>
          </cell>
          <cell r="DI77">
            <v>0</v>
          </cell>
          <cell r="DJ77">
            <v>0</v>
          </cell>
          <cell r="DK77">
            <v>0</v>
          </cell>
          <cell r="DL77">
            <v>0</v>
          </cell>
          <cell r="DM77">
            <v>0</v>
          </cell>
          <cell r="DN77">
            <v>0</v>
          </cell>
          <cell r="DO77">
            <v>0</v>
          </cell>
          <cell r="DP77">
            <v>0</v>
          </cell>
          <cell r="DQ77">
            <v>0</v>
          </cell>
          <cell r="DR77">
            <v>0</v>
          </cell>
          <cell r="DS77">
            <v>0</v>
          </cell>
          <cell r="DT77">
            <v>0</v>
          </cell>
          <cell r="DU77">
            <v>0</v>
          </cell>
          <cell r="DV77">
            <v>0</v>
          </cell>
          <cell r="DW77">
            <v>0</v>
          </cell>
          <cell r="DX77">
            <v>0</v>
          </cell>
          <cell r="DY77">
            <v>0</v>
          </cell>
          <cell r="DZ77">
            <v>0</v>
          </cell>
          <cell r="EA77">
            <v>0</v>
          </cell>
          <cell r="EB77">
            <v>0</v>
          </cell>
          <cell r="EC77">
            <v>0</v>
          </cell>
          <cell r="ED77">
            <v>0</v>
          </cell>
        </row>
        <row r="79">
          <cell r="F79">
            <v>0</v>
          </cell>
          <cell r="G79">
            <v>0</v>
          </cell>
          <cell r="H79">
            <v>0</v>
          </cell>
          <cell r="I79">
            <v>0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  <cell r="AE79">
            <v>0</v>
          </cell>
          <cell r="AF79">
            <v>0</v>
          </cell>
          <cell r="AG79">
            <v>0</v>
          </cell>
          <cell r="AH79">
            <v>0</v>
          </cell>
          <cell r="AI79">
            <v>0</v>
          </cell>
          <cell r="AJ79">
            <v>0</v>
          </cell>
          <cell r="AK79">
            <v>0</v>
          </cell>
          <cell r="AL79">
            <v>0</v>
          </cell>
          <cell r="AM79">
            <v>0</v>
          </cell>
          <cell r="AN79">
            <v>0</v>
          </cell>
          <cell r="AO79">
            <v>0</v>
          </cell>
          <cell r="AP79">
            <v>0</v>
          </cell>
          <cell r="AQ79">
            <v>0</v>
          </cell>
          <cell r="AR79">
            <v>0</v>
          </cell>
          <cell r="AS79">
            <v>0</v>
          </cell>
          <cell r="AT79">
            <v>0</v>
          </cell>
          <cell r="AU79">
            <v>0</v>
          </cell>
          <cell r="AV79">
            <v>0</v>
          </cell>
          <cell r="AW79">
            <v>0</v>
          </cell>
          <cell r="AX79">
            <v>0</v>
          </cell>
          <cell r="AY79">
            <v>0</v>
          </cell>
          <cell r="AZ79">
            <v>0</v>
          </cell>
          <cell r="BA79">
            <v>0</v>
          </cell>
          <cell r="BB79">
            <v>0</v>
          </cell>
          <cell r="BC79">
            <v>0</v>
          </cell>
          <cell r="BD79">
            <v>0</v>
          </cell>
          <cell r="BE79">
            <v>0</v>
          </cell>
          <cell r="BF79">
            <v>0</v>
          </cell>
          <cell r="BG79">
            <v>0</v>
          </cell>
          <cell r="BH79">
            <v>0</v>
          </cell>
          <cell r="BI79">
            <v>0</v>
          </cell>
          <cell r="BJ79">
            <v>0</v>
          </cell>
          <cell r="BK79">
            <v>0</v>
          </cell>
          <cell r="BL79">
            <v>0</v>
          </cell>
          <cell r="BM79">
            <v>0</v>
          </cell>
          <cell r="BN79">
            <v>0</v>
          </cell>
          <cell r="BO79">
            <v>0</v>
          </cell>
          <cell r="BP79">
            <v>0</v>
          </cell>
          <cell r="BQ79">
            <v>0</v>
          </cell>
          <cell r="BR79">
            <v>0</v>
          </cell>
          <cell r="BS79">
            <v>0</v>
          </cell>
          <cell r="BT79">
            <v>0</v>
          </cell>
          <cell r="BU79">
            <v>0</v>
          </cell>
          <cell r="BV79">
            <v>0</v>
          </cell>
          <cell r="BW79">
            <v>0</v>
          </cell>
          <cell r="BX79">
            <v>0</v>
          </cell>
          <cell r="BY79">
            <v>0</v>
          </cell>
          <cell r="BZ79">
            <v>0</v>
          </cell>
          <cell r="CA79">
            <v>0</v>
          </cell>
          <cell r="CB79">
            <v>0</v>
          </cell>
          <cell r="CC79">
            <v>0</v>
          </cell>
          <cell r="CD79">
            <v>0</v>
          </cell>
          <cell r="CE79">
            <v>0</v>
          </cell>
          <cell r="CF79">
            <v>0</v>
          </cell>
          <cell r="CG79">
            <v>0</v>
          </cell>
          <cell r="CH79">
            <v>0</v>
          </cell>
          <cell r="CI79">
            <v>0</v>
          </cell>
          <cell r="CJ79">
            <v>0</v>
          </cell>
          <cell r="CK79">
            <v>0</v>
          </cell>
          <cell r="CL79">
            <v>0</v>
          </cell>
          <cell r="CM79">
            <v>0</v>
          </cell>
          <cell r="CN79">
            <v>0</v>
          </cell>
          <cell r="CO79">
            <v>0</v>
          </cell>
          <cell r="CP79">
            <v>0</v>
          </cell>
          <cell r="CQ79">
            <v>0</v>
          </cell>
          <cell r="CR79">
            <v>0</v>
          </cell>
          <cell r="CS79">
            <v>0</v>
          </cell>
          <cell r="CT79">
            <v>0</v>
          </cell>
          <cell r="CU79">
            <v>0</v>
          </cell>
          <cell r="CV79">
            <v>0</v>
          </cell>
          <cell r="CW79">
            <v>0</v>
          </cell>
          <cell r="CX79">
            <v>0</v>
          </cell>
          <cell r="CY79">
            <v>0</v>
          </cell>
          <cell r="CZ79">
            <v>0</v>
          </cell>
          <cell r="DA79">
            <v>0</v>
          </cell>
          <cell r="DB79">
            <v>0</v>
          </cell>
          <cell r="DC79">
            <v>0</v>
          </cell>
          <cell r="DD79">
            <v>0</v>
          </cell>
          <cell r="DE79">
            <v>0</v>
          </cell>
          <cell r="DF79">
            <v>0</v>
          </cell>
          <cell r="DG79">
            <v>0</v>
          </cell>
          <cell r="DH79">
            <v>0</v>
          </cell>
          <cell r="DI79">
            <v>0</v>
          </cell>
          <cell r="DJ79">
            <v>0</v>
          </cell>
          <cell r="DK79">
            <v>0</v>
          </cell>
          <cell r="DL79">
            <v>0</v>
          </cell>
          <cell r="DM79">
            <v>0</v>
          </cell>
          <cell r="DN79">
            <v>0</v>
          </cell>
          <cell r="DO79">
            <v>0</v>
          </cell>
          <cell r="DP79">
            <v>0</v>
          </cell>
          <cell r="DQ79">
            <v>0</v>
          </cell>
          <cell r="DR79">
            <v>0</v>
          </cell>
          <cell r="DS79">
            <v>0</v>
          </cell>
          <cell r="DT79">
            <v>0</v>
          </cell>
          <cell r="DU79">
            <v>0</v>
          </cell>
          <cell r="DV79">
            <v>0</v>
          </cell>
          <cell r="DW79">
            <v>0</v>
          </cell>
          <cell r="DX79">
            <v>0</v>
          </cell>
          <cell r="DY79">
            <v>0</v>
          </cell>
          <cell r="DZ79">
            <v>0</v>
          </cell>
          <cell r="EA79">
            <v>0</v>
          </cell>
          <cell r="EB79">
            <v>0</v>
          </cell>
          <cell r="EC79">
            <v>0</v>
          </cell>
          <cell r="ED79">
            <v>0</v>
          </cell>
        </row>
        <row r="80">
          <cell r="F80">
            <v>0</v>
          </cell>
          <cell r="G80">
            <v>0</v>
          </cell>
          <cell r="H80">
            <v>0</v>
          </cell>
          <cell r="I80">
            <v>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  <cell r="AE80">
            <v>0</v>
          </cell>
          <cell r="AF80">
            <v>0</v>
          </cell>
          <cell r="AG80">
            <v>0</v>
          </cell>
          <cell r="AH80">
            <v>0</v>
          </cell>
          <cell r="AI80">
            <v>0</v>
          </cell>
          <cell r="AJ80">
            <v>0</v>
          </cell>
          <cell r="AK80">
            <v>0</v>
          </cell>
          <cell r="AL80">
            <v>0</v>
          </cell>
          <cell r="AM80">
            <v>0</v>
          </cell>
          <cell r="AN80">
            <v>0</v>
          </cell>
          <cell r="AO80">
            <v>0</v>
          </cell>
          <cell r="AP80">
            <v>0</v>
          </cell>
          <cell r="AQ80">
            <v>0</v>
          </cell>
          <cell r="AR80">
            <v>0</v>
          </cell>
          <cell r="AS80">
            <v>0</v>
          </cell>
          <cell r="AT80">
            <v>0</v>
          </cell>
          <cell r="AU80">
            <v>0</v>
          </cell>
          <cell r="AV80">
            <v>0</v>
          </cell>
          <cell r="AW80">
            <v>0</v>
          </cell>
          <cell r="AX80">
            <v>0</v>
          </cell>
          <cell r="AY80">
            <v>0</v>
          </cell>
          <cell r="AZ80">
            <v>0</v>
          </cell>
          <cell r="BA80">
            <v>0</v>
          </cell>
          <cell r="BB80">
            <v>0</v>
          </cell>
          <cell r="BC80">
            <v>0</v>
          </cell>
          <cell r="BD80">
            <v>0</v>
          </cell>
          <cell r="BE80">
            <v>0</v>
          </cell>
          <cell r="BF80">
            <v>0</v>
          </cell>
          <cell r="BG80">
            <v>0</v>
          </cell>
          <cell r="BH80">
            <v>0</v>
          </cell>
          <cell r="BI80">
            <v>0</v>
          </cell>
          <cell r="BJ80">
            <v>0</v>
          </cell>
          <cell r="BK80">
            <v>0</v>
          </cell>
          <cell r="BL80">
            <v>0</v>
          </cell>
          <cell r="BM80">
            <v>0</v>
          </cell>
          <cell r="BN80">
            <v>0</v>
          </cell>
          <cell r="BO80">
            <v>0</v>
          </cell>
          <cell r="BP80">
            <v>0</v>
          </cell>
          <cell r="BQ80">
            <v>0</v>
          </cell>
          <cell r="BR80">
            <v>0</v>
          </cell>
          <cell r="BS80">
            <v>0</v>
          </cell>
          <cell r="BT80">
            <v>0</v>
          </cell>
          <cell r="BU80">
            <v>0</v>
          </cell>
          <cell r="BV80">
            <v>0</v>
          </cell>
          <cell r="BW80">
            <v>0</v>
          </cell>
          <cell r="BX80">
            <v>0</v>
          </cell>
          <cell r="BY80">
            <v>0</v>
          </cell>
          <cell r="BZ80">
            <v>0</v>
          </cell>
          <cell r="CA80">
            <v>0</v>
          </cell>
          <cell r="CB80">
            <v>0</v>
          </cell>
          <cell r="CC80">
            <v>0</v>
          </cell>
          <cell r="CD80">
            <v>0</v>
          </cell>
          <cell r="CE80">
            <v>0</v>
          </cell>
          <cell r="CF80">
            <v>0</v>
          </cell>
          <cell r="CG80">
            <v>0</v>
          </cell>
          <cell r="CH80">
            <v>0</v>
          </cell>
          <cell r="CI80">
            <v>0</v>
          </cell>
          <cell r="CJ80">
            <v>0</v>
          </cell>
          <cell r="CK80">
            <v>0</v>
          </cell>
          <cell r="CL80">
            <v>0</v>
          </cell>
          <cell r="CM80">
            <v>0</v>
          </cell>
          <cell r="CN80">
            <v>0</v>
          </cell>
          <cell r="CO80">
            <v>0</v>
          </cell>
          <cell r="CP80">
            <v>0</v>
          </cell>
          <cell r="CQ80">
            <v>0</v>
          </cell>
          <cell r="CR80">
            <v>0</v>
          </cell>
          <cell r="CS80">
            <v>0</v>
          </cell>
          <cell r="CT80">
            <v>0</v>
          </cell>
          <cell r="CU80">
            <v>0</v>
          </cell>
          <cell r="CV80">
            <v>0</v>
          </cell>
          <cell r="CW80">
            <v>0</v>
          </cell>
          <cell r="CX80">
            <v>0</v>
          </cell>
          <cell r="CY80">
            <v>0</v>
          </cell>
          <cell r="CZ80">
            <v>0</v>
          </cell>
          <cell r="DA80">
            <v>0</v>
          </cell>
          <cell r="DB80">
            <v>0</v>
          </cell>
          <cell r="DC80">
            <v>0</v>
          </cell>
          <cell r="DD80">
            <v>0</v>
          </cell>
          <cell r="DE80">
            <v>0</v>
          </cell>
          <cell r="DF80">
            <v>0</v>
          </cell>
          <cell r="DG80">
            <v>0</v>
          </cell>
          <cell r="DH80">
            <v>0</v>
          </cell>
          <cell r="DI80">
            <v>0</v>
          </cell>
          <cell r="DJ80">
            <v>0</v>
          </cell>
          <cell r="DK80">
            <v>0</v>
          </cell>
          <cell r="DL80">
            <v>0</v>
          </cell>
          <cell r="DM80">
            <v>0</v>
          </cell>
          <cell r="DN80">
            <v>0</v>
          </cell>
          <cell r="DO80">
            <v>0</v>
          </cell>
          <cell r="DP80">
            <v>0</v>
          </cell>
          <cell r="DQ80">
            <v>0</v>
          </cell>
          <cell r="DR80">
            <v>0</v>
          </cell>
          <cell r="DS80">
            <v>0</v>
          </cell>
          <cell r="DT80">
            <v>0</v>
          </cell>
          <cell r="DU80">
            <v>0</v>
          </cell>
          <cell r="DV80">
            <v>0</v>
          </cell>
          <cell r="DW80">
            <v>0</v>
          </cell>
          <cell r="DX80">
            <v>0</v>
          </cell>
          <cell r="DY80">
            <v>0</v>
          </cell>
          <cell r="DZ80">
            <v>0</v>
          </cell>
          <cell r="EA80">
            <v>0</v>
          </cell>
          <cell r="EB80">
            <v>0</v>
          </cell>
          <cell r="EC80">
            <v>0</v>
          </cell>
          <cell r="ED80">
            <v>0</v>
          </cell>
        </row>
        <row r="81">
          <cell r="F81">
            <v>0</v>
          </cell>
          <cell r="G81">
            <v>0</v>
          </cell>
          <cell r="H81">
            <v>0</v>
          </cell>
          <cell r="I81">
            <v>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  <cell r="AE81">
            <v>0</v>
          </cell>
          <cell r="AF81">
            <v>0</v>
          </cell>
          <cell r="AG81">
            <v>0</v>
          </cell>
          <cell r="AH81">
            <v>0</v>
          </cell>
          <cell r="AI81">
            <v>0</v>
          </cell>
          <cell r="AJ81">
            <v>0</v>
          </cell>
          <cell r="AK81">
            <v>0</v>
          </cell>
          <cell r="AL81">
            <v>0</v>
          </cell>
          <cell r="AM81">
            <v>0</v>
          </cell>
          <cell r="AN81">
            <v>0</v>
          </cell>
          <cell r="AO81">
            <v>0</v>
          </cell>
          <cell r="AP81">
            <v>0</v>
          </cell>
          <cell r="AQ81">
            <v>0</v>
          </cell>
          <cell r="AR81">
            <v>0</v>
          </cell>
          <cell r="AS81">
            <v>0</v>
          </cell>
          <cell r="AT81">
            <v>0</v>
          </cell>
          <cell r="AU81">
            <v>0</v>
          </cell>
          <cell r="AV81">
            <v>0</v>
          </cell>
          <cell r="AW81">
            <v>0</v>
          </cell>
          <cell r="AX81">
            <v>0</v>
          </cell>
          <cell r="AY81">
            <v>0</v>
          </cell>
          <cell r="AZ81">
            <v>0</v>
          </cell>
          <cell r="BA81">
            <v>0</v>
          </cell>
          <cell r="BB81">
            <v>0</v>
          </cell>
          <cell r="BC81">
            <v>0</v>
          </cell>
          <cell r="BD81">
            <v>0</v>
          </cell>
          <cell r="BE81">
            <v>0</v>
          </cell>
          <cell r="BF81">
            <v>0</v>
          </cell>
          <cell r="BG81">
            <v>0</v>
          </cell>
          <cell r="BH81">
            <v>0</v>
          </cell>
          <cell r="BI81">
            <v>0</v>
          </cell>
          <cell r="BJ81">
            <v>0</v>
          </cell>
          <cell r="BK81">
            <v>0</v>
          </cell>
          <cell r="BL81">
            <v>0</v>
          </cell>
          <cell r="BM81">
            <v>0</v>
          </cell>
          <cell r="BN81">
            <v>0</v>
          </cell>
          <cell r="BO81">
            <v>0</v>
          </cell>
          <cell r="BP81">
            <v>0</v>
          </cell>
          <cell r="BQ81">
            <v>0</v>
          </cell>
          <cell r="BR81">
            <v>0</v>
          </cell>
          <cell r="BS81">
            <v>0</v>
          </cell>
          <cell r="BT81">
            <v>0</v>
          </cell>
          <cell r="BU81">
            <v>0</v>
          </cell>
          <cell r="BV81">
            <v>0</v>
          </cell>
          <cell r="BW81">
            <v>0</v>
          </cell>
          <cell r="BX81">
            <v>0</v>
          </cell>
          <cell r="BY81">
            <v>0</v>
          </cell>
          <cell r="BZ81">
            <v>0</v>
          </cell>
          <cell r="CA81">
            <v>0</v>
          </cell>
          <cell r="CB81">
            <v>0</v>
          </cell>
          <cell r="CC81">
            <v>0</v>
          </cell>
          <cell r="CD81">
            <v>0</v>
          </cell>
          <cell r="CE81">
            <v>0</v>
          </cell>
          <cell r="CF81">
            <v>0</v>
          </cell>
          <cell r="CG81">
            <v>0</v>
          </cell>
          <cell r="CH81">
            <v>0</v>
          </cell>
          <cell r="CI81">
            <v>0</v>
          </cell>
          <cell r="CJ81">
            <v>0</v>
          </cell>
          <cell r="CK81">
            <v>0</v>
          </cell>
          <cell r="CL81">
            <v>0</v>
          </cell>
          <cell r="CM81">
            <v>0</v>
          </cell>
          <cell r="CN81">
            <v>0</v>
          </cell>
          <cell r="CO81">
            <v>0</v>
          </cell>
          <cell r="CP81">
            <v>0</v>
          </cell>
          <cell r="CQ81">
            <v>0</v>
          </cell>
          <cell r="CR81">
            <v>0</v>
          </cell>
          <cell r="CS81">
            <v>0</v>
          </cell>
          <cell r="CT81">
            <v>0</v>
          </cell>
          <cell r="CU81">
            <v>0</v>
          </cell>
          <cell r="CV81">
            <v>0</v>
          </cell>
          <cell r="CW81">
            <v>0</v>
          </cell>
          <cell r="CX81">
            <v>0</v>
          </cell>
          <cell r="CY81">
            <v>0</v>
          </cell>
          <cell r="CZ81">
            <v>0</v>
          </cell>
          <cell r="DA81">
            <v>0</v>
          </cell>
          <cell r="DB81">
            <v>0</v>
          </cell>
          <cell r="DC81">
            <v>0</v>
          </cell>
          <cell r="DD81">
            <v>0</v>
          </cell>
          <cell r="DE81">
            <v>0</v>
          </cell>
          <cell r="DF81">
            <v>0</v>
          </cell>
          <cell r="DG81">
            <v>0</v>
          </cell>
          <cell r="DH81">
            <v>0</v>
          </cell>
          <cell r="DI81">
            <v>0</v>
          </cell>
          <cell r="DJ81">
            <v>0</v>
          </cell>
          <cell r="DK81">
            <v>0</v>
          </cell>
          <cell r="DL81">
            <v>0</v>
          </cell>
          <cell r="DM81">
            <v>0</v>
          </cell>
          <cell r="DN81">
            <v>0</v>
          </cell>
          <cell r="DO81">
            <v>0</v>
          </cell>
          <cell r="DP81">
            <v>0</v>
          </cell>
          <cell r="DQ81">
            <v>0</v>
          </cell>
          <cell r="DR81">
            <v>0</v>
          </cell>
          <cell r="DS81">
            <v>0</v>
          </cell>
          <cell r="DT81">
            <v>0</v>
          </cell>
          <cell r="DU81">
            <v>0</v>
          </cell>
          <cell r="DV81">
            <v>0</v>
          </cell>
          <cell r="DW81">
            <v>0</v>
          </cell>
          <cell r="DX81">
            <v>0</v>
          </cell>
          <cell r="DY81">
            <v>0</v>
          </cell>
          <cell r="DZ81">
            <v>0</v>
          </cell>
          <cell r="EA81">
            <v>0</v>
          </cell>
          <cell r="EB81">
            <v>0</v>
          </cell>
          <cell r="EC81">
            <v>0</v>
          </cell>
          <cell r="ED81">
            <v>0</v>
          </cell>
        </row>
        <row r="82">
          <cell r="F82">
            <v>0</v>
          </cell>
          <cell r="G82">
            <v>0</v>
          </cell>
          <cell r="H82">
            <v>0</v>
          </cell>
          <cell r="I82">
            <v>0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  <cell r="AE82">
            <v>0</v>
          </cell>
          <cell r="AF82">
            <v>0</v>
          </cell>
          <cell r="AG82">
            <v>0</v>
          </cell>
          <cell r="AH82">
            <v>0</v>
          </cell>
          <cell r="AI82">
            <v>0</v>
          </cell>
          <cell r="AJ82">
            <v>0</v>
          </cell>
          <cell r="AK82">
            <v>0</v>
          </cell>
          <cell r="AL82">
            <v>0</v>
          </cell>
          <cell r="AM82">
            <v>0</v>
          </cell>
          <cell r="AN82">
            <v>0</v>
          </cell>
          <cell r="AO82">
            <v>0</v>
          </cell>
          <cell r="AP82">
            <v>0</v>
          </cell>
          <cell r="AQ82">
            <v>0</v>
          </cell>
          <cell r="AR82">
            <v>0</v>
          </cell>
          <cell r="AS82">
            <v>0</v>
          </cell>
          <cell r="AT82">
            <v>0</v>
          </cell>
          <cell r="AU82">
            <v>0</v>
          </cell>
          <cell r="AV82">
            <v>0</v>
          </cell>
          <cell r="AW82">
            <v>0</v>
          </cell>
          <cell r="AX82">
            <v>0</v>
          </cell>
          <cell r="AY82">
            <v>0</v>
          </cell>
          <cell r="AZ82">
            <v>0</v>
          </cell>
          <cell r="BA82">
            <v>0</v>
          </cell>
          <cell r="BB82">
            <v>0</v>
          </cell>
          <cell r="BC82">
            <v>0</v>
          </cell>
          <cell r="BD82">
            <v>0</v>
          </cell>
          <cell r="BE82">
            <v>0</v>
          </cell>
          <cell r="BF82">
            <v>0</v>
          </cell>
          <cell r="BG82">
            <v>0</v>
          </cell>
          <cell r="BH82">
            <v>0</v>
          </cell>
          <cell r="BI82">
            <v>0</v>
          </cell>
          <cell r="BJ82">
            <v>0</v>
          </cell>
          <cell r="BK82">
            <v>0</v>
          </cell>
          <cell r="BL82">
            <v>0</v>
          </cell>
          <cell r="BM82">
            <v>0</v>
          </cell>
          <cell r="BN82">
            <v>0</v>
          </cell>
          <cell r="BO82">
            <v>0</v>
          </cell>
          <cell r="BP82">
            <v>0</v>
          </cell>
          <cell r="BQ82">
            <v>0</v>
          </cell>
          <cell r="BR82">
            <v>0</v>
          </cell>
          <cell r="BS82">
            <v>0</v>
          </cell>
          <cell r="BT82">
            <v>0</v>
          </cell>
          <cell r="BU82">
            <v>0</v>
          </cell>
          <cell r="BV82">
            <v>0</v>
          </cell>
          <cell r="BW82">
            <v>0</v>
          </cell>
          <cell r="BX82">
            <v>0</v>
          </cell>
          <cell r="BY82">
            <v>0</v>
          </cell>
          <cell r="BZ82">
            <v>0</v>
          </cell>
          <cell r="CA82">
            <v>0</v>
          </cell>
          <cell r="CB82">
            <v>0</v>
          </cell>
          <cell r="CC82">
            <v>0</v>
          </cell>
          <cell r="CD82">
            <v>0</v>
          </cell>
          <cell r="CE82">
            <v>0</v>
          </cell>
          <cell r="CF82">
            <v>0</v>
          </cell>
          <cell r="CG82">
            <v>0</v>
          </cell>
          <cell r="CH82">
            <v>0</v>
          </cell>
          <cell r="CI82">
            <v>0</v>
          </cell>
          <cell r="CJ82">
            <v>0</v>
          </cell>
          <cell r="CK82">
            <v>0</v>
          </cell>
          <cell r="CL82">
            <v>0</v>
          </cell>
          <cell r="CM82">
            <v>0</v>
          </cell>
          <cell r="CN82">
            <v>0</v>
          </cell>
          <cell r="CO82">
            <v>0</v>
          </cell>
          <cell r="CP82">
            <v>0</v>
          </cell>
          <cell r="CQ82">
            <v>0</v>
          </cell>
          <cell r="CR82">
            <v>0</v>
          </cell>
          <cell r="CS82">
            <v>0</v>
          </cell>
          <cell r="CT82">
            <v>0</v>
          </cell>
          <cell r="CU82">
            <v>0</v>
          </cell>
          <cell r="CV82">
            <v>0</v>
          </cell>
          <cell r="CW82">
            <v>0</v>
          </cell>
          <cell r="CX82">
            <v>0</v>
          </cell>
          <cell r="CY82">
            <v>0</v>
          </cell>
          <cell r="CZ82">
            <v>0</v>
          </cell>
          <cell r="DA82">
            <v>0</v>
          </cell>
          <cell r="DB82">
            <v>0</v>
          </cell>
          <cell r="DC82">
            <v>0</v>
          </cell>
          <cell r="DD82">
            <v>0</v>
          </cell>
          <cell r="DE82">
            <v>0</v>
          </cell>
          <cell r="DF82">
            <v>0</v>
          </cell>
          <cell r="DG82">
            <v>0</v>
          </cell>
          <cell r="DH82">
            <v>0</v>
          </cell>
          <cell r="DI82">
            <v>0</v>
          </cell>
          <cell r="DJ82">
            <v>0</v>
          </cell>
          <cell r="DK82">
            <v>0</v>
          </cell>
          <cell r="DL82">
            <v>0</v>
          </cell>
          <cell r="DM82">
            <v>0</v>
          </cell>
          <cell r="DN82">
            <v>0</v>
          </cell>
          <cell r="DO82">
            <v>0</v>
          </cell>
          <cell r="DP82">
            <v>0</v>
          </cell>
          <cell r="DQ82">
            <v>0</v>
          </cell>
          <cell r="DR82">
            <v>0</v>
          </cell>
          <cell r="DS82">
            <v>0</v>
          </cell>
          <cell r="DT82">
            <v>0</v>
          </cell>
          <cell r="DU82">
            <v>0</v>
          </cell>
          <cell r="DV82">
            <v>0</v>
          </cell>
          <cell r="DW82">
            <v>0</v>
          </cell>
          <cell r="DX82">
            <v>0</v>
          </cell>
          <cell r="DY82">
            <v>0</v>
          </cell>
          <cell r="DZ82">
            <v>0</v>
          </cell>
          <cell r="EA82">
            <v>0</v>
          </cell>
          <cell r="EB82">
            <v>0</v>
          </cell>
          <cell r="EC82">
            <v>0</v>
          </cell>
          <cell r="ED82">
            <v>0</v>
          </cell>
        </row>
        <row r="83">
          <cell r="F83">
            <v>0</v>
          </cell>
          <cell r="G83">
            <v>0</v>
          </cell>
          <cell r="H83">
            <v>0</v>
          </cell>
          <cell r="I83">
            <v>0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  <cell r="AE83">
            <v>0</v>
          </cell>
          <cell r="AF83">
            <v>0</v>
          </cell>
          <cell r="AG83">
            <v>0</v>
          </cell>
          <cell r="AH83">
            <v>0</v>
          </cell>
          <cell r="AI83">
            <v>0</v>
          </cell>
          <cell r="AJ83">
            <v>0</v>
          </cell>
          <cell r="AK83">
            <v>0</v>
          </cell>
          <cell r="AL83">
            <v>0</v>
          </cell>
          <cell r="AM83">
            <v>0</v>
          </cell>
          <cell r="AN83">
            <v>0</v>
          </cell>
          <cell r="AO83">
            <v>0</v>
          </cell>
          <cell r="AP83">
            <v>0</v>
          </cell>
          <cell r="AQ83">
            <v>0</v>
          </cell>
          <cell r="AR83">
            <v>0</v>
          </cell>
          <cell r="AS83">
            <v>0</v>
          </cell>
          <cell r="AT83">
            <v>0</v>
          </cell>
          <cell r="AU83">
            <v>0</v>
          </cell>
          <cell r="AV83">
            <v>0</v>
          </cell>
          <cell r="AW83">
            <v>0</v>
          </cell>
          <cell r="AX83">
            <v>0</v>
          </cell>
          <cell r="AY83">
            <v>0</v>
          </cell>
          <cell r="AZ83">
            <v>0</v>
          </cell>
          <cell r="BA83">
            <v>0</v>
          </cell>
          <cell r="BB83">
            <v>0</v>
          </cell>
          <cell r="BC83">
            <v>0</v>
          </cell>
          <cell r="BD83">
            <v>0</v>
          </cell>
          <cell r="BE83">
            <v>0</v>
          </cell>
          <cell r="BF83">
            <v>0</v>
          </cell>
          <cell r="BG83">
            <v>0</v>
          </cell>
          <cell r="BH83">
            <v>0</v>
          </cell>
          <cell r="BI83">
            <v>0</v>
          </cell>
          <cell r="BJ83">
            <v>0</v>
          </cell>
          <cell r="BK83">
            <v>0</v>
          </cell>
          <cell r="BL83">
            <v>0</v>
          </cell>
          <cell r="BM83">
            <v>0</v>
          </cell>
          <cell r="BN83">
            <v>0</v>
          </cell>
          <cell r="BO83">
            <v>0</v>
          </cell>
          <cell r="BP83">
            <v>0</v>
          </cell>
          <cell r="BQ83">
            <v>0</v>
          </cell>
          <cell r="BR83">
            <v>0</v>
          </cell>
          <cell r="BS83">
            <v>0</v>
          </cell>
          <cell r="BT83">
            <v>0</v>
          </cell>
          <cell r="BU83">
            <v>0</v>
          </cell>
          <cell r="BV83">
            <v>0</v>
          </cell>
          <cell r="BW83">
            <v>0</v>
          </cell>
          <cell r="BX83">
            <v>0</v>
          </cell>
          <cell r="BY83">
            <v>0</v>
          </cell>
          <cell r="BZ83">
            <v>0</v>
          </cell>
          <cell r="CA83">
            <v>0</v>
          </cell>
          <cell r="CB83">
            <v>0</v>
          </cell>
          <cell r="CC83">
            <v>0</v>
          </cell>
          <cell r="CD83">
            <v>0</v>
          </cell>
          <cell r="CE83">
            <v>0</v>
          </cell>
          <cell r="CF83">
            <v>0</v>
          </cell>
          <cell r="CG83">
            <v>0</v>
          </cell>
          <cell r="CH83">
            <v>0</v>
          </cell>
          <cell r="CI83">
            <v>0</v>
          </cell>
          <cell r="CJ83">
            <v>0</v>
          </cell>
          <cell r="CK83">
            <v>0</v>
          </cell>
          <cell r="CL83">
            <v>0</v>
          </cell>
          <cell r="CM83">
            <v>0</v>
          </cell>
          <cell r="CN83">
            <v>0</v>
          </cell>
          <cell r="CO83">
            <v>0</v>
          </cell>
          <cell r="CP83">
            <v>0</v>
          </cell>
          <cell r="CQ83">
            <v>0</v>
          </cell>
          <cell r="CR83">
            <v>0</v>
          </cell>
          <cell r="CS83">
            <v>0</v>
          </cell>
          <cell r="CT83">
            <v>0</v>
          </cell>
          <cell r="CU83">
            <v>0</v>
          </cell>
          <cell r="CV83">
            <v>0</v>
          </cell>
          <cell r="CW83">
            <v>0</v>
          </cell>
          <cell r="CX83">
            <v>0</v>
          </cell>
          <cell r="CY83">
            <v>0</v>
          </cell>
          <cell r="CZ83">
            <v>0</v>
          </cell>
          <cell r="DA83">
            <v>0</v>
          </cell>
          <cell r="DB83">
            <v>0</v>
          </cell>
          <cell r="DC83">
            <v>0</v>
          </cell>
          <cell r="DD83">
            <v>0</v>
          </cell>
          <cell r="DE83">
            <v>0</v>
          </cell>
          <cell r="DF83">
            <v>0</v>
          </cell>
          <cell r="DG83">
            <v>0</v>
          </cell>
          <cell r="DH83">
            <v>0</v>
          </cell>
          <cell r="DI83">
            <v>0</v>
          </cell>
          <cell r="DJ83">
            <v>0</v>
          </cell>
          <cell r="DK83">
            <v>0</v>
          </cell>
          <cell r="DL83">
            <v>0</v>
          </cell>
          <cell r="DM83">
            <v>0</v>
          </cell>
          <cell r="DN83">
            <v>0</v>
          </cell>
          <cell r="DO83">
            <v>0</v>
          </cell>
          <cell r="DP83">
            <v>0</v>
          </cell>
          <cell r="DQ83">
            <v>0</v>
          </cell>
          <cell r="DR83">
            <v>0</v>
          </cell>
          <cell r="DS83">
            <v>0</v>
          </cell>
          <cell r="DT83">
            <v>0</v>
          </cell>
          <cell r="DU83">
            <v>0</v>
          </cell>
          <cell r="DV83">
            <v>0</v>
          </cell>
          <cell r="DW83">
            <v>0</v>
          </cell>
          <cell r="DX83">
            <v>0</v>
          </cell>
          <cell r="DY83">
            <v>0</v>
          </cell>
          <cell r="DZ83">
            <v>0</v>
          </cell>
          <cell r="EA83">
            <v>0</v>
          </cell>
          <cell r="EB83">
            <v>0</v>
          </cell>
          <cell r="EC83">
            <v>0</v>
          </cell>
          <cell r="ED83">
            <v>0</v>
          </cell>
        </row>
        <row r="84">
          <cell r="F84">
            <v>0</v>
          </cell>
          <cell r="G84">
            <v>0</v>
          </cell>
          <cell r="H84">
            <v>0</v>
          </cell>
          <cell r="I84">
            <v>0</v>
          </cell>
          <cell r="J84">
            <v>0</v>
          </cell>
          <cell r="K84">
            <v>0</v>
          </cell>
          <cell r="L84">
            <v>0</v>
          </cell>
          <cell r="M84">
            <v>0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  <cell r="T84">
            <v>0</v>
          </cell>
          <cell r="U84">
            <v>0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  <cell r="AE84">
            <v>0</v>
          </cell>
          <cell r="AF84">
            <v>0</v>
          </cell>
          <cell r="AG84">
            <v>0</v>
          </cell>
          <cell r="AH84">
            <v>0</v>
          </cell>
          <cell r="AI84">
            <v>0</v>
          </cell>
          <cell r="AJ84">
            <v>0</v>
          </cell>
          <cell r="AK84">
            <v>0</v>
          </cell>
          <cell r="AL84">
            <v>0</v>
          </cell>
          <cell r="AM84">
            <v>0</v>
          </cell>
          <cell r="AN84">
            <v>0</v>
          </cell>
          <cell r="AO84">
            <v>0</v>
          </cell>
          <cell r="AP84">
            <v>0</v>
          </cell>
          <cell r="AQ84">
            <v>0</v>
          </cell>
          <cell r="AR84">
            <v>0</v>
          </cell>
          <cell r="AS84">
            <v>0</v>
          </cell>
          <cell r="AT84">
            <v>0</v>
          </cell>
          <cell r="AU84">
            <v>0</v>
          </cell>
          <cell r="AV84">
            <v>0</v>
          </cell>
          <cell r="AW84">
            <v>0</v>
          </cell>
          <cell r="AX84">
            <v>0</v>
          </cell>
          <cell r="AY84">
            <v>0</v>
          </cell>
          <cell r="AZ84">
            <v>0</v>
          </cell>
          <cell r="BA84">
            <v>0</v>
          </cell>
          <cell r="BB84">
            <v>0</v>
          </cell>
          <cell r="BC84">
            <v>0</v>
          </cell>
          <cell r="BD84">
            <v>0</v>
          </cell>
          <cell r="BE84">
            <v>0</v>
          </cell>
          <cell r="BF84">
            <v>0</v>
          </cell>
          <cell r="BG84">
            <v>0</v>
          </cell>
          <cell r="BH84">
            <v>0</v>
          </cell>
          <cell r="BI84">
            <v>0</v>
          </cell>
          <cell r="BJ84">
            <v>0</v>
          </cell>
          <cell r="BK84">
            <v>0</v>
          </cell>
          <cell r="BL84">
            <v>0</v>
          </cell>
          <cell r="BM84">
            <v>0</v>
          </cell>
          <cell r="BN84">
            <v>0</v>
          </cell>
          <cell r="BO84">
            <v>0</v>
          </cell>
          <cell r="BP84">
            <v>0</v>
          </cell>
          <cell r="BQ84">
            <v>0</v>
          </cell>
          <cell r="BR84">
            <v>0</v>
          </cell>
          <cell r="BS84">
            <v>0</v>
          </cell>
          <cell r="BT84">
            <v>0</v>
          </cell>
          <cell r="BU84">
            <v>0</v>
          </cell>
          <cell r="BV84">
            <v>0</v>
          </cell>
          <cell r="BW84">
            <v>0</v>
          </cell>
          <cell r="BX84">
            <v>0</v>
          </cell>
          <cell r="BY84">
            <v>0</v>
          </cell>
          <cell r="BZ84">
            <v>0</v>
          </cell>
          <cell r="CA84">
            <v>0</v>
          </cell>
          <cell r="CB84">
            <v>0</v>
          </cell>
          <cell r="CC84">
            <v>0</v>
          </cell>
          <cell r="CD84">
            <v>0</v>
          </cell>
          <cell r="CE84">
            <v>0</v>
          </cell>
          <cell r="CF84">
            <v>0</v>
          </cell>
          <cell r="CG84">
            <v>0</v>
          </cell>
          <cell r="CH84">
            <v>0</v>
          </cell>
          <cell r="CI84">
            <v>0</v>
          </cell>
          <cell r="CJ84">
            <v>0</v>
          </cell>
          <cell r="CK84">
            <v>0</v>
          </cell>
          <cell r="CL84">
            <v>0</v>
          </cell>
          <cell r="CM84">
            <v>0</v>
          </cell>
          <cell r="CN84">
            <v>0</v>
          </cell>
          <cell r="CO84">
            <v>0</v>
          </cell>
          <cell r="CP84">
            <v>0</v>
          </cell>
          <cell r="CQ84">
            <v>0</v>
          </cell>
          <cell r="CR84">
            <v>0</v>
          </cell>
          <cell r="CS84">
            <v>0</v>
          </cell>
          <cell r="CT84">
            <v>0</v>
          </cell>
          <cell r="CU84">
            <v>0</v>
          </cell>
          <cell r="CV84">
            <v>0</v>
          </cell>
          <cell r="CW84">
            <v>0</v>
          </cell>
          <cell r="CX84">
            <v>0</v>
          </cell>
          <cell r="CY84">
            <v>0</v>
          </cell>
          <cell r="CZ84">
            <v>0</v>
          </cell>
          <cell r="DA84">
            <v>0</v>
          </cell>
          <cell r="DB84">
            <v>0</v>
          </cell>
          <cell r="DC84">
            <v>0</v>
          </cell>
          <cell r="DD84">
            <v>0</v>
          </cell>
          <cell r="DE84">
            <v>0</v>
          </cell>
          <cell r="DF84">
            <v>0</v>
          </cell>
          <cell r="DG84">
            <v>0</v>
          </cell>
          <cell r="DH84">
            <v>0</v>
          </cell>
          <cell r="DI84">
            <v>0</v>
          </cell>
          <cell r="DJ84">
            <v>0</v>
          </cell>
          <cell r="DK84">
            <v>0</v>
          </cell>
          <cell r="DL84">
            <v>0</v>
          </cell>
          <cell r="DM84">
            <v>0</v>
          </cell>
          <cell r="DN84">
            <v>0</v>
          </cell>
          <cell r="DO84">
            <v>0</v>
          </cell>
          <cell r="DP84">
            <v>0</v>
          </cell>
          <cell r="DQ84">
            <v>0</v>
          </cell>
          <cell r="DR84">
            <v>0</v>
          </cell>
          <cell r="DS84">
            <v>0</v>
          </cell>
          <cell r="DT84">
            <v>0</v>
          </cell>
          <cell r="DU84">
            <v>0</v>
          </cell>
          <cell r="DV84">
            <v>0</v>
          </cell>
          <cell r="DW84">
            <v>0</v>
          </cell>
          <cell r="DX84">
            <v>0</v>
          </cell>
          <cell r="DY84">
            <v>0</v>
          </cell>
          <cell r="DZ84">
            <v>0</v>
          </cell>
          <cell r="EA84">
            <v>0</v>
          </cell>
          <cell r="EB84">
            <v>0</v>
          </cell>
          <cell r="EC84">
            <v>0</v>
          </cell>
          <cell r="ED84">
            <v>0</v>
          </cell>
        </row>
        <row r="85">
          <cell r="F85">
            <v>0</v>
          </cell>
          <cell r="G85">
            <v>0</v>
          </cell>
          <cell r="H85">
            <v>0</v>
          </cell>
          <cell r="I85">
            <v>0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  <cell r="AE85">
            <v>0</v>
          </cell>
          <cell r="AF85">
            <v>0</v>
          </cell>
          <cell r="AG85">
            <v>0</v>
          </cell>
          <cell r="AH85">
            <v>0</v>
          </cell>
          <cell r="AI85">
            <v>0</v>
          </cell>
          <cell r="AJ85">
            <v>0</v>
          </cell>
          <cell r="AK85">
            <v>0</v>
          </cell>
          <cell r="AL85">
            <v>0</v>
          </cell>
          <cell r="AM85">
            <v>0</v>
          </cell>
          <cell r="AN85">
            <v>0</v>
          </cell>
          <cell r="AO85">
            <v>0</v>
          </cell>
          <cell r="AP85">
            <v>0</v>
          </cell>
          <cell r="AQ85">
            <v>0</v>
          </cell>
          <cell r="AR85">
            <v>0</v>
          </cell>
          <cell r="AS85">
            <v>0</v>
          </cell>
          <cell r="AT85">
            <v>0</v>
          </cell>
          <cell r="AU85">
            <v>0</v>
          </cell>
          <cell r="AV85">
            <v>0</v>
          </cell>
          <cell r="AW85">
            <v>0</v>
          </cell>
          <cell r="AX85">
            <v>0</v>
          </cell>
          <cell r="AY85">
            <v>0</v>
          </cell>
          <cell r="AZ85">
            <v>0</v>
          </cell>
          <cell r="BA85">
            <v>0</v>
          </cell>
          <cell r="BB85">
            <v>0</v>
          </cell>
          <cell r="BC85">
            <v>0</v>
          </cell>
          <cell r="BD85">
            <v>0</v>
          </cell>
          <cell r="BE85">
            <v>0</v>
          </cell>
          <cell r="BF85">
            <v>0</v>
          </cell>
          <cell r="BG85">
            <v>0</v>
          </cell>
          <cell r="BH85">
            <v>0</v>
          </cell>
          <cell r="BI85">
            <v>0</v>
          </cell>
          <cell r="BJ85">
            <v>0</v>
          </cell>
          <cell r="BK85">
            <v>0</v>
          </cell>
          <cell r="BL85">
            <v>0</v>
          </cell>
          <cell r="BM85">
            <v>0</v>
          </cell>
          <cell r="BN85">
            <v>0</v>
          </cell>
          <cell r="BO85">
            <v>0</v>
          </cell>
          <cell r="BP85">
            <v>0</v>
          </cell>
          <cell r="BQ85">
            <v>0</v>
          </cell>
          <cell r="BR85">
            <v>0</v>
          </cell>
          <cell r="BS85">
            <v>0</v>
          </cell>
          <cell r="BT85">
            <v>0</v>
          </cell>
          <cell r="BU85">
            <v>0</v>
          </cell>
          <cell r="BV85">
            <v>0</v>
          </cell>
          <cell r="BW85">
            <v>0</v>
          </cell>
          <cell r="BX85">
            <v>0</v>
          </cell>
          <cell r="BY85">
            <v>0</v>
          </cell>
          <cell r="BZ85">
            <v>0</v>
          </cell>
          <cell r="CA85">
            <v>0</v>
          </cell>
          <cell r="CB85">
            <v>0</v>
          </cell>
          <cell r="CC85">
            <v>0</v>
          </cell>
          <cell r="CD85">
            <v>0</v>
          </cell>
          <cell r="CE85">
            <v>0</v>
          </cell>
          <cell r="CF85">
            <v>0</v>
          </cell>
          <cell r="CG85">
            <v>0</v>
          </cell>
          <cell r="CH85">
            <v>0</v>
          </cell>
          <cell r="CI85">
            <v>0</v>
          </cell>
          <cell r="CJ85">
            <v>0</v>
          </cell>
          <cell r="CK85">
            <v>0</v>
          </cell>
          <cell r="CL85">
            <v>0</v>
          </cell>
          <cell r="CM85">
            <v>0</v>
          </cell>
          <cell r="CN85">
            <v>0</v>
          </cell>
          <cell r="CO85">
            <v>0</v>
          </cell>
          <cell r="CP85">
            <v>0</v>
          </cell>
          <cell r="CQ85">
            <v>0</v>
          </cell>
          <cell r="CR85">
            <v>0</v>
          </cell>
          <cell r="CS85">
            <v>0</v>
          </cell>
          <cell r="CT85">
            <v>0</v>
          </cell>
          <cell r="CU85">
            <v>0</v>
          </cell>
          <cell r="CV85">
            <v>0</v>
          </cell>
          <cell r="CW85">
            <v>0</v>
          </cell>
          <cell r="CX85">
            <v>0</v>
          </cell>
          <cell r="CY85">
            <v>0</v>
          </cell>
          <cell r="CZ85">
            <v>0</v>
          </cell>
          <cell r="DA85">
            <v>0</v>
          </cell>
          <cell r="DB85">
            <v>0</v>
          </cell>
          <cell r="DC85">
            <v>0</v>
          </cell>
          <cell r="DD85">
            <v>0</v>
          </cell>
          <cell r="DE85">
            <v>0</v>
          </cell>
          <cell r="DF85">
            <v>0</v>
          </cell>
          <cell r="DG85">
            <v>0</v>
          </cell>
          <cell r="DH85">
            <v>0</v>
          </cell>
          <cell r="DI85">
            <v>0</v>
          </cell>
          <cell r="DJ85">
            <v>0</v>
          </cell>
          <cell r="DK85">
            <v>0</v>
          </cell>
          <cell r="DL85">
            <v>0</v>
          </cell>
          <cell r="DM85">
            <v>0</v>
          </cell>
          <cell r="DN85">
            <v>0</v>
          </cell>
          <cell r="DO85">
            <v>0</v>
          </cell>
          <cell r="DP85">
            <v>0</v>
          </cell>
          <cell r="DQ85">
            <v>0</v>
          </cell>
          <cell r="DR85">
            <v>0</v>
          </cell>
          <cell r="DS85">
            <v>0</v>
          </cell>
          <cell r="DT85">
            <v>0</v>
          </cell>
          <cell r="DU85">
            <v>0</v>
          </cell>
          <cell r="DV85">
            <v>0</v>
          </cell>
          <cell r="DW85">
            <v>0</v>
          </cell>
          <cell r="DX85">
            <v>0</v>
          </cell>
          <cell r="DY85">
            <v>0</v>
          </cell>
          <cell r="DZ85">
            <v>0</v>
          </cell>
          <cell r="EA85">
            <v>0</v>
          </cell>
          <cell r="EB85">
            <v>0</v>
          </cell>
          <cell r="EC85">
            <v>0</v>
          </cell>
          <cell r="ED85">
            <v>0</v>
          </cell>
        </row>
        <row r="86">
          <cell r="F86">
            <v>0</v>
          </cell>
          <cell r="G86">
            <v>0</v>
          </cell>
          <cell r="H86">
            <v>0</v>
          </cell>
          <cell r="I86">
            <v>0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  <cell r="AE86">
            <v>0</v>
          </cell>
          <cell r="AF86">
            <v>0</v>
          </cell>
          <cell r="AG86">
            <v>0</v>
          </cell>
          <cell r="AH86">
            <v>0</v>
          </cell>
          <cell r="AI86">
            <v>0</v>
          </cell>
          <cell r="AJ86">
            <v>0</v>
          </cell>
          <cell r="AK86">
            <v>0</v>
          </cell>
          <cell r="AL86">
            <v>0</v>
          </cell>
          <cell r="AM86">
            <v>0</v>
          </cell>
          <cell r="AN86">
            <v>0</v>
          </cell>
          <cell r="AO86">
            <v>0</v>
          </cell>
          <cell r="AP86">
            <v>0</v>
          </cell>
          <cell r="AQ86">
            <v>0</v>
          </cell>
          <cell r="AR86">
            <v>0</v>
          </cell>
          <cell r="AS86">
            <v>0</v>
          </cell>
          <cell r="AT86">
            <v>0</v>
          </cell>
          <cell r="AU86">
            <v>0</v>
          </cell>
          <cell r="AV86">
            <v>0</v>
          </cell>
          <cell r="AW86">
            <v>0</v>
          </cell>
          <cell r="AX86">
            <v>0</v>
          </cell>
          <cell r="AY86">
            <v>0</v>
          </cell>
          <cell r="AZ86">
            <v>0</v>
          </cell>
          <cell r="BA86">
            <v>0</v>
          </cell>
          <cell r="BB86">
            <v>0</v>
          </cell>
          <cell r="BC86">
            <v>0</v>
          </cell>
          <cell r="BD86">
            <v>0</v>
          </cell>
          <cell r="BE86">
            <v>0</v>
          </cell>
          <cell r="BF86">
            <v>0</v>
          </cell>
          <cell r="BG86">
            <v>0</v>
          </cell>
          <cell r="BH86">
            <v>0</v>
          </cell>
          <cell r="BI86">
            <v>0</v>
          </cell>
          <cell r="BJ86">
            <v>0</v>
          </cell>
          <cell r="BK86">
            <v>0</v>
          </cell>
          <cell r="BL86">
            <v>0</v>
          </cell>
          <cell r="BM86">
            <v>0</v>
          </cell>
          <cell r="BN86">
            <v>0</v>
          </cell>
          <cell r="BO86">
            <v>0</v>
          </cell>
          <cell r="BP86">
            <v>0</v>
          </cell>
          <cell r="BQ86">
            <v>0</v>
          </cell>
          <cell r="BR86">
            <v>0</v>
          </cell>
          <cell r="BS86">
            <v>0</v>
          </cell>
          <cell r="BT86">
            <v>0</v>
          </cell>
          <cell r="BU86">
            <v>0</v>
          </cell>
          <cell r="BV86">
            <v>0</v>
          </cell>
          <cell r="BW86">
            <v>0</v>
          </cell>
          <cell r="BX86">
            <v>0</v>
          </cell>
          <cell r="BY86">
            <v>0</v>
          </cell>
          <cell r="BZ86">
            <v>0</v>
          </cell>
          <cell r="CA86">
            <v>0</v>
          </cell>
          <cell r="CB86">
            <v>0</v>
          </cell>
          <cell r="CC86">
            <v>0</v>
          </cell>
          <cell r="CD86">
            <v>0</v>
          </cell>
          <cell r="CE86">
            <v>0</v>
          </cell>
          <cell r="CF86">
            <v>0</v>
          </cell>
          <cell r="CG86">
            <v>0</v>
          </cell>
          <cell r="CH86">
            <v>0</v>
          </cell>
          <cell r="CI86">
            <v>0</v>
          </cell>
          <cell r="CJ86">
            <v>0</v>
          </cell>
          <cell r="CK86">
            <v>0</v>
          </cell>
          <cell r="CL86">
            <v>0</v>
          </cell>
          <cell r="CM86">
            <v>0</v>
          </cell>
          <cell r="CN86">
            <v>0</v>
          </cell>
          <cell r="CO86">
            <v>0</v>
          </cell>
          <cell r="CP86">
            <v>0</v>
          </cell>
          <cell r="CQ86">
            <v>0</v>
          </cell>
          <cell r="CR86">
            <v>0</v>
          </cell>
          <cell r="CS86">
            <v>0</v>
          </cell>
          <cell r="CT86">
            <v>0</v>
          </cell>
          <cell r="CU86">
            <v>0</v>
          </cell>
          <cell r="CV86">
            <v>0</v>
          </cell>
          <cell r="CW86">
            <v>0</v>
          </cell>
          <cell r="CX86">
            <v>0</v>
          </cell>
          <cell r="CY86">
            <v>0</v>
          </cell>
          <cell r="CZ86">
            <v>0</v>
          </cell>
          <cell r="DA86">
            <v>0</v>
          </cell>
          <cell r="DB86">
            <v>0</v>
          </cell>
          <cell r="DC86">
            <v>0</v>
          </cell>
          <cell r="DD86">
            <v>0</v>
          </cell>
          <cell r="DE86">
            <v>0</v>
          </cell>
          <cell r="DF86">
            <v>0</v>
          </cell>
          <cell r="DG86">
            <v>0</v>
          </cell>
          <cell r="DH86">
            <v>0</v>
          </cell>
          <cell r="DI86">
            <v>0</v>
          </cell>
          <cell r="DJ86">
            <v>0</v>
          </cell>
          <cell r="DK86">
            <v>0</v>
          </cell>
          <cell r="DL86">
            <v>0</v>
          </cell>
          <cell r="DM86">
            <v>0</v>
          </cell>
          <cell r="DN86">
            <v>0</v>
          </cell>
          <cell r="DO86">
            <v>0</v>
          </cell>
          <cell r="DP86">
            <v>0</v>
          </cell>
          <cell r="DQ86">
            <v>0</v>
          </cell>
          <cell r="DR86">
            <v>0</v>
          </cell>
          <cell r="DS86">
            <v>0</v>
          </cell>
          <cell r="DT86">
            <v>0</v>
          </cell>
          <cell r="DU86">
            <v>0</v>
          </cell>
          <cell r="DV86">
            <v>0</v>
          </cell>
          <cell r="DW86">
            <v>0</v>
          </cell>
          <cell r="DX86">
            <v>0</v>
          </cell>
          <cell r="DY86">
            <v>0</v>
          </cell>
          <cell r="DZ86">
            <v>0</v>
          </cell>
          <cell r="EA86">
            <v>0</v>
          </cell>
          <cell r="EB86">
            <v>0</v>
          </cell>
          <cell r="EC86">
            <v>0</v>
          </cell>
          <cell r="ED86">
            <v>0</v>
          </cell>
        </row>
        <row r="87">
          <cell r="F87">
            <v>0</v>
          </cell>
          <cell r="G87">
            <v>0</v>
          </cell>
          <cell r="H87">
            <v>0</v>
          </cell>
          <cell r="I87">
            <v>0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  <cell r="AE87">
            <v>0</v>
          </cell>
          <cell r="AF87">
            <v>0</v>
          </cell>
          <cell r="AG87">
            <v>0</v>
          </cell>
          <cell r="AH87">
            <v>0</v>
          </cell>
          <cell r="AI87">
            <v>0</v>
          </cell>
          <cell r="AJ87">
            <v>0</v>
          </cell>
          <cell r="AK87">
            <v>0</v>
          </cell>
          <cell r="AL87">
            <v>0</v>
          </cell>
          <cell r="AM87">
            <v>0</v>
          </cell>
          <cell r="AN87">
            <v>0</v>
          </cell>
          <cell r="AO87">
            <v>0</v>
          </cell>
          <cell r="AP87">
            <v>0</v>
          </cell>
          <cell r="AQ87">
            <v>0</v>
          </cell>
          <cell r="AR87">
            <v>0</v>
          </cell>
          <cell r="AS87">
            <v>0</v>
          </cell>
          <cell r="AT87">
            <v>0</v>
          </cell>
          <cell r="AU87">
            <v>0</v>
          </cell>
          <cell r="AV87">
            <v>0</v>
          </cell>
          <cell r="AW87">
            <v>0</v>
          </cell>
          <cell r="AX87">
            <v>0</v>
          </cell>
          <cell r="AY87">
            <v>0</v>
          </cell>
          <cell r="AZ87">
            <v>0</v>
          </cell>
          <cell r="BA87">
            <v>0</v>
          </cell>
          <cell r="BB87">
            <v>0</v>
          </cell>
          <cell r="BC87">
            <v>0</v>
          </cell>
          <cell r="BD87">
            <v>0</v>
          </cell>
          <cell r="BE87">
            <v>0</v>
          </cell>
          <cell r="BF87">
            <v>0</v>
          </cell>
          <cell r="BG87">
            <v>0</v>
          </cell>
          <cell r="BH87">
            <v>0</v>
          </cell>
          <cell r="BI87">
            <v>0</v>
          </cell>
          <cell r="BJ87">
            <v>0</v>
          </cell>
          <cell r="BK87">
            <v>0</v>
          </cell>
          <cell r="BL87">
            <v>0</v>
          </cell>
          <cell r="BM87">
            <v>0</v>
          </cell>
          <cell r="BN87">
            <v>0</v>
          </cell>
          <cell r="BO87">
            <v>0</v>
          </cell>
          <cell r="BP87">
            <v>0</v>
          </cell>
          <cell r="BQ87">
            <v>0</v>
          </cell>
          <cell r="BR87">
            <v>0</v>
          </cell>
          <cell r="BS87">
            <v>0</v>
          </cell>
          <cell r="BT87">
            <v>0</v>
          </cell>
          <cell r="BU87">
            <v>0</v>
          </cell>
          <cell r="BV87">
            <v>0</v>
          </cell>
          <cell r="BW87">
            <v>0</v>
          </cell>
          <cell r="BX87">
            <v>0</v>
          </cell>
          <cell r="BY87">
            <v>0</v>
          </cell>
          <cell r="BZ87">
            <v>0</v>
          </cell>
          <cell r="CA87">
            <v>0</v>
          </cell>
          <cell r="CB87">
            <v>0</v>
          </cell>
          <cell r="CC87">
            <v>0</v>
          </cell>
          <cell r="CD87">
            <v>0</v>
          </cell>
          <cell r="CE87">
            <v>0</v>
          </cell>
          <cell r="CF87">
            <v>0</v>
          </cell>
          <cell r="CG87">
            <v>0</v>
          </cell>
          <cell r="CH87">
            <v>0</v>
          </cell>
          <cell r="CI87">
            <v>0</v>
          </cell>
          <cell r="CJ87">
            <v>0</v>
          </cell>
          <cell r="CK87">
            <v>0</v>
          </cell>
          <cell r="CL87">
            <v>0</v>
          </cell>
          <cell r="CM87">
            <v>0</v>
          </cell>
          <cell r="CN87">
            <v>0</v>
          </cell>
          <cell r="CO87">
            <v>0</v>
          </cell>
          <cell r="CP87">
            <v>0</v>
          </cell>
          <cell r="CQ87">
            <v>0</v>
          </cell>
          <cell r="CR87">
            <v>0</v>
          </cell>
          <cell r="CS87">
            <v>0</v>
          </cell>
          <cell r="CT87">
            <v>0</v>
          </cell>
          <cell r="CU87">
            <v>0</v>
          </cell>
          <cell r="CV87">
            <v>0</v>
          </cell>
          <cell r="CW87">
            <v>0</v>
          </cell>
          <cell r="CX87">
            <v>0</v>
          </cell>
          <cell r="CY87">
            <v>0</v>
          </cell>
          <cell r="CZ87">
            <v>0</v>
          </cell>
          <cell r="DA87">
            <v>0</v>
          </cell>
          <cell r="DB87">
            <v>0</v>
          </cell>
          <cell r="DC87">
            <v>0</v>
          </cell>
          <cell r="DD87">
            <v>0</v>
          </cell>
          <cell r="DE87">
            <v>0</v>
          </cell>
          <cell r="DF87">
            <v>0</v>
          </cell>
          <cell r="DG87">
            <v>0</v>
          </cell>
          <cell r="DH87">
            <v>0</v>
          </cell>
          <cell r="DI87">
            <v>0</v>
          </cell>
          <cell r="DJ87">
            <v>0</v>
          </cell>
          <cell r="DK87">
            <v>0</v>
          </cell>
          <cell r="DL87">
            <v>0</v>
          </cell>
          <cell r="DM87">
            <v>0</v>
          </cell>
          <cell r="DN87">
            <v>0</v>
          </cell>
          <cell r="DO87">
            <v>0</v>
          </cell>
          <cell r="DP87">
            <v>0</v>
          </cell>
          <cell r="DQ87">
            <v>0</v>
          </cell>
          <cell r="DR87">
            <v>0</v>
          </cell>
          <cell r="DS87">
            <v>0</v>
          </cell>
          <cell r="DT87">
            <v>0</v>
          </cell>
          <cell r="DU87">
            <v>0</v>
          </cell>
          <cell r="DV87">
            <v>0</v>
          </cell>
          <cell r="DW87">
            <v>0</v>
          </cell>
          <cell r="DX87">
            <v>0</v>
          </cell>
          <cell r="DY87">
            <v>0</v>
          </cell>
          <cell r="DZ87">
            <v>0</v>
          </cell>
          <cell r="EA87">
            <v>0</v>
          </cell>
          <cell r="EB87">
            <v>0</v>
          </cell>
          <cell r="EC87">
            <v>0</v>
          </cell>
          <cell r="ED87">
            <v>0</v>
          </cell>
        </row>
        <row r="89">
          <cell r="F89">
            <v>0</v>
          </cell>
          <cell r="G89">
            <v>0</v>
          </cell>
          <cell r="H89">
            <v>0</v>
          </cell>
          <cell r="I89">
            <v>0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  <cell r="AE89">
            <v>0</v>
          </cell>
          <cell r="AF89">
            <v>0</v>
          </cell>
          <cell r="AG89">
            <v>0</v>
          </cell>
          <cell r="AH89">
            <v>0</v>
          </cell>
          <cell r="AI89">
            <v>0</v>
          </cell>
          <cell r="AJ89">
            <v>0</v>
          </cell>
          <cell r="AK89">
            <v>0</v>
          </cell>
          <cell r="AL89">
            <v>0</v>
          </cell>
          <cell r="AM89">
            <v>0</v>
          </cell>
          <cell r="AN89">
            <v>0</v>
          </cell>
          <cell r="AO89">
            <v>0</v>
          </cell>
          <cell r="AP89">
            <v>0</v>
          </cell>
          <cell r="AQ89">
            <v>0</v>
          </cell>
          <cell r="AR89">
            <v>0</v>
          </cell>
          <cell r="AS89">
            <v>0</v>
          </cell>
          <cell r="AT89">
            <v>0</v>
          </cell>
          <cell r="AU89">
            <v>0</v>
          </cell>
          <cell r="AV89">
            <v>0</v>
          </cell>
          <cell r="AW89">
            <v>0</v>
          </cell>
          <cell r="AX89">
            <v>0</v>
          </cell>
          <cell r="AY89">
            <v>0</v>
          </cell>
          <cell r="AZ89">
            <v>0</v>
          </cell>
          <cell r="BA89">
            <v>0</v>
          </cell>
          <cell r="BB89">
            <v>0</v>
          </cell>
          <cell r="BC89">
            <v>0</v>
          </cell>
          <cell r="BD89">
            <v>0</v>
          </cell>
          <cell r="BE89">
            <v>0</v>
          </cell>
          <cell r="BF89">
            <v>0</v>
          </cell>
          <cell r="BG89">
            <v>0</v>
          </cell>
          <cell r="BH89">
            <v>0</v>
          </cell>
          <cell r="BI89">
            <v>0</v>
          </cell>
          <cell r="BJ89">
            <v>0</v>
          </cell>
          <cell r="BK89">
            <v>0</v>
          </cell>
          <cell r="BL89">
            <v>0</v>
          </cell>
          <cell r="BM89">
            <v>0</v>
          </cell>
          <cell r="BN89">
            <v>0</v>
          </cell>
          <cell r="BO89">
            <v>0</v>
          </cell>
          <cell r="BP89">
            <v>0</v>
          </cell>
          <cell r="BQ89">
            <v>0</v>
          </cell>
          <cell r="BR89">
            <v>0</v>
          </cell>
          <cell r="BS89">
            <v>0</v>
          </cell>
          <cell r="BT89">
            <v>0</v>
          </cell>
          <cell r="BU89">
            <v>0</v>
          </cell>
          <cell r="BV89">
            <v>0</v>
          </cell>
          <cell r="BW89">
            <v>0</v>
          </cell>
          <cell r="BX89">
            <v>0</v>
          </cell>
          <cell r="BY89">
            <v>0</v>
          </cell>
          <cell r="BZ89">
            <v>0</v>
          </cell>
          <cell r="CA89">
            <v>0</v>
          </cell>
          <cell r="CB89">
            <v>0</v>
          </cell>
          <cell r="CC89">
            <v>0</v>
          </cell>
          <cell r="CD89">
            <v>0</v>
          </cell>
          <cell r="CE89">
            <v>0</v>
          </cell>
          <cell r="CF89">
            <v>0</v>
          </cell>
          <cell r="CG89">
            <v>0</v>
          </cell>
          <cell r="CH89">
            <v>0</v>
          </cell>
          <cell r="CI89">
            <v>0</v>
          </cell>
          <cell r="CJ89">
            <v>0</v>
          </cell>
          <cell r="CK89">
            <v>0</v>
          </cell>
          <cell r="CL89">
            <v>0</v>
          </cell>
          <cell r="CM89">
            <v>0</v>
          </cell>
          <cell r="CN89">
            <v>0</v>
          </cell>
          <cell r="CO89">
            <v>0</v>
          </cell>
          <cell r="CP89">
            <v>0</v>
          </cell>
          <cell r="CQ89">
            <v>0</v>
          </cell>
          <cell r="CR89">
            <v>0</v>
          </cell>
          <cell r="CS89">
            <v>0</v>
          </cell>
          <cell r="CT89">
            <v>0</v>
          </cell>
          <cell r="CU89">
            <v>0</v>
          </cell>
          <cell r="CV89">
            <v>0</v>
          </cell>
          <cell r="CW89">
            <v>0</v>
          </cell>
          <cell r="CX89">
            <v>0</v>
          </cell>
          <cell r="CY89">
            <v>0</v>
          </cell>
          <cell r="CZ89">
            <v>0</v>
          </cell>
          <cell r="DA89">
            <v>0</v>
          </cell>
          <cell r="DB89">
            <v>0</v>
          </cell>
          <cell r="DC89">
            <v>0</v>
          </cell>
          <cell r="DD89">
            <v>0</v>
          </cell>
          <cell r="DE89">
            <v>0</v>
          </cell>
          <cell r="DF89">
            <v>0</v>
          </cell>
          <cell r="DG89">
            <v>0</v>
          </cell>
          <cell r="DH89">
            <v>0</v>
          </cell>
          <cell r="DI89">
            <v>0</v>
          </cell>
          <cell r="DJ89">
            <v>0</v>
          </cell>
          <cell r="DK89">
            <v>0</v>
          </cell>
          <cell r="DL89">
            <v>0</v>
          </cell>
          <cell r="DM89">
            <v>0</v>
          </cell>
          <cell r="DN89">
            <v>0</v>
          </cell>
          <cell r="DO89">
            <v>0</v>
          </cell>
          <cell r="DP89">
            <v>0</v>
          </cell>
          <cell r="DQ89">
            <v>0</v>
          </cell>
          <cell r="DR89">
            <v>0</v>
          </cell>
          <cell r="DS89">
            <v>0</v>
          </cell>
          <cell r="DT89">
            <v>0</v>
          </cell>
          <cell r="DU89">
            <v>0</v>
          </cell>
          <cell r="DV89">
            <v>0</v>
          </cell>
          <cell r="DW89">
            <v>0</v>
          </cell>
          <cell r="DX89">
            <v>0</v>
          </cell>
          <cell r="DY89">
            <v>0</v>
          </cell>
          <cell r="DZ89">
            <v>0</v>
          </cell>
          <cell r="EA89">
            <v>0</v>
          </cell>
          <cell r="EB89">
            <v>0</v>
          </cell>
          <cell r="EC89">
            <v>0</v>
          </cell>
          <cell r="ED89">
            <v>0</v>
          </cell>
        </row>
        <row r="90">
          <cell r="F90">
            <v>0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  <cell r="AE90">
            <v>0</v>
          </cell>
          <cell r="AF90">
            <v>0</v>
          </cell>
          <cell r="AG90">
            <v>0</v>
          </cell>
          <cell r="AH90">
            <v>0</v>
          </cell>
          <cell r="AI90">
            <v>0</v>
          </cell>
          <cell r="AJ90">
            <v>0</v>
          </cell>
          <cell r="AK90">
            <v>0</v>
          </cell>
          <cell r="AL90">
            <v>0</v>
          </cell>
          <cell r="AM90">
            <v>0</v>
          </cell>
          <cell r="AN90">
            <v>0</v>
          </cell>
          <cell r="AO90">
            <v>0</v>
          </cell>
          <cell r="AP90">
            <v>0</v>
          </cell>
          <cell r="AQ90">
            <v>0</v>
          </cell>
          <cell r="AR90">
            <v>0</v>
          </cell>
          <cell r="AS90">
            <v>0</v>
          </cell>
          <cell r="AT90">
            <v>0</v>
          </cell>
          <cell r="AU90">
            <v>0</v>
          </cell>
          <cell r="AV90">
            <v>0</v>
          </cell>
          <cell r="AW90">
            <v>0</v>
          </cell>
          <cell r="AX90">
            <v>0</v>
          </cell>
          <cell r="AY90">
            <v>0</v>
          </cell>
          <cell r="AZ90">
            <v>0</v>
          </cell>
          <cell r="BA90">
            <v>0</v>
          </cell>
          <cell r="BB90">
            <v>0</v>
          </cell>
          <cell r="BC90">
            <v>0</v>
          </cell>
          <cell r="BD90">
            <v>0</v>
          </cell>
          <cell r="BE90">
            <v>0</v>
          </cell>
          <cell r="BF90">
            <v>0</v>
          </cell>
          <cell r="BG90">
            <v>0</v>
          </cell>
          <cell r="BH90">
            <v>0</v>
          </cell>
          <cell r="BI90">
            <v>0</v>
          </cell>
          <cell r="BJ90">
            <v>0</v>
          </cell>
          <cell r="BK90">
            <v>0</v>
          </cell>
          <cell r="BL90">
            <v>0</v>
          </cell>
          <cell r="BM90">
            <v>0</v>
          </cell>
          <cell r="BN90">
            <v>0</v>
          </cell>
          <cell r="BO90">
            <v>0</v>
          </cell>
          <cell r="BP90">
            <v>0</v>
          </cell>
          <cell r="BQ90">
            <v>0</v>
          </cell>
          <cell r="BR90">
            <v>0</v>
          </cell>
          <cell r="BS90">
            <v>0</v>
          </cell>
          <cell r="BT90">
            <v>0</v>
          </cell>
          <cell r="BU90">
            <v>0</v>
          </cell>
          <cell r="BV90">
            <v>0</v>
          </cell>
          <cell r="BW90">
            <v>0</v>
          </cell>
          <cell r="BX90">
            <v>0</v>
          </cell>
          <cell r="BY90">
            <v>0</v>
          </cell>
          <cell r="BZ90">
            <v>0</v>
          </cell>
          <cell r="CA90">
            <v>0</v>
          </cell>
          <cell r="CB90">
            <v>0</v>
          </cell>
          <cell r="CC90">
            <v>0</v>
          </cell>
          <cell r="CD90">
            <v>0</v>
          </cell>
          <cell r="CE90">
            <v>0</v>
          </cell>
          <cell r="CF90">
            <v>0</v>
          </cell>
          <cell r="CG90">
            <v>0</v>
          </cell>
          <cell r="CH90">
            <v>0</v>
          </cell>
          <cell r="CI90">
            <v>0</v>
          </cell>
          <cell r="CJ90">
            <v>0</v>
          </cell>
          <cell r="CK90">
            <v>0</v>
          </cell>
          <cell r="CL90">
            <v>0</v>
          </cell>
          <cell r="CM90">
            <v>0</v>
          </cell>
          <cell r="CN90">
            <v>0</v>
          </cell>
          <cell r="CO90">
            <v>0</v>
          </cell>
          <cell r="CP90">
            <v>0</v>
          </cell>
          <cell r="CQ90">
            <v>0</v>
          </cell>
          <cell r="CR90">
            <v>0</v>
          </cell>
          <cell r="CS90">
            <v>0</v>
          </cell>
          <cell r="CT90">
            <v>0</v>
          </cell>
          <cell r="CU90">
            <v>0</v>
          </cell>
          <cell r="CV90">
            <v>0</v>
          </cell>
          <cell r="CW90">
            <v>0</v>
          </cell>
          <cell r="CX90">
            <v>0</v>
          </cell>
          <cell r="CY90">
            <v>0</v>
          </cell>
          <cell r="CZ90">
            <v>0</v>
          </cell>
          <cell r="DA90">
            <v>0</v>
          </cell>
          <cell r="DB90">
            <v>0</v>
          </cell>
          <cell r="DC90">
            <v>0</v>
          </cell>
          <cell r="DD90">
            <v>0</v>
          </cell>
          <cell r="DE90">
            <v>0</v>
          </cell>
          <cell r="DF90">
            <v>0</v>
          </cell>
          <cell r="DG90">
            <v>0</v>
          </cell>
          <cell r="DH90">
            <v>0</v>
          </cell>
          <cell r="DI90">
            <v>0</v>
          </cell>
          <cell r="DJ90">
            <v>0</v>
          </cell>
          <cell r="DK90">
            <v>0</v>
          </cell>
          <cell r="DL90">
            <v>0</v>
          </cell>
          <cell r="DM90">
            <v>0</v>
          </cell>
          <cell r="DN90">
            <v>0</v>
          </cell>
          <cell r="DO90">
            <v>0</v>
          </cell>
          <cell r="DP90">
            <v>0</v>
          </cell>
          <cell r="DQ90">
            <v>0</v>
          </cell>
          <cell r="DR90">
            <v>0</v>
          </cell>
          <cell r="DS90">
            <v>0</v>
          </cell>
          <cell r="DT90">
            <v>0</v>
          </cell>
          <cell r="DU90">
            <v>0</v>
          </cell>
          <cell r="DV90">
            <v>0</v>
          </cell>
          <cell r="DW90">
            <v>0</v>
          </cell>
          <cell r="DX90">
            <v>0</v>
          </cell>
          <cell r="DY90">
            <v>0</v>
          </cell>
          <cell r="DZ90">
            <v>0</v>
          </cell>
          <cell r="EA90">
            <v>0</v>
          </cell>
          <cell r="EB90">
            <v>0</v>
          </cell>
          <cell r="EC90">
            <v>0</v>
          </cell>
          <cell r="ED90">
            <v>0</v>
          </cell>
        </row>
        <row r="91">
          <cell r="F91">
            <v>0</v>
          </cell>
          <cell r="G91">
            <v>0</v>
          </cell>
          <cell r="H91">
            <v>0</v>
          </cell>
          <cell r="I91">
            <v>0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  <cell r="AE91">
            <v>0</v>
          </cell>
          <cell r="AF91">
            <v>0</v>
          </cell>
          <cell r="AG91">
            <v>0</v>
          </cell>
          <cell r="AH91">
            <v>0</v>
          </cell>
          <cell r="AI91">
            <v>0</v>
          </cell>
          <cell r="AJ91">
            <v>0</v>
          </cell>
          <cell r="AK91">
            <v>0</v>
          </cell>
          <cell r="AL91">
            <v>0</v>
          </cell>
          <cell r="AM91">
            <v>0</v>
          </cell>
          <cell r="AN91">
            <v>0</v>
          </cell>
          <cell r="AO91">
            <v>0</v>
          </cell>
          <cell r="AP91">
            <v>0</v>
          </cell>
          <cell r="AQ91">
            <v>0</v>
          </cell>
          <cell r="AR91">
            <v>0</v>
          </cell>
          <cell r="AS91">
            <v>0</v>
          </cell>
          <cell r="AT91">
            <v>0</v>
          </cell>
          <cell r="AU91">
            <v>0</v>
          </cell>
          <cell r="AV91">
            <v>0</v>
          </cell>
          <cell r="AW91">
            <v>0</v>
          </cell>
          <cell r="AX91">
            <v>0</v>
          </cell>
          <cell r="AY91">
            <v>0</v>
          </cell>
          <cell r="AZ91">
            <v>0</v>
          </cell>
          <cell r="BA91">
            <v>0</v>
          </cell>
          <cell r="BB91">
            <v>0</v>
          </cell>
          <cell r="BC91">
            <v>0</v>
          </cell>
          <cell r="BD91">
            <v>0</v>
          </cell>
          <cell r="BE91">
            <v>0</v>
          </cell>
          <cell r="BF91">
            <v>0</v>
          </cell>
          <cell r="BG91">
            <v>0</v>
          </cell>
          <cell r="BH91">
            <v>0</v>
          </cell>
          <cell r="BI91">
            <v>0</v>
          </cell>
          <cell r="BJ91">
            <v>0</v>
          </cell>
          <cell r="BK91">
            <v>0</v>
          </cell>
          <cell r="BL91">
            <v>0</v>
          </cell>
          <cell r="BM91">
            <v>0</v>
          </cell>
          <cell r="BN91">
            <v>0</v>
          </cell>
          <cell r="BO91">
            <v>0</v>
          </cell>
          <cell r="BP91">
            <v>0</v>
          </cell>
          <cell r="BQ91">
            <v>0</v>
          </cell>
          <cell r="BR91">
            <v>0</v>
          </cell>
          <cell r="BS91">
            <v>0</v>
          </cell>
          <cell r="BT91">
            <v>0</v>
          </cell>
          <cell r="BU91">
            <v>0</v>
          </cell>
          <cell r="BV91">
            <v>0</v>
          </cell>
          <cell r="BW91">
            <v>0</v>
          </cell>
          <cell r="BX91">
            <v>0</v>
          </cell>
          <cell r="BY91">
            <v>0</v>
          </cell>
          <cell r="BZ91">
            <v>0</v>
          </cell>
          <cell r="CA91">
            <v>0</v>
          </cell>
          <cell r="CB91">
            <v>0</v>
          </cell>
          <cell r="CC91">
            <v>0</v>
          </cell>
          <cell r="CD91">
            <v>0</v>
          </cell>
          <cell r="CE91">
            <v>0</v>
          </cell>
          <cell r="CF91">
            <v>0</v>
          </cell>
          <cell r="CG91">
            <v>0</v>
          </cell>
          <cell r="CH91">
            <v>0</v>
          </cell>
          <cell r="CI91">
            <v>0</v>
          </cell>
          <cell r="CJ91">
            <v>0</v>
          </cell>
          <cell r="CK91">
            <v>0</v>
          </cell>
          <cell r="CL91">
            <v>0</v>
          </cell>
          <cell r="CM91">
            <v>0</v>
          </cell>
          <cell r="CN91">
            <v>0</v>
          </cell>
          <cell r="CO91">
            <v>0</v>
          </cell>
          <cell r="CP91">
            <v>0</v>
          </cell>
          <cell r="CQ91">
            <v>0</v>
          </cell>
          <cell r="CR91">
            <v>0</v>
          </cell>
          <cell r="CS91">
            <v>0</v>
          </cell>
          <cell r="CT91">
            <v>0</v>
          </cell>
          <cell r="CU91">
            <v>0</v>
          </cell>
          <cell r="CV91">
            <v>0</v>
          </cell>
          <cell r="CW91">
            <v>0</v>
          </cell>
          <cell r="CX91">
            <v>0</v>
          </cell>
          <cell r="CY91">
            <v>0</v>
          </cell>
          <cell r="CZ91">
            <v>0</v>
          </cell>
          <cell r="DA91">
            <v>0</v>
          </cell>
          <cell r="DB91">
            <v>0</v>
          </cell>
          <cell r="DC91">
            <v>0</v>
          </cell>
          <cell r="DD91">
            <v>0</v>
          </cell>
          <cell r="DE91">
            <v>0</v>
          </cell>
          <cell r="DF91">
            <v>0</v>
          </cell>
          <cell r="DG91">
            <v>0</v>
          </cell>
          <cell r="DH91">
            <v>0</v>
          </cell>
          <cell r="DI91">
            <v>0</v>
          </cell>
          <cell r="DJ91">
            <v>0</v>
          </cell>
          <cell r="DK91">
            <v>0</v>
          </cell>
          <cell r="DL91">
            <v>0</v>
          </cell>
          <cell r="DM91">
            <v>0</v>
          </cell>
          <cell r="DN91">
            <v>0</v>
          </cell>
          <cell r="DO91">
            <v>0</v>
          </cell>
          <cell r="DP91">
            <v>0</v>
          </cell>
          <cell r="DQ91">
            <v>0</v>
          </cell>
          <cell r="DR91">
            <v>0</v>
          </cell>
          <cell r="DS91">
            <v>0</v>
          </cell>
          <cell r="DT91">
            <v>0</v>
          </cell>
          <cell r="DU91">
            <v>0</v>
          </cell>
          <cell r="DV91">
            <v>0</v>
          </cell>
          <cell r="DW91">
            <v>0</v>
          </cell>
          <cell r="DX91">
            <v>0</v>
          </cell>
          <cell r="DY91">
            <v>0</v>
          </cell>
          <cell r="DZ91">
            <v>0</v>
          </cell>
          <cell r="EA91">
            <v>0</v>
          </cell>
          <cell r="EB91">
            <v>0</v>
          </cell>
          <cell r="EC91">
            <v>0</v>
          </cell>
          <cell r="ED91">
            <v>0</v>
          </cell>
        </row>
        <row r="92">
          <cell r="F92">
            <v>0</v>
          </cell>
          <cell r="G92">
            <v>0</v>
          </cell>
          <cell r="H92">
            <v>0</v>
          </cell>
          <cell r="I92">
            <v>0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  <cell r="AE92">
            <v>0</v>
          </cell>
          <cell r="AF92">
            <v>0</v>
          </cell>
          <cell r="AG92">
            <v>0</v>
          </cell>
          <cell r="AH92">
            <v>0</v>
          </cell>
          <cell r="AI92">
            <v>0</v>
          </cell>
          <cell r="AJ92">
            <v>0</v>
          </cell>
          <cell r="AK92">
            <v>0</v>
          </cell>
          <cell r="AL92">
            <v>0</v>
          </cell>
          <cell r="AM92">
            <v>0</v>
          </cell>
          <cell r="AN92">
            <v>0</v>
          </cell>
          <cell r="AO92">
            <v>0</v>
          </cell>
          <cell r="AP92">
            <v>0</v>
          </cell>
          <cell r="AQ92">
            <v>0</v>
          </cell>
          <cell r="AR92">
            <v>0</v>
          </cell>
          <cell r="AS92">
            <v>0</v>
          </cell>
          <cell r="AT92">
            <v>0</v>
          </cell>
          <cell r="AU92">
            <v>0</v>
          </cell>
          <cell r="AV92">
            <v>0</v>
          </cell>
          <cell r="AW92">
            <v>0</v>
          </cell>
          <cell r="AX92">
            <v>0</v>
          </cell>
          <cell r="AY92">
            <v>0</v>
          </cell>
          <cell r="AZ92">
            <v>0</v>
          </cell>
          <cell r="BA92">
            <v>0</v>
          </cell>
          <cell r="BB92">
            <v>0</v>
          </cell>
          <cell r="BC92">
            <v>0</v>
          </cell>
          <cell r="BD92">
            <v>0</v>
          </cell>
          <cell r="BE92">
            <v>0</v>
          </cell>
          <cell r="BF92">
            <v>0</v>
          </cell>
          <cell r="BG92">
            <v>0</v>
          </cell>
          <cell r="BH92">
            <v>0</v>
          </cell>
          <cell r="BI92">
            <v>0</v>
          </cell>
          <cell r="BJ92">
            <v>0</v>
          </cell>
          <cell r="BK92">
            <v>0</v>
          </cell>
          <cell r="BL92">
            <v>0</v>
          </cell>
          <cell r="BM92">
            <v>0</v>
          </cell>
          <cell r="BN92">
            <v>0</v>
          </cell>
          <cell r="BO92">
            <v>0</v>
          </cell>
          <cell r="BP92">
            <v>0</v>
          </cell>
          <cell r="BQ92">
            <v>0</v>
          </cell>
          <cell r="BR92">
            <v>0</v>
          </cell>
          <cell r="BS92">
            <v>0</v>
          </cell>
          <cell r="BT92">
            <v>0</v>
          </cell>
          <cell r="BU92">
            <v>0</v>
          </cell>
          <cell r="BV92">
            <v>0</v>
          </cell>
          <cell r="BW92">
            <v>0</v>
          </cell>
          <cell r="BX92">
            <v>0</v>
          </cell>
          <cell r="BY92">
            <v>0</v>
          </cell>
          <cell r="BZ92">
            <v>0</v>
          </cell>
          <cell r="CA92">
            <v>0</v>
          </cell>
          <cell r="CB92">
            <v>0</v>
          </cell>
          <cell r="CC92">
            <v>0</v>
          </cell>
          <cell r="CD92">
            <v>0</v>
          </cell>
          <cell r="CE92">
            <v>0</v>
          </cell>
          <cell r="CF92">
            <v>0</v>
          </cell>
          <cell r="CG92">
            <v>0</v>
          </cell>
          <cell r="CH92">
            <v>0</v>
          </cell>
          <cell r="CI92">
            <v>0</v>
          </cell>
          <cell r="CJ92">
            <v>0</v>
          </cell>
          <cell r="CK92">
            <v>0</v>
          </cell>
          <cell r="CL92">
            <v>0</v>
          </cell>
          <cell r="CM92">
            <v>0</v>
          </cell>
          <cell r="CN92">
            <v>0</v>
          </cell>
          <cell r="CO92">
            <v>0</v>
          </cell>
          <cell r="CP92">
            <v>0</v>
          </cell>
          <cell r="CQ92">
            <v>0</v>
          </cell>
          <cell r="CR92">
            <v>0</v>
          </cell>
          <cell r="CS92">
            <v>0</v>
          </cell>
          <cell r="CT92">
            <v>0</v>
          </cell>
          <cell r="CU92">
            <v>0</v>
          </cell>
          <cell r="CV92">
            <v>0</v>
          </cell>
          <cell r="CW92">
            <v>0</v>
          </cell>
          <cell r="CX92">
            <v>0</v>
          </cell>
          <cell r="CY92">
            <v>0</v>
          </cell>
          <cell r="CZ92">
            <v>0</v>
          </cell>
          <cell r="DA92">
            <v>0</v>
          </cell>
          <cell r="DB92">
            <v>0</v>
          </cell>
          <cell r="DC92">
            <v>0</v>
          </cell>
          <cell r="DD92">
            <v>0</v>
          </cell>
          <cell r="DE92">
            <v>0</v>
          </cell>
          <cell r="DF92">
            <v>0</v>
          </cell>
          <cell r="DG92">
            <v>0</v>
          </cell>
          <cell r="DH92">
            <v>0</v>
          </cell>
          <cell r="DI92">
            <v>0</v>
          </cell>
          <cell r="DJ92">
            <v>0</v>
          </cell>
          <cell r="DK92">
            <v>0</v>
          </cell>
          <cell r="DL92">
            <v>0</v>
          </cell>
          <cell r="DM92">
            <v>0</v>
          </cell>
          <cell r="DN92">
            <v>0</v>
          </cell>
          <cell r="DO92">
            <v>0</v>
          </cell>
          <cell r="DP92">
            <v>0</v>
          </cell>
          <cell r="DQ92">
            <v>0</v>
          </cell>
          <cell r="DR92">
            <v>0</v>
          </cell>
          <cell r="DS92">
            <v>0</v>
          </cell>
          <cell r="DT92">
            <v>0</v>
          </cell>
          <cell r="DU92">
            <v>0</v>
          </cell>
          <cell r="DV92">
            <v>0</v>
          </cell>
          <cell r="DW92">
            <v>0</v>
          </cell>
          <cell r="DX92">
            <v>0</v>
          </cell>
          <cell r="DY92">
            <v>0</v>
          </cell>
          <cell r="DZ92">
            <v>0</v>
          </cell>
          <cell r="EA92">
            <v>0</v>
          </cell>
          <cell r="EB92">
            <v>0</v>
          </cell>
          <cell r="EC92">
            <v>0</v>
          </cell>
          <cell r="ED92">
            <v>0</v>
          </cell>
        </row>
        <row r="93">
          <cell r="F93">
            <v>0</v>
          </cell>
          <cell r="G93">
            <v>0</v>
          </cell>
          <cell r="H93">
            <v>0</v>
          </cell>
          <cell r="I93">
            <v>0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  <cell r="AE93">
            <v>0</v>
          </cell>
          <cell r="AF93">
            <v>0</v>
          </cell>
          <cell r="AG93">
            <v>0</v>
          </cell>
          <cell r="AH93">
            <v>0</v>
          </cell>
          <cell r="AI93">
            <v>0</v>
          </cell>
          <cell r="AJ93">
            <v>0</v>
          </cell>
          <cell r="AK93">
            <v>0</v>
          </cell>
          <cell r="AL93">
            <v>0</v>
          </cell>
          <cell r="AM93">
            <v>0</v>
          </cell>
          <cell r="AN93">
            <v>0</v>
          </cell>
          <cell r="AO93">
            <v>0</v>
          </cell>
          <cell r="AP93">
            <v>0</v>
          </cell>
          <cell r="AQ93">
            <v>0</v>
          </cell>
          <cell r="AR93">
            <v>0</v>
          </cell>
          <cell r="AS93">
            <v>0</v>
          </cell>
          <cell r="AT93">
            <v>0</v>
          </cell>
          <cell r="AU93">
            <v>0</v>
          </cell>
          <cell r="AV93">
            <v>0</v>
          </cell>
          <cell r="AW93">
            <v>0</v>
          </cell>
          <cell r="AX93">
            <v>0</v>
          </cell>
          <cell r="AY93">
            <v>0</v>
          </cell>
          <cell r="AZ93">
            <v>0</v>
          </cell>
          <cell r="BA93">
            <v>0</v>
          </cell>
          <cell r="BB93">
            <v>0</v>
          </cell>
          <cell r="BC93">
            <v>0</v>
          </cell>
          <cell r="BD93">
            <v>0</v>
          </cell>
          <cell r="BE93">
            <v>0</v>
          </cell>
          <cell r="BF93">
            <v>0</v>
          </cell>
          <cell r="BG93">
            <v>0</v>
          </cell>
          <cell r="BH93">
            <v>0</v>
          </cell>
          <cell r="BI93">
            <v>0</v>
          </cell>
          <cell r="BJ93">
            <v>0</v>
          </cell>
          <cell r="BK93">
            <v>0</v>
          </cell>
          <cell r="BL93">
            <v>0</v>
          </cell>
          <cell r="BM93">
            <v>0</v>
          </cell>
          <cell r="BN93">
            <v>0</v>
          </cell>
          <cell r="BO93">
            <v>0</v>
          </cell>
          <cell r="BP93">
            <v>0</v>
          </cell>
          <cell r="BQ93">
            <v>0</v>
          </cell>
          <cell r="BR93">
            <v>0</v>
          </cell>
          <cell r="BS93">
            <v>0</v>
          </cell>
          <cell r="BT93">
            <v>0</v>
          </cell>
          <cell r="BU93">
            <v>0</v>
          </cell>
          <cell r="BV93">
            <v>0</v>
          </cell>
          <cell r="BW93">
            <v>0</v>
          </cell>
          <cell r="BX93">
            <v>0</v>
          </cell>
          <cell r="BY93">
            <v>0</v>
          </cell>
          <cell r="BZ93">
            <v>0</v>
          </cell>
          <cell r="CA93">
            <v>0</v>
          </cell>
          <cell r="CB93">
            <v>0</v>
          </cell>
          <cell r="CC93">
            <v>0</v>
          </cell>
          <cell r="CD93">
            <v>0</v>
          </cell>
          <cell r="CE93">
            <v>0</v>
          </cell>
          <cell r="CF93">
            <v>0</v>
          </cell>
          <cell r="CG93">
            <v>0</v>
          </cell>
          <cell r="CH93">
            <v>0</v>
          </cell>
          <cell r="CI93">
            <v>0</v>
          </cell>
          <cell r="CJ93">
            <v>0</v>
          </cell>
          <cell r="CK93">
            <v>0</v>
          </cell>
          <cell r="CL93">
            <v>0</v>
          </cell>
          <cell r="CM93">
            <v>0</v>
          </cell>
          <cell r="CN93">
            <v>0</v>
          </cell>
          <cell r="CO93">
            <v>0</v>
          </cell>
          <cell r="CP93">
            <v>0</v>
          </cell>
          <cell r="CQ93">
            <v>0</v>
          </cell>
          <cell r="CR93">
            <v>0</v>
          </cell>
          <cell r="CS93">
            <v>0</v>
          </cell>
          <cell r="CT93">
            <v>0</v>
          </cell>
          <cell r="CU93">
            <v>0</v>
          </cell>
          <cell r="CV93">
            <v>0</v>
          </cell>
          <cell r="CW93">
            <v>0</v>
          </cell>
          <cell r="CX93">
            <v>0</v>
          </cell>
          <cell r="CY93">
            <v>0</v>
          </cell>
          <cell r="CZ93">
            <v>0</v>
          </cell>
          <cell r="DA93">
            <v>0</v>
          </cell>
          <cell r="DB93">
            <v>0</v>
          </cell>
          <cell r="DC93">
            <v>0</v>
          </cell>
          <cell r="DD93">
            <v>0</v>
          </cell>
          <cell r="DE93">
            <v>0</v>
          </cell>
          <cell r="DF93">
            <v>0</v>
          </cell>
          <cell r="DG93">
            <v>0</v>
          </cell>
          <cell r="DH93">
            <v>0</v>
          </cell>
          <cell r="DI93">
            <v>0</v>
          </cell>
          <cell r="DJ93">
            <v>0</v>
          </cell>
          <cell r="DK93">
            <v>0</v>
          </cell>
          <cell r="DL93">
            <v>0</v>
          </cell>
          <cell r="DM93">
            <v>0</v>
          </cell>
          <cell r="DN93">
            <v>0</v>
          </cell>
          <cell r="DO93">
            <v>0</v>
          </cell>
          <cell r="DP93">
            <v>0</v>
          </cell>
          <cell r="DQ93">
            <v>0</v>
          </cell>
          <cell r="DR93">
            <v>0</v>
          </cell>
          <cell r="DS93">
            <v>0</v>
          </cell>
          <cell r="DT93">
            <v>0</v>
          </cell>
          <cell r="DU93">
            <v>0</v>
          </cell>
          <cell r="DV93">
            <v>0</v>
          </cell>
          <cell r="DW93">
            <v>0</v>
          </cell>
          <cell r="DX93">
            <v>0</v>
          </cell>
          <cell r="DY93">
            <v>0</v>
          </cell>
          <cell r="DZ93">
            <v>0</v>
          </cell>
          <cell r="EA93">
            <v>0</v>
          </cell>
          <cell r="EB93">
            <v>0</v>
          </cell>
          <cell r="EC93">
            <v>0</v>
          </cell>
          <cell r="ED93">
            <v>0</v>
          </cell>
        </row>
        <row r="94">
          <cell r="F94">
            <v>0</v>
          </cell>
          <cell r="G94">
            <v>0</v>
          </cell>
          <cell r="H94">
            <v>0</v>
          </cell>
          <cell r="I94">
            <v>0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  <cell r="AE94">
            <v>0</v>
          </cell>
          <cell r="AF94">
            <v>0</v>
          </cell>
          <cell r="AG94">
            <v>0</v>
          </cell>
          <cell r="AH94">
            <v>0</v>
          </cell>
          <cell r="AI94">
            <v>0</v>
          </cell>
          <cell r="AJ94">
            <v>0</v>
          </cell>
          <cell r="AK94">
            <v>0</v>
          </cell>
          <cell r="AL94">
            <v>0</v>
          </cell>
          <cell r="AM94">
            <v>0</v>
          </cell>
          <cell r="AN94">
            <v>0</v>
          </cell>
          <cell r="AO94">
            <v>0</v>
          </cell>
          <cell r="AP94">
            <v>0</v>
          </cell>
          <cell r="AQ94">
            <v>0</v>
          </cell>
          <cell r="AR94">
            <v>0</v>
          </cell>
          <cell r="AS94">
            <v>0</v>
          </cell>
          <cell r="AT94">
            <v>0</v>
          </cell>
          <cell r="AU94">
            <v>0</v>
          </cell>
          <cell r="AV94">
            <v>0</v>
          </cell>
          <cell r="AW94">
            <v>0</v>
          </cell>
          <cell r="AX94">
            <v>0</v>
          </cell>
          <cell r="AY94">
            <v>0</v>
          </cell>
          <cell r="AZ94">
            <v>0</v>
          </cell>
          <cell r="BA94">
            <v>0</v>
          </cell>
          <cell r="BB94">
            <v>0</v>
          </cell>
          <cell r="BC94">
            <v>0</v>
          </cell>
          <cell r="BD94">
            <v>0</v>
          </cell>
          <cell r="BE94">
            <v>0</v>
          </cell>
          <cell r="BF94">
            <v>0</v>
          </cell>
          <cell r="BG94">
            <v>0</v>
          </cell>
          <cell r="BH94">
            <v>0</v>
          </cell>
          <cell r="BI94">
            <v>0</v>
          </cell>
          <cell r="BJ94">
            <v>0</v>
          </cell>
          <cell r="BK94">
            <v>0</v>
          </cell>
          <cell r="BL94">
            <v>0</v>
          </cell>
          <cell r="BM94">
            <v>0</v>
          </cell>
          <cell r="BN94">
            <v>0</v>
          </cell>
          <cell r="BO94">
            <v>0</v>
          </cell>
          <cell r="BP94">
            <v>0</v>
          </cell>
          <cell r="BQ94">
            <v>0</v>
          </cell>
          <cell r="BR94">
            <v>0</v>
          </cell>
          <cell r="BS94">
            <v>0</v>
          </cell>
          <cell r="BT94">
            <v>0</v>
          </cell>
          <cell r="BU94">
            <v>0</v>
          </cell>
          <cell r="BV94">
            <v>0</v>
          </cell>
          <cell r="BW94">
            <v>0</v>
          </cell>
          <cell r="BX94">
            <v>0</v>
          </cell>
          <cell r="BY94">
            <v>0</v>
          </cell>
          <cell r="BZ94">
            <v>0</v>
          </cell>
          <cell r="CA94">
            <v>0</v>
          </cell>
          <cell r="CB94">
            <v>0</v>
          </cell>
          <cell r="CC94">
            <v>0</v>
          </cell>
          <cell r="CD94">
            <v>0</v>
          </cell>
          <cell r="CE94">
            <v>0</v>
          </cell>
          <cell r="CF94">
            <v>0</v>
          </cell>
          <cell r="CG94">
            <v>0</v>
          </cell>
          <cell r="CH94">
            <v>0</v>
          </cell>
          <cell r="CI94">
            <v>0</v>
          </cell>
          <cell r="CJ94">
            <v>0</v>
          </cell>
          <cell r="CK94">
            <v>0</v>
          </cell>
          <cell r="CL94">
            <v>0</v>
          </cell>
          <cell r="CM94">
            <v>0</v>
          </cell>
          <cell r="CN94">
            <v>0</v>
          </cell>
          <cell r="CO94">
            <v>0</v>
          </cell>
          <cell r="CP94">
            <v>0</v>
          </cell>
          <cell r="CQ94">
            <v>0</v>
          </cell>
          <cell r="CR94">
            <v>0</v>
          </cell>
          <cell r="CS94">
            <v>0</v>
          </cell>
          <cell r="CT94">
            <v>0</v>
          </cell>
          <cell r="CU94">
            <v>0</v>
          </cell>
          <cell r="CV94">
            <v>0</v>
          </cell>
          <cell r="CW94">
            <v>0</v>
          </cell>
          <cell r="CX94">
            <v>0</v>
          </cell>
          <cell r="CY94">
            <v>0</v>
          </cell>
          <cell r="CZ94">
            <v>0</v>
          </cell>
          <cell r="DA94">
            <v>0</v>
          </cell>
          <cell r="DB94">
            <v>0</v>
          </cell>
          <cell r="DC94">
            <v>0</v>
          </cell>
          <cell r="DD94">
            <v>0</v>
          </cell>
          <cell r="DE94">
            <v>0</v>
          </cell>
          <cell r="DF94">
            <v>0</v>
          </cell>
          <cell r="DG94">
            <v>0</v>
          </cell>
          <cell r="DH94">
            <v>0</v>
          </cell>
          <cell r="DI94">
            <v>0</v>
          </cell>
          <cell r="DJ94">
            <v>0</v>
          </cell>
          <cell r="DK94">
            <v>0</v>
          </cell>
          <cell r="DL94">
            <v>0</v>
          </cell>
          <cell r="DM94">
            <v>0</v>
          </cell>
          <cell r="DN94">
            <v>0</v>
          </cell>
          <cell r="DO94">
            <v>0</v>
          </cell>
          <cell r="DP94">
            <v>0</v>
          </cell>
          <cell r="DQ94">
            <v>0</v>
          </cell>
          <cell r="DR94">
            <v>0</v>
          </cell>
          <cell r="DS94">
            <v>0</v>
          </cell>
          <cell r="DT94">
            <v>0</v>
          </cell>
          <cell r="DU94">
            <v>0</v>
          </cell>
          <cell r="DV94">
            <v>0</v>
          </cell>
          <cell r="DW94">
            <v>0</v>
          </cell>
          <cell r="DX94">
            <v>0</v>
          </cell>
          <cell r="DY94">
            <v>0</v>
          </cell>
          <cell r="DZ94">
            <v>0</v>
          </cell>
          <cell r="EA94">
            <v>0</v>
          </cell>
          <cell r="EB94">
            <v>0</v>
          </cell>
          <cell r="EC94">
            <v>0</v>
          </cell>
          <cell r="ED94">
            <v>0</v>
          </cell>
        </row>
        <row r="96">
          <cell r="F96">
            <v>0</v>
          </cell>
          <cell r="G96">
            <v>0</v>
          </cell>
          <cell r="H96">
            <v>0</v>
          </cell>
          <cell r="I96">
            <v>0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0</v>
          </cell>
          <cell r="P96">
            <v>0</v>
          </cell>
          <cell r="Q96">
            <v>0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  <cell r="AE96">
            <v>0</v>
          </cell>
          <cell r="AF96">
            <v>0</v>
          </cell>
          <cell r="AG96">
            <v>0</v>
          </cell>
          <cell r="AH96">
            <v>0</v>
          </cell>
          <cell r="AI96">
            <v>0</v>
          </cell>
          <cell r="AJ96">
            <v>0</v>
          </cell>
          <cell r="AK96">
            <v>0</v>
          </cell>
          <cell r="AL96">
            <v>0</v>
          </cell>
          <cell r="AM96">
            <v>0</v>
          </cell>
          <cell r="AN96">
            <v>0</v>
          </cell>
          <cell r="AO96">
            <v>0</v>
          </cell>
          <cell r="AP96">
            <v>0</v>
          </cell>
          <cell r="AQ96">
            <v>0</v>
          </cell>
          <cell r="AR96">
            <v>0</v>
          </cell>
          <cell r="AS96">
            <v>0</v>
          </cell>
          <cell r="AT96">
            <v>0</v>
          </cell>
          <cell r="AU96">
            <v>0</v>
          </cell>
          <cell r="AV96">
            <v>0</v>
          </cell>
          <cell r="AW96">
            <v>0</v>
          </cell>
          <cell r="AX96">
            <v>0</v>
          </cell>
          <cell r="AY96">
            <v>0</v>
          </cell>
          <cell r="AZ96">
            <v>0</v>
          </cell>
          <cell r="BA96">
            <v>0</v>
          </cell>
          <cell r="BB96">
            <v>0</v>
          </cell>
          <cell r="BC96">
            <v>0</v>
          </cell>
          <cell r="BD96">
            <v>0</v>
          </cell>
          <cell r="BE96">
            <v>0</v>
          </cell>
          <cell r="BF96">
            <v>0</v>
          </cell>
          <cell r="BG96">
            <v>0</v>
          </cell>
          <cell r="BH96">
            <v>0</v>
          </cell>
          <cell r="BI96">
            <v>0</v>
          </cell>
          <cell r="BJ96">
            <v>0</v>
          </cell>
          <cell r="BK96">
            <v>0</v>
          </cell>
          <cell r="BL96">
            <v>0</v>
          </cell>
          <cell r="BM96">
            <v>0</v>
          </cell>
          <cell r="BN96">
            <v>0</v>
          </cell>
          <cell r="BO96">
            <v>0</v>
          </cell>
          <cell r="BP96">
            <v>0</v>
          </cell>
          <cell r="BQ96">
            <v>0</v>
          </cell>
          <cell r="BR96">
            <v>0</v>
          </cell>
          <cell r="BS96">
            <v>0</v>
          </cell>
          <cell r="BT96">
            <v>0</v>
          </cell>
          <cell r="BU96">
            <v>0</v>
          </cell>
          <cell r="BV96">
            <v>0</v>
          </cell>
          <cell r="BW96">
            <v>0</v>
          </cell>
          <cell r="BX96">
            <v>0</v>
          </cell>
          <cell r="BY96">
            <v>0</v>
          </cell>
          <cell r="BZ96">
            <v>0</v>
          </cell>
          <cell r="CA96">
            <v>0</v>
          </cell>
          <cell r="CB96">
            <v>0</v>
          </cell>
          <cell r="CC96">
            <v>0</v>
          </cell>
          <cell r="CD96">
            <v>0</v>
          </cell>
          <cell r="CE96">
            <v>0</v>
          </cell>
          <cell r="CF96">
            <v>0</v>
          </cell>
          <cell r="CG96">
            <v>0</v>
          </cell>
          <cell r="CH96">
            <v>0</v>
          </cell>
          <cell r="CI96">
            <v>0</v>
          </cell>
          <cell r="CJ96">
            <v>0</v>
          </cell>
          <cell r="CK96">
            <v>0</v>
          </cell>
          <cell r="CL96">
            <v>0</v>
          </cell>
          <cell r="CM96">
            <v>0</v>
          </cell>
          <cell r="CN96">
            <v>0</v>
          </cell>
          <cell r="CO96">
            <v>0</v>
          </cell>
          <cell r="CP96">
            <v>0</v>
          </cell>
          <cell r="CQ96">
            <v>0</v>
          </cell>
          <cell r="CR96">
            <v>0</v>
          </cell>
          <cell r="CS96">
            <v>0</v>
          </cell>
          <cell r="CT96">
            <v>0</v>
          </cell>
          <cell r="CU96">
            <v>0</v>
          </cell>
          <cell r="CV96">
            <v>0</v>
          </cell>
          <cell r="CW96">
            <v>0</v>
          </cell>
          <cell r="CX96">
            <v>0</v>
          </cell>
          <cell r="CY96">
            <v>0</v>
          </cell>
          <cell r="CZ96">
            <v>0</v>
          </cell>
          <cell r="DA96">
            <v>0</v>
          </cell>
          <cell r="DB96">
            <v>0</v>
          </cell>
          <cell r="DC96">
            <v>0</v>
          </cell>
          <cell r="DD96">
            <v>0</v>
          </cell>
          <cell r="DE96">
            <v>0</v>
          </cell>
          <cell r="DF96">
            <v>0</v>
          </cell>
          <cell r="DG96">
            <v>0</v>
          </cell>
          <cell r="DH96">
            <v>0</v>
          </cell>
          <cell r="DI96">
            <v>0</v>
          </cell>
          <cell r="DJ96">
            <v>0</v>
          </cell>
          <cell r="DK96">
            <v>0</v>
          </cell>
          <cell r="DL96">
            <v>0</v>
          </cell>
          <cell r="DM96">
            <v>0</v>
          </cell>
          <cell r="DN96">
            <v>0</v>
          </cell>
          <cell r="DO96">
            <v>0</v>
          </cell>
          <cell r="DP96">
            <v>0</v>
          </cell>
          <cell r="DQ96">
            <v>0</v>
          </cell>
          <cell r="DR96">
            <v>0</v>
          </cell>
          <cell r="DS96">
            <v>0</v>
          </cell>
          <cell r="DT96">
            <v>0</v>
          </cell>
          <cell r="DU96">
            <v>0</v>
          </cell>
          <cell r="DV96">
            <v>0</v>
          </cell>
          <cell r="DW96">
            <v>0</v>
          </cell>
          <cell r="DX96">
            <v>0</v>
          </cell>
          <cell r="DY96">
            <v>0</v>
          </cell>
          <cell r="DZ96">
            <v>0</v>
          </cell>
          <cell r="EA96">
            <v>0</v>
          </cell>
          <cell r="EB96">
            <v>0</v>
          </cell>
          <cell r="EC96">
            <v>0</v>
          </cell>
          <cell r="ED96">
            <v>0</v>
          </cell>
        </row>
        <row r="97">
          <cell r="F97">
            <v>0</v>
          </cell>
          <cell r="G97">
            <v>0</v>
          </cell>
          <cell r="H97">
            <v>0</v>
          </cell>
          <cell r="I97">
            <v>0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  <cell r="AE97">
            <v>0</v>
          </cell>
          <cell r="AF97">
            <v>0</v>
          </cell>
          <cell r="AG97">
            <v>0</v>
          </cell>
          <cell r="AH97">
            <v>0</v>
          </cell>
          <cell r="AI97">
            <v>0</v>
          </cell>
          <cell r="AJ97">
            <v>0</v>
          </cell>
          <cell r="AK97">
            <v>0</v>
          </cell>
          <cell r="AL97">
            <v>0</v>
          </cell>
          <cell r="AM97">
            <v>0</v>
          </cell>
          <cell r="AN97">
            <v>0</v>
          </cell>
          <cell r="AO97">
            <v>0</v>
          </cell>
          <cell r="AP97">
            <v>0</v>
          </cell>
          <cell r="AQ97">
            <v>0</v>
          </cell>
          <cell r="AR97">
            <v>0</v>
          </cell>
          <cell r="AS97">
            <v>0</v>
          </cell>
          <cell r="AT97">
            <v>0</v>
          </cell>
          <cell r="AU97">
            <v>0</v>
          </cell>
          <cell r="AV97">
            <v>0</v>
          </cell>
          <cell r="AW97">
            <v>0</v>
          </cell>
          <cell r="AX97">
            <v>0</v>
          </cell>
          <cell r="AY97">
            <v>0</v>
          </cell>
          <cell r="AZ97">
            <v>0</v>
          </cell>
          <cell r="BA97">
            <v>0</v>
          </cell>
          <cell r="BB97">
            <v>0</v>
          </cell>
          <cell r="BC97">
            <v>0</v>
          </cell>
          <cell r="BD97">
            <v>0</v>
          </cell>
          <cell r="BE97">
            <v>0</v>
          </cell>
          <cell r="BF97">
            <v>0</v>
          </cell>
          <cell r="BG97">
            <v>0</v>
          </cell>
          <cell r="BH97">
            <v>0</v>
          </cell>
          <cell r="BI97">
            <v>0</v>
          </cell>
          <cell r="BJ97">
            <v>0</v>
          </cell>
          <cell r="BK97">
            <v>0</v>
          </cell>
          <cell r="BL97">
            <v>0</v>
          </cell>
          <cell r="BM97">
            <v>0</v>
          </cell>
          <cell r="BN97">
            <v>0</v>
          </cell>
          <cell r="BO97">
            <v>0</v>
          </cell>
          <cell r="BP97">
            <v>0</v>
          </cell>
          <cell r="BQ97">
            <v>0</v>
          </cell>
          <cell r="BR97">
            <v>0</v>
          </cell>
          <cell r="BS97">
            <v>0</v>
          </cell>
          <cell r="BT97">
            <v>0</v>
          </cell>
          <cell r="BU97">
            <v>0</v>
          </cell>
          <cell r="BV97">
            <v>0</v>
          </cell>
          <cell r="BW97">
            <v>0</v>
          </cell>
          <cell r="BX97">
            <v>0</v>
          </cell>
          <cell r="BY97">
            <v>0</v>
          </cell>
          <cell r="BZ97">
            <v>0</v>
          </cell>
          <cell r="CA97">
            <v>0</v>
          </cell>
          <cell r="CB97">
            <v>0</v>
          </cell>
          <cell r="CC97">
            <v>0</v>
          </cell>
          <cell r="CD97">
            <v>0</v>
          </cell>
          <cell r="CE97">
            <v>0</v>
          </cell>
          <cell r="CF97">
            <v>0</v>
          </cell>
          <cell r="CG97">
            <v>0</v>
          </cell>
          <cell r="CH97">
            <v>0</v>
          </cell>
          <cell r="CI97">
            <v>0</v>
          </cell>
          <cell r="CJ97">
            <v>0</v>
          </cell>
          <cell r="CK97">
            <v>0</v>
          </cell>
          <cell r="CL97">
            <v>0</v>
          </cell>
          <cell r="CM97">
            <v>0</v>
          </cell>
          <cell r="CN97">
            <v>0</v>
          </cell>
          <cell r="CO97">
            <v>0</v>
          </cell>
          <cell r="CP97">
            <v>0</v>
          </cell>
          <cell r="CQ97">
            <v>0</v>
          </cell>
          <cell r="CR97">
            <v>0</v>
          </cell>
          <cell r="CS97">
            <v>0</v>
          </cell>
          <cell r="CT97">
            <v>0</v>
          </cell>
          <cell r="CU97">
            <v>0</v>
          </cell>
          <cell r="CV97">
            <v>0</v>
          </cell>
          <cell r="CW97">
            <v>0</v>
          </cell>
          <cell r="CX97">
            <v>0</v>
          </cell>
          <cell r="CY97">
            <v>0</v>
          </cell>
          <cell r="CZ97">
            <v>0</v>
          </cell>
          <cell r="DA97">
            <v>0</v>
          </cell>
          <cell r="DB97">
            <v>0</v>
          </cell>
          <cell r="DC97">
            <v>0</v>
          </cell>
          <cell r="DD97">
            <v>0</v>
          </cell>
          <cell r="DE97">
            <v>0</v>
          </cell>
          <cell r="DF97">
            <v>0</v>
          </cell>
          <cell r="DG97">
            <v>0</v>
          </cell>
          <cell r="DH97">
            <v>0</v>
          </cell>
          <cell r="DI97">
            <v>0</v>
          </cell>
          <cell r="DJ97">
            <v>0</v>
          </cell>
          <cell r="DK97">
            <v>0</v>
          </cell>
          <cell r="DL97">
            <v>0</v>
          </cell>
          <cell r="DM97">
            <v>0</v>
          </cell>
          <cell r="DN97">
            <v>0</v>
          </cell>
          <cell r="DO97">
            <v>0</v>
          </cell>
          <cell r="DP97">
            <v>0</v>
          </cell>
          <cell r="DQ97">
            <v>0</v>
          </cell>
          <cell r="DR97">
            <v>0</v>
          </cell>
          <cell r="DS97">
            <v>0</v>
          </cell>
          <cell r="DT97">
            <v>0</v>
          </cell>
          <cell r="DU97">
            <v>0</v>
          </cell>
          <cell r="DV97">
            <v>0</v>
          </cell>
          <cell r="DW97">
            <v>0</v>
          </cell>
          <cell r="DX97">
            <v>0</v>
          </cell>
          <cell r="DY97">
            <v>0</v>
          </cell>
          <cell r="DZ97">
            <v>0</v>
          </cell>
          <cell r="EA97">
            <v>0</v>
          </cell>
          <cell r="EB97">
            <v>0</v>
          </cell>
          <cell r="EC97">
            <v>0</v>
          </cell>
          <cell r="ED97">
            <v>0</v>
          </cell>
        </row>
        <row r="98">
          <cell r="F98">
            <v>0</v>
          </cell>
          <cell r="G98">
            <v>0</v>
          </cell>
          <cell r="H98">
            <v>0</v>
          </cell>
          <cell r="I98">
            <v>0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  <cell r="AE98">
            <v>0</v>
          </cell>
          <cell r="AF98">
            <v>0</v>
          </cell>
          <cell r="AG98">
            <v>0</v>
          </cell>
          <cell r="AH98">
            <v>0</v>
          </cell>
          <cell r="AI98">
            <v>0</v>
          </cell>
          <cell r="AJ98">
            <v>0</v>
          </cell>
          <cell r="AK98">
            <v>0</v>
          </cell>
          <cell r="AL98">
            <v>0</v>
          </cell>
          <cell r="AM98">
            <v>0</v>
          </cell>
          <cell r="AN98">
            <v>0</v>
          </cell>
          <cell r="AO98">
            <v>0</v>
          </cell>
          <cell r="AP98">
            <v>0</v>
          </cell>
          <cell r="AQ98">
            <v>0</v>
          </cell>
          <cell r="AR98">
            <v>0</v>
          </cell>
          <cell r="AS98">
            <v>0</v>
          </cell>
          <cell r="AT98">
            <v>0</v>
          </cell>
          <cell r="AU98">
            <v>0</v>
          </cell>
          <cell r="AV98">
            <v>0</v>
          </cell>
          <cell r="AW98">
            <v>0</v>
          </cell>
          <cell r="AX98">
            <v>0</v>
          </cell>
          <cell r="AY98">
            <v>0</v>
          </cell>
          <cell r="AZ98">
            <v>0</v>
          </cell>
          <cell r="BA98">
            <v>0</v>
          </cell>
          <cell r="BB98">
            <v>0</v>
          </cell>
          <cell r="BC98">
            <v>0</v>
          </cell>
          <cell r="BD98">
            <v>0</v>
          </cell>
          <cell r="BE98">
            <v>0</v>
          </cell>
          <cell r="BF98">
            <v>0</v>
          </cell>
          <cell r="BG98">
            <v>0</v>
          </cell>
          <cell r="BH98">
            <v>0</v>
          </cell>
          <cell r="BI98">
            <v>0</v>
          </cell>
          <cell r="BJ98">
            <v>0</v>
          </cell>
          <cell r="BK98">
            <v>0</v>
          </cell>
          <cell r="BL98">
            <v>0</v>
          </cell>
          <cell r="BM98">
            <v>0</v>
          </cell>
          <cell r="BN98">
            <v>0</v>
          </cell>
          <cell r="BO98">
            <v>0</v>
          </cell>
          <cell r="BP98">
            <v>0</v>
          </cell>
          <cell r="BQ98">
            <v>0</v>
          </cell>
          <cell r="BR98">
            <v>0</v>
          </cell>
          <cell r="BS98">
            <v>0</v>
          </cell>
          <cell r="BT98">
            <v>0</v>
          </cell>
          <cell r="BU98">
            <v>0</v>
          </cell>
          <cell r="BV98">
            <v>0</v>
          </cell>
          <cell r="BW98">
            <v>0</v>
          </cell>
          <cell r="BX98">
            <v>0</v>
          </cell>
          <cell r="BY98">
            <v>0</v>
          </cell>
          <cell r="BZ98">
            <v>0</v>
          </cell>
          <cell r="CA98">
            <v>0</v>
          </cell>
          <cell r="CB98">
            <v>0</v>
          </cell>
          <cell r="CC98">
            <v>0</v>
          </cell>
          <cell r="CD98">
            <v>0</v>
          </cell>
          <cell r="CE98">
            <v>0</v>
          </cell>
          <cell r="CF98">
            <v>0</v>
          </cell>
          <cell r="CG98">
            <v>0</v>
          </cell>
          <cell r="CH98">
            <v>0</v>
          </cell>
          <cell r="CI98">
            <v>0</v>
          </cell>
          <cell r="CJ98">
            <v>0</v>
          </cell>
          <cell r="CK98">
            <v>0</v>
          </cell>
          <cell r="CL98">
            <v>0</v>
          </cell>
          <cell r="CM98">
            <v>0</v>
          </cell>
          <cell r="CN98">
            <v>0</v>
          </cell>
          <cell r="CO98">
            <v>0</v>
          </cell>
          <cell r="CP98">
            <v>0</v>
          </cell>
          <cell r="CQ98">
            <v>0</v>
          </cell>
          <cell r="CR98">
            <v>0</v>
          </cell>
          <cell r="CS98">
            <v>0</v>
          </cell>
          <cell r="CT98">
            <v>0</v>
          </cell>
          <cell r="CU98">
            <v>0</v>
          </cell>
          <cell r="CV98">
            <v>0</v>
          </cell>
          <cell r="CW98">
            <v>0</v>
          </cell>
          <cell r="CX98">
            <v>0</v>
          </cell>
          <cell r="CY98">
            <v>0</v>
          </cell>
          <cell r="CZ98">
            <v>0</v>
          </cell>
          <cell r="DA98">
            <v>0</v>
          </cell>
          <cell r="DB98">
            <v>0</v>
          </cell>
          <cell r="DC98">
            <v>0</v>
          </cell>
          <cell r="DD98">
            <v>0</v>
          </cell>
          <cell r="DE98">
            <v>0</v>
          </cell>
          <cell r="DF98">
            <v>0</v>
          </cell>
          <cell r="DG98">
            <v>0</v>
          </cell>
          <cell r="DH98">
            <v>0</v>
          </cell>
          <cell r="DI98">
            <v>0</v>
          </cell>
          <cell r="DJ98">
            <v>0</v>
          </cell>
          <cell r="DK98">
            <v>0</v>
          </cell>
          <cell r="DL98">
            <v>0</v>
          </cell>
          <cell r="DM98">
            <v>0</v>
          </cell>
          <cell r="DN98">
            <v>0</v>
          </cell>
          <cell r="DO98">
            <v>0</v>
          </cell>
          <cell r="DP98">
            <v>0</v>
          </cell>
          <cell r="DQ98">
            <v>0</v>
          </cell>
          <cell r="DR98">
            <v>0</v>
          </cell>
          <cell r="DS98">
            <v>0</v>
          </cell>
          <cell r="DT98">
            <v>0</v>
          </cell>
          <cell r="DU98">
            <v>0</v>
          </cell>
          <cell r="DV98">
            <v>0</v>
          </cell>
          <cell r="DW98">
            <v>0</v>
          </cell>
          <cell r="DX98">
            <v>0</v>
          </cell>
          <cell r="DY98">
            <v>0</v>
          </cell>
          <cell r="DZ98">
            <v>0</v>
          </cell>
          <cell r="EA98">
            <v>0</v>
          </cell>
          <cell r="EB98">
            <v>0</v>
          </cell>
          <cell r="EC98">
            <v>0</v>
          </cell>
          <cell r="ED98">
            <v>0</v>
          </cell>
        </row>
        <row r="99">
          <cell r="F99">
            <v>0</v>
          </cell>
          <cell r="G99">
            <v>0</v>
          </cell>
          <cell r="H99">
            <v>0</v>
          </cell>
          <cell r="I99">
            <v>0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  <cell r="AE99">
            <v>0</v>
          </cell>
          <cell r="AF99">
            <v>0</v>
          </cell>
          <cell r="AG99">
            <v>0</v>
          </cell>
          <cell r="AH99">
            <v>0</v>
          </cell>
          <cell r="AI99">
            <v>0</v>
          </cell>
          <cell r="AJ99">
            <v>0</v>
          </cell>
          <cell r="AK99">
            <v>0</v>
          </cell>
          <cell r="AL99">
            <v>0</v>
          </cell>
          <cell r="AM99">
            <v>0</v>
          </cell>
          <cell r="AN99">
            <v>0</v>
          </cell>
          <cell r="AO99">
            <v>0</v>
          </cell>
          <cell r="AP99">
            <v>0</v>
          </cell>
          <cell r="AQ99">
            <v>0</v>
          </cell>
          <cell r="AR99">
            <v>0</v>
          </cell>
          <cell r="AS99">
            <v>0</v>
          </cell>
          <cell r="AT99">
            <v>0</v>
          </cell>
          <cell r="AU99">
            <v>0</v>
          </cell>
          <cell r="AV99">
            <v>0</v>
          </cell>
          <cell r="AW99">
            <v>0</v>
          </cell>
          <cell r="AX99">
            <v>0</v>
          </cell>
          <cell r="AY99">
            <v>0</v>
          </cell>
          <cell r="AZ99">
            <v>0</v>
          </cell>
          <cell r="BA99">
            <v>0</v>
          </cell>
          <cell r="BB99">
            <v>0</v>
          </cell>
          <cell r="BC99">
            <v>0</v>
          </cell>
          <cell r="BD99">
            <v>0</v>
          </cell>
          <cell r="BE99">
            <v>0</v>
          </cell>
          <cell r="BF99">
            <v>0</v>
          </cell>
          <cell r="BG99">
            <v>0</v>
          </cell>
          <cell r="BH99">
            <v>0</v>
          </cell>
          <cell r="BI99">
            <v>0</v>
          </cell>
          <cell r="BJ99">
            <v>0</v>
          </cell>
          <cell r="BK99">
            <v>0</v>
          </cell>
          <cell r="BL99">
            <v>0</v>
          </cell>
          <cell r="BM99">
            <v>0</v>
          </cell>
          <cell r="BN99">
            <v>0</v>
          </cell>
          <cell r="BO99">
            <v>0</v>
          </cell>
          <cell r="BP99">
            <v>0</v>
          </cell>
          <cell r="BQ99">
            <v>0</v>
          </cell>
          <cell r="BR99">
            <v>0</v>
          </cell>
          <cell r="BS99">
            <v>0</v>
          </cell>
          <cell r="BT99">
            <v>0</v>
          </cell>
          <cell r="BU99">
            <v>0</v>
          </cell>
          <cell r="BV99">
            <v>0</v>
          </cell>
          <cell r="BW99">
            <v>0</v>
          </cell>
          <cell r="BX99">
            <v>0</v>
          </cell>
          <cell r="BY99">
            <v>0</v>
          </cell>
          <cell r="BZ99">
            <v>0</v>
          </cell>
          <cell r="CA99">
            <v>0</v>
          </cell>
          <cell r="CB99">
            <v>0</v>
          </cell>
          <cell r="CC99">
            <v>0</v>
          </cell>
          <cell r="CD99">
            <v>0</v>
          </cell>
          <cell r="CE99">
            <v>0</v>
          </cell>
          <cell r="CF99">
            <v>0</v>
          </cell>
          <cell r="CG99">
            <v>0</v>
          </cell>
          <cell r="CH99">
            <v>0</v>
          </cell>
          <cell r="CI99">
            <v>0</v>
          </cell>
          <cell r="CJ99">
            <v>0</v>
          </cell>
          <cell r="CK99">
            <v>0</v>
          </cell>
          <cell r="CL99">
            <v>0</v>
          </cell>
          <cell r="CM99">
            <v>0</v>
          </cell>
          <cell r="CN99">
            <v>0</v>
          </cell>
          <cell r="CO99">
            <v>0</v>
          </cell>
          <cell r="CP99">
            <v>0</v>
          </cell>
          <cell r="CQ99">
            <v>0</v>
          </cell>
          <cell r="CR99">
            <v>0</v>
          </cell>
          <cell r="CS99">
            <v>0</v>
          </cell>
          <cell r="CT99">
            <v>0</v>
          </cell>
          <cell r="CU99">
            <v>0</v>
          </cell>
          <cell r="CV99">
            <v>0</v>
          </cell>
          <cell r="CW99">
            <v>0</v>
          </cell>
          <cell r="CX99">
            <v>0</v>
          </cell>
          <cell r="CY99">
            <v>0</v>
          </cell>
          <cell r="CZ99">
            <v>0</v>
          </cell>
          <cell r="DA99">
            <v>0</v>
          </cell>
          <cell r="DB99">
            <v>0</v>
          </cell>
          <cell r="DC99">
            <v>0</v>
          </cell>
          <cell r="DD99">
            <v>0</v>
          </cell>
          <cell r="DE99">
            <v>0</v>
          </cell>
          <cell r="DF99">
            <v>0</v>
          </cell>
          <cell r="DG99">
            <v>0</v>
          </cell>
          <cell r="DH99">
            <v>0</v>
          </cell>
          <cell r="DI99">
            <v>0</v>
          </cell>
          <cell r="DJ99">
            <v>0</v>
          </cell>
          <cell r="DK99">
            <v>0</v>
          </cell>
          <cell r="DL99">
            <v>0</v>
          </cell>
          <cell r="DM99">
            <v>0</v>
          </cell>
          <cell r="DN99">
            <v>0</v>
          </cell>
          <cell r="DO99">
            <v>0</v>
          </cell>
          <cell r="DP99">
            <v>0</v>
          </cell>
          <cell r="DQ99">
            <v>0</v>
          </cell>
          <cell r="DR99">
            <v>0</v>
          </cell>
          <cell r="DS99">
            <v>0</v>
          </cell>
          <cell r="DT99">
            <v>0</v>
          </cell>
          <cell r="DU99">
            <v>0</v>
          </cell>
          <cell r="DV99">
            <v>0</v>
          </cell>
          <cell r="DW99">
            <v>0</v>
          </cell>
          <cell r="DX99">
            <v>0</v>
          </cell>
          <cell r="DY99">
            <v>0</v>
          </cell>
          <cell r="DZ99">
            <v>0</v>
          </cell>
          <cell r="EA99">
            <v>0</v>
          </cell>
          <cell r="EB99">
            <v>0</v>
          </cell>
          <cell r="EC99">
            <v>0</v>
          </cell>
          <cell r="ED99">
            <v>0</v>
          </cell>
        </row>
        <row r="100">
          <cell r="F100">
            <v>0</v>
          </cell>
          <cell r="G100">
            <v>0</v>
          </cell>
          <cell r="H100">
            <v>0</v>
          </cell>
          <cell r="I100">
            <v>0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  <cell r="AE100">
            <v>0</v>
          </cell>
          <cell r="AF100">
            <v>0</v>
          </cell>
          <cell r="AG100">
            <v>0</v>
          </cell>
          <cell r="AH100">
            <v>0</v>
          </cell>
          <cell r="AI100">
            <v>0</v>
          </cell>
          <cell r="AJ100">
            <v>0</v>
          </cell>
          <cell r="AK100">
            <v>0</v>
          </cell>
          <cell r="AL100">
            <v>0</v>
          </cell>
          <cell r="AM100">
            <v>0</v>
          </cell>
          <cell r="AN100">
            <v>0</v>
          </cell>
          <cell r="AO100">
            <v>0</v>
          </cell>
          <cell r="AP100">
            <v>0</v>
          </cell>
          <cell r="AQ100">
            <v>0</v>
          </cell>
          <cell r="AR100">
            <v>0</v>
          </cell>
          <cell r="AS100">
            <v>0</v>
          </cell>
          <cell r="AT100">
            <v>0</v>
          </cell>
          <cell r="AU100">
            <v>0</v>
          </cell>
          <cell r="AV100">
            <v>0</v>
          </cell>
          <cell r="AW100">
            <v>0</v>
          </cell>
          <cell r="AX100">
            <v>0</v>
          </cell>
          <cell r="AY100">
            <v>0</v>
          </cell>
          <cell r="AZ100">
            <v>0</v>
          </cell>
          <cell r="BA100">
            <v>0</v>
          </cell>
          <cell r="BB100">
            <v>0</v>
          </cell>
          <cell r="BC100">
            <v>0</v>
          </cell>
          <cell r="BD100">
            <v>0</v>
          </cell>
          <cell r="BE100">
            <v>0</v>
          </cell>
          <cell r="BF100">
            <v>0</v>
          </cell>
          <cell r="BG100">
            <v>0</v>
          </cell>
          <cell r="BH100">
            <v>0</v>
          </cell>
          <cell r="BI100">
            <v>0</v>
          </cell>
          <cell r="BJ100">
            <v>0</v>
          </cell>
          <cell r="BK100">
            <v>0</v>
          </cell>
          <cell r="BL100">
            <v>0</v>
          </cell>
          <cell r="BM100">
            <v>0</v>
          </cell>
          <cell r="BN100">
            <v>0</v>
          </cell>
          <cell r="BO100">
            <v>0</v>
          </cell>
          <cell r="BP100">
            <v>0</v>
          </cell>
          <cell r="BQ100">
            <v>0</v>
          </cell>
          <cell r="BR100">
            <v>0</v>
          </cell>
          <cell r="BS100">
            <v>0</v>
          </cell>
          <cell r="BT100">
            <v>0</v>
          </cell>
          <cell r="BU100">
            <v>0</v>
          </cell>
          <cell r="BV100">
            <v>0</v>
          </cell>
          <cell r="BW100">
            <v>0</v>
          </cell>
          <cell r="BX100">
            <v>0</v>
          </cell>
          <cell r="BY100">
            <v>0</v>
          </cell>
          <cell r="BZ100">
            <v>0</v>
          </cell>
          <cell r="CA100">
            <v>0</v>
          </cell>
          <cell r="CB100">
            <v>0</v>
          </cell>
          <cell r="CC100">
            <v>0</v>
          </cell>
          <cell r="CD100">
            <v>0</v>
          </cell>
          <cell r="CE100">
            <v>0</v>
          </cell>
          <cell r="CF100">
            <v>0</v>
          </cell>
          <cell r="CG100">
            <v>0</v>
          </cell>
          <cell r="CH100">
            <v>0</v>
          </cell>
          <cell r="CI100">
            <v>0</v>
          </cell>
          <cell r="CJ100">
            <v>0</v>
          </cell>
          <cell r="CK100">
            <v>0</v>
          </cell>
          <cell r="CL100">
            <v>0</v>
          </cell>
          <cell r="CM100">
            <v>0</v>
          </cell>
          <cell r="CN100">
            <v>0</v>
          </cell>
          <cell r="CO100">
            <v>0</v>
          </cell>
          <cell r="CP100">
            <v>0</v>
          </cell>
          <cell r="CQ100">
            <v>0</v>
          </cell>
          <cell r="CR100">
            <v>0</v>
          </cell>
          <cell r="CS100">
            <v>0</v>
          </cell>
          <cell r="CT100">
            <v>0</v>
          </cell>
          <cell r="CU100">
            <v>0</v>
          </cell>
          <cell r="CV100">
            <v>0</v>
          </cell>
          <cell r="CW100">
            <v>0</v>
          </cell>
          <cell r="CX100">
            <v>0</v>
          </cell>
          <cell r="CY100">
            <v>0</v>
          </cell>
          <cell r="CZ100">
            <v>0</v>
          </cell>
          <cell r="DA100">
            <v>0</v>
          </cell>
          <cell r="DB100">
            <v>0</v>
          </cell>
          <cell r="DC100">
            <v>0</v>
          </cell>
          <cell r="DD100">
            <v>0</v>
          </cell>
          <cell r="DE100">
            <v>0</v>
          </cell>
          <cell r="DF100">
            <v>0</v>
          </cell>
          <cell r="DG100">
            <v>0</v>
          </cell>
          <cell r="DH100">
            <v>0</v>
          </cell>
          <cell r="DI100">
            <v>0</v>
          </cell>
          <cell r="DJ100">
            <v>0</v>
          </cell>
          <cell r="DK100">
            <v>0</v>
          </cell>
          <cell r="DL100">
            <v>0</v>
          </cell>
          <cell r="DM100">
            <v>0</v>
          </cell>
          <cell r="DN100">
            <v>0</v>
          </cell>
          <cell r="DO100">
            <v>0</v>
          </cell>
          <cell r="DP100">
            <v>0</v>
          </cell>
          <cell r="DQ100">
            <v>0</v>
          </cell>
          <cell r="DR100">
            <v>0</v>
          </cell>
          <cell r="DS100">
            <v>0</v>
          </cell>
          <cell r="DT100">
            <v>0</v>
          </cell>
          <cell r="DU100">
            <v>0</v>
          </cell>
          <cell r="DV100">
            <v>0</v>
          </cell>
          <cell r="DW100">
            <v>0</v>
          </cell>
          <cell r="DX100">
            <v>0</v>
          </cell>
          <cell r="DY100">
            <v>0</v>
          </cell>
          <cell r="DZ100">
            <v>0</v>
          </cell>
          <cell r="EA100">
            <v>0</v>
          </cell>
          <cell r="EB100">
            <v>0</v>
          </cell>
          <cell r="EC100">
            <v>0</v>
          </cell>
          <cell r="ED100">
            <v>0</v>
          </cell>
        </row>
        <row r="101">
          <cell r="F101">
            <v>0</v>
          </cell>
          <cell r="G101">
            <v>0</v>
          </cell>
          <cell r="H101">
            <v>0</v>
          </cell>
          <cell r="I101">
            <v>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  <cell r="AE101">
            <v>0</v>
          </cell>
          <cell r="AF101">
            <v>0</v>
          </cell>
          <cell r="AG101">
            <v>0</v>
          </cell>
          <cell r="AH101">
            <v>0</v>
          </cell>
          <cell r="AI101">
            <v>0</v>
          </cell>
          <cell r="AJ101">
            <v>0</v>
          </cell>
          <cell r="AK101">
            <v>0</v>
          </cell>
          <cell r="AL101">
            <v>0</v>
          </cell>
          <cell r="AM101">
            <v>0</v>
          </cell>
          <cell r="AN101">
            <v>0</v>
          </cell>
          <cell r="AO101">
            <v>0</v>
          </cell>
          <cell r="AP101">
            <v>0</v>
          </cell>
          <cell r="AQ101">
            <v>0</v>
          </cell>
          <cell r="AR101">
            <v>0</v>
          </cell>
          <cell r="AS101">
            <v>0</v>
          </cell>
          <cell r="AT101">
            <v>0</v>
          </cell>
          <cell r="AU101">
            <v>0</v>
          </cell>
          <cell r="AV101">
            <v>0</v>
          </cell>
          <cell r="AW101">
            <v>0</v>
          </cell>
          <cell r="AX101">
            <v>0</v>
          </cell>
          <cell r="AY101">
            <v>0</v>
          </cell>
          <cell r="AZ101">
            <v>0</v>
          </cell>
          <cell r="BA101">
            <v>0</v>
          </cell>
          <cell r="BB101">
            <v>0</v>
          </cell>
          <cell r="BC101">
            <v>0</v>
          </cell>
          <cell r="BD101">
            <v>0</v>
          </cell>
          <cell r="BE101">
            <v>0</v>
          </cell>
          <cell r="BF101">
            <v>0</v>
          </cell>
          <cell r="BG101">
            <v>0</v>
          </cell>
          <cell r="BH101">
            <v>0</v>
          </cell>
          <cell r="BI101">
            <v>0</v>
          </cell>
          <cell r="BJ101">
            <v>0</v>
          </cell>
          <cell r="BK101">
            <v>0</v>
          </cell>
          <cell r="BL101">
            <v>0</v>
          </cell>
          <cell r="BM101">
            <v>0</v>
          </cell>
          <cell r="BN101">
            <v>0</v>
          </cell>
          <cell r="BO101">
            <v>0</v>
          </cell>
          <cell r="BP101">
            <v>0</v>
          </cell>
          <cell r="BQ101">
            <v>0</v>
          </cell>
          <cell r="BR101">
            <v>0</v>
          </cell>
          <cell r="BS101">
            <v>0</v>
          </cell>
          <cell r="BT101">
            <v>0</v>
          </cell>
          <cell r="BU101">
            <v>0</v>
          </cell>
          <cell r="BV101">
            <v>0</v>
          </cell>
          <cell r="BW101">
            <v>0</v>
          </cell>
          <cell r="BX101">
            <v>0</v>
          </cell>
          <cell r="BY101">
            <v>0</v>
          </cell>
          <cell r="BZ101">
            <v>0</v>
          </cell>
          <cell r="CA101">
            <v>0</v>
          </cell>
          <cell r="CB101">
            <v>0</v>
          </cell>
          <cell r="CC101">
            <v>0</v>
          </cell>
          <cell r="CD101">
            <v>0</v>
          </cell>
          <cell r="CE101">
            <v>0</v>
          </cell>
          <cell r="CF101">
            <v>0</v>
          </cell>
          <cell r="CG101">
            <v>0</v>
          </cell>
          <cell r="CH101">
            <v>0</v>
          </cell>
          <cell r="CI101">
            <v>0</v>
          </cell>
          <cell r="CJ101">
            <v>0</v>
          </cell>
          <cell r="CK101">
            <v>0</v>
          </cell>
          <cell r="CL101">
            <v>0</v>
          </cell>
          <cell r="CM101">
            <v>0</v>
          </cell>
          <cell r="CN101">
            <v>0</v>
          </cell>
          <cell r="CO101">
            <v>0</v>
          </cell>
          <cell r="CP101">
            <v>0</v>
          </cell>
          <cell r="CQ101">
            <v>0</v>
          </cell>
          <cell r="CR101">
            <v>0</v>
          </cell>
          <cell r="CS101">
            <v>0</v>
          </cell>
          <cell r="CT101">
            <v>0</v>
          </cell>
          <cell r="CU101">
            <v>0</v>
          </cell>
          <cell r="CV101">
            <v>0</v>
          </cell>
          <cell r="CW101">
            <v>0</v>
          </cell>
          <cell r="CX101">
            <v>0</v>
          </cell>
          <cell r="CY101">
            <v>0</v>
          </cell>
          <cell r="CZ101">
            <v>0</v>
          </cell>
          <cell r="DA101">
            <v>0</v>
          </cell>
          <cell r="DB101">
            <v>0</v>
          </cell>
          <cell r="DC101">
            <v>0</v>
          </cell>
          <cell r="DD101">
            <v>0</v>
          </cell>
          <cell r="DE101">
            <v>0</v>
          </cell>
          <cell r="DF101">
            <v>0</v>
          </cell>
          <cell r="DG101">
            <v>0</v>
          </cell>
          <cell r="DH101">
            <v>0</v>
          </cell>
          <cell r="DI101">
            <v>0</v>
          </cell>
          <cell r="DJ101">
            <v>0</v>
          </cell>
          <cell r="DK101">
            <v>0</v>
          </cell>
          <cell r="DL101">
            <v>0</v>
          </cell>
          <cell r="DM101">
            <v>0</v>
          </cell>
          <cell r="DN101">
            <v>0</v>
          </cell>
          <cell r="DO101">
            <v>0</v>
          </cell>
          <cell r="DP101">
            <v>0</v>
          </cell>
          <cell r="DQ101">
            <v>0</v>
          </cell>
          <cell r="DR101">
            <v>0</v>
          </cell>
          <cell r="DS101">
            <v>0</v>
          </cell>
          <cell r="DT101">
            <v>0</v>
          </cell>
          <cell r="DU101">
            <v>0</v>
          </cell>
          <cell r="DV101">
            <v>0</v>
          </cell>
          <cell r="DW101">
            <v>0</v>
          </cell>
          <cell r="DX101">
            <v>0</v>
          </cell>
          <cell r="DY101">
            <v>0</v>
          </cell>
          <cell r="DZ101">
            <v>0</v>
          </cell>
          <cell r="EA101">
            <v>0</v>
          </cell>
          <cell r="EB101">
            <v>0</v>
          </cell>
          <cell r="EC101">
            <v>0</v>
          </cell>
          <cell r="ED101">
            <v>0</v>
          </cell>
        </row>
        <row r="102">
          <cell r="F102">
            <v>0</v>
          </cell>
          <cell r="G102">
            <v>0</v>
          </cell>
          <cell r="H102">
            <v>0</v>
          </cell>
          <cell r="I102">
            <v>0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  <cell r="AE102">
            <v>0</v>
          </cell>
          <cell r="AF102">
            <v>0</v>
          </cell>
          <cell r="AG102">
            <v>0</v>
          </cell>
          <cell r="AH102">
            <v>0</v>
          </cell>
          <cell r="AI102">
            <v>0</v>
          </cell>
          <cell r="AJ102">
            <v>0</v>
          </cell>
          <cell r="AK102">
            <v>0</v>
          </cell>
          <cell r="AL102">
            <v>0</v>
          </cell>
          <cell r="AM102">
            <v>0</v>
          </cell>
          <cell r="AN102">
            <v>0</v>
          </cell>
          <cell r="AO102">
            <v>0</v>
          </cell>
          <cell r="AP102">
            <v>0</v>
          </cell>
          <cell r="AQ102">
            <v>0</v>
          </cell>
          <cell r="AR102">
            <v>0</v>
          </cell>
          <cell r="AS102">
            <v>0</v>
          </cell>
          <cell r="AT102">
            <v>0</v>
          </cell>
          <cell r="AU102">
            <v>0</v>
          </cell>
          <cell r="AV102">
            <v>0</v>
          </cell>
          <cell r="AW102">
            <v>0</v>
          </cell>
          <cell r="AX102">
            <v>0</v>
          </cell>
          <cell r="AY102">
            <v>0</v>
          </cell>
          <cell r="AZ102">
            <v>0</v>
          </cell>
          <cell r="BA102">
            <v>0</v>
          </cell>
          <cell r="BB102">
            <v>0</v>
          </cell>
          <cell r="BC102">
            <v>0</v>
          </cell>
          <cell r="BD102">
            <v>0</v>
          </cell>
          <cell r="BE102">
            <v>0</v>
          </cell>
          <cell r="BF102">
            <v>0</v>
          </cell>
          <cell r="BG102">
            <v>0</v>
          </cell>
          <cell r="BH102">
            <v>0</v>
          </cell>
          <cell r="BI102">
            <v>0</v>
          </cell>
          <cell r="BJ102">
            <v>0</v>
          </cell>
          <cell r="BK102">
            <v>0</v>
          </cell>
          <cell r="BL102">
            <v>0</v>
          </cell>
          <cell r="BM102">
            <v>0</v>
          </cell>
          <cell r="BN102">
            <v>0</v>
          </cell>
          <cell r="BO102">
            <v>0</v>
          </cell>
          <cell r="BP102">
            <v>0</v>
          </cell>
          <cell r="BQ102">
            <v>0</v>
          </cell>
          <cell r="BR102">
            <v>0</v>
          </cell>
          <cell r="BS102">
            <v>0</v>
          </cell>
          <cell r="BT102">
            <v>0</v>
          </cell>
          <cell r="BU102">
            <v>0</v>
          </cell>
          <cell r="BV102">
            <v>0</v>
          </cell>
          <cell r="BW102">
            <v>0</v>
          </cell>
          <cell r="BX102">
            <v>0</v>
          </cell>
          <cell r="BY102">
            <v>0</v>
          </cell>
          <cell r="BZ102">
            <v>0</v>
          </cell>
          <cell r="CA102">
            <v>0</v>
          </cell>
          <cell r="CB102">
            <v>0</v>
          </cell>
          <cell r="CC102">
            <v>0</v>
          </cell>
          <cell r="CD102">
            <v>0</v>
          </cell>
          <cell r="CE102">
            <v>0</v>
          </cell>
          <cell r="CF102">
            <v>0</v>
          </cell>
          <cell r="CG102">
            <v>0</v>
          </cell>
          <cell r="CH102">
            <v>0</v>
          </cell>
          <cell r="CI102">
            <v>0</v>
          </cell>
          <cell r="CJ102">
            <v>0</v>
          </cell>
          <cell r="CK102">
            <v>0</v>
          </cell>
          <cell r="CL102">
            <v>0</v>
          </cell>
          <cell r="CM102">
            <v>0</v>
          </cell>
          <cell r="CN102">
            <v>0</v>
          </cell>
          <cell r="CO102">
            <v>0</v>
          </cell>
          <cell r="CP102">
            <v>0</v>
          </cell>
          <cell r="CQ102">
            <v>0</v>
          </cell>
          <cell r="CR102">
            <v>0</v>
          </cell>
          <cell r="CS102">
            <v>0</v>
          </cell>
          <cell r="CT102">
            <v>0</v>
          </cell>
          <cell r="CU102">
            <v>0</v>
          </cell>
          <cell r="CV102">
            <v>0</v>
          </cell>
          <cell r="CW102">
            <v>0</v>
          </cell>
          <cell r="CX102">
            <v>0</v>
          </cell>
          <cell r="CY102">
            <v>0</v>
          </cell>
          <cell r="CZ102">
            <v>0</v>
          </cell>
          <cell r="DA102">
            <v>0</v>
          </cell>
          <cell r="DB102">
            <v>0</v>
          </cell>
          <cell r="DC102">
            <v>0</v>
          </cell>
          <cell r="DD102">
            <v>0</v>
          </cell>
          <cell r="DE102">
            <v>0</v>
          </cell>
          <cell r="DF102">
            <v>0</v>
          </cell>
          <cell r="DG102">
            <v>0</v>
          </cell>
          <cell r="DH102">
            <v>0</v>
          </cell>
          <cell r="DI102">
            <v>0</v>
          </cell>
          <cell r="DJ102">
            <v>0</v>
          </cell>
          <cell r="DK102">
            <v>0</v>
          </cell>
          <cell r="DL102">
            <v>0</v>
          </cell>
          <cell r="DM102">
            <v>0</v>
          </cell>
          <cell r="DN102">
            <v>0</v>
          </cell>
          <cell r="DO102">
            <v>0</v>
          </cell>
          <cell r="DP102">
            <v>0</v>
          </cell>
          <cell r="DQ102">
            <v>0</v>
          </cell>
          <cell r="DR102">
            <v>0</v>
          </cell>
          <cell r="DS102">
            <v>0</v>
          </cell>
          <cell r="DT102">
            <v>0</v>
          </cell>
          <cell r="DU102">
            <v>0</v>
          </cell>
          <cell r="DV102">
            <v>0</v>
          </cell>
          <cell r="DW102">
            <v>0</v>
          </cell>
          <cell r="DX102">
            <v>0</v>
          </cell>
          <cell r="DY102">
            <v>0</v>
          </cell>
          <cell r="DZ102">
            <v>0</v>
          </cell>
          <cell r="EA102">
            <v>0</v>
          </cell>
          <cell r="EB102">
            <v>0</v>
          </cell>
          <cell r="EC102">
            <v>0</v>
          </cell>
          <cell r="ED102">
            <v>0</v>
          </cell>
        </row>
        <row r="103">
          <cell r="F103">
            <v>0</v>
          </cell>
          <cell r="G103">
            <v>0</v>
          </cell>
          <cell r="H103">
            <v>0</v>
          </cell>
          <cell r="I103">
            <v>0</v>
          </cell>
          <cell r="J103">
            <v>0</v>
          </cell>
          <cell r="K103">
            <v>0</v>
          </cell>
          <cell r="L103">
            <v>0</v>
          </cell>
          <cell r="M103">
            <v>0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  <cell r="T103">
            <v>0</v>
          </cell>
          <cell r="U103">
            <v>0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  <cell r="AE103">
            <v>0</v>
          </cell>
          <cell r="AF103">
            <v>0</v>
          </cell>
          <cell r="AG103">
            <v>0</v>
          </cell>
          <cell r="AH103">
            <v>0</v>
          </cell>
          <cell r="AI103">
            <v>0</v>
          </cell>
          <cell r="AJ103">
            <v>0</v>
          </cell>
          <cell r="AK103">
            <v>0</v>
          </cell>
          <cell r="AL103">
            <v>0</v>
          </cell>
          <cell r="AM103">
            <v>0</v>
          </cell>
          <cell r="AN103">
            <v>0</v>
          </cell>
          <cell r="AO103">
            <v>0</v>
          </cell>
          <cell r="AP103">
            <v>0</v>
          </cell>
          <cell r="AQ103">
            <v>0</v>
          </cell>
          <cell r="AR103">
            <v>0</v>
          </cell>
          <cell r="AS103">
            <v>0</v>
          </cell>
          <cell r="AT103">
            <v>0</v>
          </cell>
          <cell r="AU103">
            <v>0</v>
          </cell>
          <cell r="AV103">
            <v>0</v>
          </cell>
          <cell r="AW103">
            <v>0</v>
          </cell>
          <cell r="AX103">
            <v>0</v>
          </cell>
          <cell r="AY103">
            <v>0</v>
          </cell>
          <cell r="AZ103">
            <v>0</v>
          </cell>
          <cell r="BA103">
            <v>0</v>
          </cell>
          <cell r="BB103">
            <v>0</v>
          </cell>
          <cell r="BC103">
            <v>0</v>
          </cell>
          <cell r="BD103">
            <v>0</v>
          </cell>
          <cell r="BE103">
            <v>0</v>
          </cell>
          <cell r="BF103">
            <v>0</v>
          </cell>
          <cell r="BG103">
            <v>0</v>
          </cell>
          <cell r="BH103">
            <v>0</v>
          </cell>
          <cell r="BI103">
            <v>0</v>
          </cell>
          <cell r="BJ103">
            <v>0</v>
          </cell>
          <cell r="BK103">
            <v>0</v>
          </cell>
          <cell r="BL103">
            <v>0</v>
          </cell>
          <cell r="BM103">
            <v>0</v>
          </cell>
          <cell r="BN103">
            <v>0</v>
          </cell>
          <cell r="BO103">
            <v>0</v>
          </cell>
          <cell r="BP103">
            <v>0</v>
          </cell>
          <cell r="BQ103">
            <v>0</v>
          </cell>
          <cell r="BR103">
            <v>0</v>
          </cell>
          <cell r="BS103">
            <v>0</v>
          </cell>
          <cell r="BT103">
            <v>0</v>
          </cell>
          <cell r="BU103">
            <v>0</v>
          </cell>
          <cell r="BV103">
            <v>0</v>
          </cell>
          <cell r="BW103">
            <v>0</v>
          </cell>
          <cell r="BX103">
            <v>0</v>
          </cell>
          <cell r="BY103">
            <v>0</v>
          </cell>
          <cell r="BZ103">
            <v>0</v>
          </cell>
          <cell r="CA103">
            <v>0</v>
          </cell>
          <cell r="CB103">
            <v>0</v>
          </cell>
          <cell r="CC103">
            <v>0</v>
          </cell>
          <cell r="CD103">
            <v>0</v>
          </cell>
          <cell r="CE103">
            <v>0</v>
          </cell>
          <cell r="CF103">
            <v>0</v>
          </cell>
          <cell r="CG103">
            <v>0</v>
          </cell>
          <cell r="CH103">
            <v>0</v>
          </cell>
          <cell r="CI103">
            <v>0</v>
          </cell>
          <cell r="CJ103">
            <v>0</v>
          </cell>
          <cell r="CK103">
            <v>0</v>
          </cell>
          <cell r="CL103">
            <v>0</v>
          </cell>
          <cell r="CM103">
            <v>0</v>
          </cell>
          <cell r="CN103">
            <v>0</v>
          </cell>
          <cell r="CO103">
            <v>0</v>
          </cell>
          <cell r="CP103">
            <v>0</v>
          </cell>
          <cell r="CQ103">
            <v>0</v>
          </cell>
          <cell r="CR103">
            <v>0</v>
          </cell>
          <cell r="CS103">
            <v>0</v>
          </cell>
          <cell r="CT103">
            <v>0</v>
          </cell>
          <cell r="CU103">
            <v>0</v>
          </cell>
          <cell r="CV103">
            <v>0</v>
          </cell>
          <cell r="CW103">
            <v>0</v>
          </cell>
          <cell r="CX103">
            <v>0</v>
          </cell>
          <cell r="CY103">
            <v>0</v>
          </cell>
          <cell r="CZ103">
            <v>0</v>
          </cell>
          <cell r="DA103">
            <v>0</v>
          </cell>
          <cell r="DB103">
            <v>0</v>
          </cell>
          <cell r="DC103">
            <v>0</v>
          </cell>
          <cell r="DD103">
            <v>0</v>
          </cell>
          <cell r="DE103">
            <v>0</v>
          </cell>
          <cell r="DF103">
            <v>0</v>
          </cell>
          <cell r="DG103">
            <v>0</v>
          </cell>
          <cell r="DH103">
            <v>0</v>
          </cell>
          <cell r="DI103">
            <v>0</v>
          </cell>
          <cell r="DJ103">
            <v>0</v>
          </cell>
          <cell r="DK103">
            <v>0</v>
          </cell>
          <cell r="DL103">
            <v>0</v>
          </cell>
          <cell r="DM103">
            <v>0</v>
          </cell>
          <cell r="DN103">
            <v>0</v>
          </cell>
          <cell r="DO103">
            <v>0</v>
          </cell>
          <cell r="DP103">
            <v>0</v>
          </cell>
          <cell r="DQ103">
            <v>0</v>
          </cell>
          <cell r="DR103">
            <v>0</v>
          </cell>
          <cell r="DS103">
            <v>0</v>
          </cell>
          <cell r="DT103">
            <v>0</v>
          </cell>
          <cell r="DU103">
            <v>0</v>
          </cell>
          <cell r="DV103">
            <v>0</v>
          </cell>
          <cell r="DW103">
            <v>0</v>
          </cell>
          <cell r="DX103">
            <v>0</v>
          </cell>
          <cell r="DY103">
            <v>0</v>
          </cell>
          <cell r="DZ103">
            <v>0</v>
          </cell>
          <cell r="EA103">
            <v>0</v>
          </cell>
          <cell r="EB103">
            <v>0</v>
          </cell>
          <cell r="EC103">
            <v>0</v>
          </cell>
          <cell r="ED103">
            <v>0</v>
          </cell>
        </row>
        <row r="104">
          <cell r="F104">
            <v>0</v>
          </cell>
          <cell r="G104">
            <v>0</v>
          </cell>
          <cell r="H104">
            <v>0</v>
          </cell>
          <cell r="I104">
            <v>0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0</v>
          </cell>
          <cell r="P104">
            <v>0</v>
          </cell>
          <cell r="Q104">
            <v>0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  <cell r="AE104">
            <v>0</v>
          </cell>
          <cell r="AF104">
            <v>0</v>
          </cell>
          <cell r="AG104">
            <v>0</v>
          </cell>
          <cell r="AH104">
            <v>0</v>
          </cell>
          <cell r="AI104">
            <v>0</v>
          </cell>
          <cell r="AJ104">
            <v>0</v>
          </cell>
          <cell r="AK104">
            <v>0</v>
          </cell>
          <cell r="AL104">
            <v>0</v>
          </cell>
          <cell r="AM104">
            <v>0</v>
          </cell>
          <cell r="AN104">
            <v>0</v>
          </cell>
          <cell r="AO104">
            <v>0</v>
          </cell>
          <cell r="AP104">
            <v>0</v>
          </cell>
          <cell r="AQ104">
            <v>0</v>
          </cell>
          <cell r="AR104">
            <v>0</v>
          </cell>
          <cell r="AS104">
            <v>0</v>
          </cell>
          <cell r="AT104">
            <v>0</v>
          </cell>
          <cell r="AU104">
            <v>0</v>
          </cell>
          <cell r="AV104">
            <v>0</v>
          </cell>
          <cell r="AW104">
            <v>0</v>
          </cell>
          <cell r="AX104">
            <v>0</v>
          </cell>
          <cell r="AY104">
            <v>0</v>
          </cell>
          <cell r="AZ104">
            <v>0</v>
          </cell>
          <cell r="BA104">
            <v>0</v>
          </cell>
          <cell r="BB104">
            <v>0</v>
          </cell>
          <cell r="BC104">
            <v>0</v>
          </cell>
          <cell r="BD104">
            <v>0</v>
          </cell>
          <cell r="BE104">
            <v>0</v>
          </cell>
          <cell r="BF104">
            <v>0</v>
          </cell>
          <cell r="BG104">
            <v>0</v>
          </cell>
          <cell r="BH104">
            <v>0</v>
          </cell>
          <cell r="BI104">
            <v>0</v>
          </cell>
          <cell r="BJ104">
            <v>0</v>
          </cell>
          <cell r="BK104">
            <v>0</v>
          </cell>
          <cell r="BL104">
            <v>0</v>
          </cell>
          <cell r="BM104">
            <v>0</v>
          </cell>
          <cell r="BN104">
            <v>0</v>
          </cell>
          <cell r="BO104">
            <v>0</v>
          </cell>
          <cell r="BP104">
            <v>0</v>
          </cell>
          <cell r="BQ104">
            <v>0</v>
          </cell>
          <cell r="BR104">
            <v>0</v>
          </cell>
          <cell r="BS104">
            <v>0</v>
          </cell>
          <cell r="BT104">
            <v>0</v>
          </cell>
          <cell r="BU104">
            <v>0</v>
          </cell>
          <cell r="BV104">
            <v>0</v>
          </cell>
          <cell r="BW104">
            <v>0</v>
          </cell>
          <cell r="BX104">
            <v>0</v>
          </cell>
          <cell r="BY104">
            <v>0</v>
          </cell>
          <cell r="BZ104">
            <v>0</v>
          </cell>
          <cell r="CA104">
            <v>0</v>
          </cell>
          <cell r="CB104">
            <v>0</v>
          </cell>
          <cell r="CC104">
            <v>0</v>
          </cell>
          <cell r="CD104">
            <v>0</v>
          </cell>
          <cell r="CE104">
            <v>0</v>
          </cell>
          <cell r="CF104">
            <v>0</v>
          </cell>
          <cell r="CG104">
            <v>0</v>
          </cell>
          <cell r="CH104">
            <v>0</v>
          </cell>
          <cell r="CI104">
            <v>0</v>
          </cell>
          <cell r="CJ104">
            <v>0</v>
          </cell>
          <cell r="CK104">
            <v>0</v>
          </cell>
          <cell r="CL104">
            <v>0</v>
          </cell>
          <cell r="CM104">
            <v>0</v>
          </cell>
          <cell r="CN104">
            <v>0</v>
          </cell>
          <cell r="CO104">
            <v>0</v>
          </cell>
          <cell r="CP104">
            <v>0</v>
          </cell>
          <cell r="CQ104">
            <v>0</v>
          </cell>
          <cell r="CR104">
            <v>0</v>
          </cell>
          <cell r="CS104">
            <v>0</v>
          </cell>
          <cell r="CT104">
            <v>0</v>
          </cell>
          <cell r="CU104">
            <v>0</v>
          </cell>
          <cell r="CV104">
            <v>0</v>
          </cell>
          <cell r="CW104">
            <v>0</v>
          </cell>
          <cell r="CX104">
            <v>0</v>
          </cell>
          <cell r="CY104">
            <v>0</v>
          </cell>
          <cell r="CZ104">
            <v>0</v>
          </cell>
          <cell r="DA104">
            <v>0</v>
          </cell>
          <cell r="DB104">
            <v>0</v>
          </cell>
          <cell r="DC104">
            <v>0</v>
          </cell>
          <cell r="DD104">
            <v>0</v>
          </cell>
          <cell r="DE104">
            <v>0</v>
          </cell>
          <cell r="DF104">
            <v>0</v>
          </cell>
          <cell r="DG104">
            <v>0</v>
          </cell>
          <cell r="DH104">
            <v>0</v>
          </cell>
          <cell r="DI104">
            <v>0</v>
          </cell>
          <cell r="DJ104">
            <v>0</v>
          </cell>
          <cell r="DK104">
            <v>0</v>
          </cell>
          <cell r="DL104">
            <v>0</v>
          </cell>
          <cell r="DM104">
            <v>0</v>
          </cell>
          <cell r="DN104">
            <v>0</v>
          </cell>
          <cell r="DO104">
            <v>0</v>
          </cell>
          <cell r="DP104">
            <v>0</v>
          </cell>
          <cell r="DQ104">
            <v>0</v>
          </cell>
          <cell r="DR104">
            <v>0</v>
          </cell>
          <cell r="DS104">
            <v>0</v>
          </cell>
          <cell r="DT104">
            <v>0</v>
          </cell>
          <cell r="DU104">
            <v>0</v>
          </cell>
          <cell r="DV104">
            <v>0</v>
          </cell>
          <cell r="DW104">
            <v>0</v>
          </cell>
          <cell r="DX104">
            <v>0</v>
          </cell>
          <cell r="DY104">
            <v>0</v>
          </cell>
          <cell r="DZ104">
            <v>0</v>
          </cell>
          <cell r="EA104">
            <v>0</v>
          </cell>
          <cell r="EB104">
            <v>0</v>
          </cell>
          <cell r="EC104">
            <v>0</v>
          </cell>
          <cell r="ED104">
            <v>0</v>
          </cell>
        </row>
        <row r="105">
          <cell r="F105">
            <v>0</v>
          </cell>
          <cell r="G105">
            <v>0</v>
          </cell>
          <cell r="H105">
            <v>0</v>
          </cell>
          <cell r="I105">
            <v>0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  <cell r="AE105">
            <v>0</v>
          </cell>
          <cell r="AF105">
            <v>0</v>
          </cell>
          <cell r="AG105">
            <v>0</v>
          </cell>
          <cell r="AH105">
            <v>0</v>
          </cell>
          <cell r="AI105">
            <v>0</v>
          </cell>
          <cell r="AJ105">
            <v>0</v>
          </cell>
          <cell r="AK105">
            <v>0</v>
          </cell>
          <cell r="AL105">
            <v>0</v>
          </cell>
          <cell r="AM105">
            <v>0</v>
          </cell>
          <cell r="AN105">
            <v>0</v>
          </cell>
          <cell r="AO105">
            <v>0</v>
          </cell>
          <cell r="AP105">
            <v>0</v>
          </cell>
          <cell r="AQ105">
            <v>0</v>
          </cell>
          <cell r="AR105">
            <v>0</v>
          </cell>
          <cell r="AS105">
            <v>0</v>
          </cell>
          <cell r="AT105">
            <v>0</v>
          </cell>
          <cell r="AU105">
            <v>0</v>
          </cell>
          <cell r="AV105">
            <v>0</v>
          </cell>
          <cell r="AW105">
            <v>0</v>
          </cell>
          <cell r="AX105">
            <v>0</v>
          </cell>
          <cell r="AY105">
            <v>0</v>
          </cell>
          <cell r="AZ105">
            <v>0</v>
          </cell>
          <cell r="BA105">
            <v>0</v>
          </cell>
          <cell r="BB105">
            <v>0</v>
          </cell>
          <cell r="BC105">
            <v>0</v>
          </cell>
          <cell r="BD105">
            <v>0</v>
          </cell>
          <cell r="BE105">
            <v>0</v>
          </cell>
          <cell r="BF105">
            <v>0</v>
          </cell>
          <cell r="BG105">
            <v>0</v>
          </cell>
          <cell r="BH105">
            <v>0</v>
          </cell>
          <cell r="BI105">
            <v>0</v>
          </cell>
          <cell r="BJ105">
            <v>0</v>
          </cell>
          <cell r="BK105">
            <v>0</v>
          </cell>
          <cell r="BL105">
            <v>0</v>
          </cell>
          <cell r="BM105">
            <v>0</v>
          </cell>
          <cell r="BN105">
            <v>0</v>
          </cell>
          <cell r="BO105">
            <v>0</v>
          </cell>
          <cell r="BP105">
            <v>0</v>
          </cell>
          <cell r="BQ105">
            <v>0</v>
          </cell>
          <cell r="BR105">
            <v>0</v>
          </cell>
          <cell r="BS105">
            <v>0</v>
          </cell>
          <cell r="BT105">
            <v>0</v>
          </cell>
          <cell r="BU105">
            <v>0</v>
          </cell>
          <cell r="BV105">
            <v>0</v>
          </cell>
          <cell r="BW105">
            <v>0</v>
          </cell>
          <cell r="BX105">
            <v>0</v>
          </cell>
          <cell r="BY105">
            <v>0</v>
          </cell>
          <cell r="BZ105">
            <v>0</v>
          </cell>
          <cell r="CA105">
            <v>0</v>
          </cell>
          <cell r="CB105">
            <v>0</v>
          </cell>
          <cell r="CC105">
            <v>0</v>
          </cell>
          <cell r="CD105">
            <v>0</v>
          </cell>
          <cell r="CE105">
            <v>0</v>
          </cell>
          <cell r="CF105">
            <v>0</v>
          </cell>
          <cell r="CG105">
            <v>0</v>
          </cell>
          <cell r="CH105">
            <v>0</v>
          </cell>
          <cell r="CI105">
            <v>0</v>
          </cell>
          <cell r="CJ105">
            <v>0</v>
          </cell>
          <cell r="CK105">
            <v>0</v>
          </cell>
          <cell r="CL105">
            <v>0</v>
          </cell>
          <cell r="CM105">
            <v>0</v>
          </cell>
          <cell r="CN105">
            <v>0</v>
          </cell>
          <cell r="CO105">
            <v>0</v>
          </cell>
          <cell r="CP105">
            <v>0</v>
          </cell>
          <cell r="CQ105">
            <v>0</v>
          </cell>
          <cell r="CR105">
            <v>0</v>
          </cell>
          <cell r="CS105">
            <v>0</v>
          </cell>
          <cell r="CT105">
            <v>0</v>
          </cell>
          <cell r="CU105">
            <v>0</v>
          </cell>
          <cell r="CV105">
            <v>0</v>
          </cell>
          <cell r="CW105">
            <v>0</v>
          </cell>
          <cell r="CX105">
            <v>0</v>
          </cell>
          <cell r="CY105">
            <v>0</v>
          </cell>
          <cell r="CZ105">
            <v>0</v>
          </cell>
          <cell r="DA105">
            <v>0</v>
          </cell>
          <cell r="DB105">
            <v>0</v>
          </cell>
          <cell r="DC105">
            <v>0</v>
          </cell>
          <cell r="DD105">
            <v>0</v>
          </cell>
          <cell r="DE105">
            <v>0</v>
          </cell>
          <cell r="DF105">
            <v>0</v>
          </cell>
          <cell r="DG105">
            <v>0</v>
          </cell>
          <cell r="DH105">
            <v>0</v>
          </cell>
          <cell r="DI105">
            <v>0</v>
          </cell>
          <cell r="DJ105">
            <v>0</v>
          </cell>
          <cell r="DK105">
            <v>0</v>
          </cell>
          <cell r="DL105">
            <v>0</v>
          </cell>
          <cell r="DM105">
            <v>0</v>
          </cell>
          <cell r="DN105">
            <v>0</v>
          </cell>
          <cell r="DO105">
            <v>0</v>
          </cell>
          <cell r="DP105">
            <v>0</v>
          </cell>
          <cell r="DQ105">
            <v>0</v>
          </cell>
          <cell r="DR105">
            <v>0</v>
          </cell>
          <cell r="DS105">
            <v>0</v>
          </cell>
          <cell r="DT105">
            <v>0</v>
          </cell>
          <cell r="DU105">
            <v>0</v>
          </cell>
          <cell r="DV105">
            <v>0</v>
          </cell>
          <cell r="DW105">
            <v>0</v>
          </cell>
          <cell r="DX105">
            <v>0</v>
          </cell>
          <cell r="DY105">
            <v>0</v>
          </cell>
          <cell r="DZ105">
            <v>0</v>
          </cell>
          <cell r="EA105">
            <v>0</v>
          </cell>
          <cell r="EB105">
            <v>0</v>
          </cell>
          <cell r="EC105">
            <v>0</v>
          </cell>
          <cell r="ED105">
            <v>0</v>
          </cell>
        </row>
        <row r="106">
          <cell r="F106">
            <v>0</v>
          </cell>
          <cell r="G106">
            <v>0</v>
          </cell>
          <cell r="H106">
            <v>0</v>
          </cell>
          <cell r="I106">
            <v>0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  <cell r="AE106">
            <v>0</v>
          </cell>
          <cell r="AF106">
            <v>0</v>
          </cell>
          <cell r="AG106">
            <v>0</v>
          </cell>
          <cell r="AH106">
            <v>0</v>
          </cell>
          <cell r="AI106">
            <v>0</v>
          </cell>
          <cell r="AJ106">
            <v>0</v>
          </cell>
          <cell r="AK106">
            <v>0</v>
          </cell>
          <cell r="AL106">
            <v>0</v>
          </cell>
          <cell r="AM106">
            <v>0</v>
          </cell>
          <cell r="AN106">
            <v>0</v>
          </cell>
          <cell r="AO106">
            <v>0</v>
          </cell>
          <cell r="AP106">
            <v>0</v>
          </cell>
          <cell r="AQ106">
            <v>0</v>
          </cell>
          <cell r="AR106">
            <v>0</v>
          </cell>
          <cell r="AS106">
            <v>0</v>
          </cell>
          <cell r="AT106">
            <v>0</v>
          </cell>
          <cell r="AU106">
            <v>0</v>
          </cell>
          <cell r="AV106">
            <v>0</v>
          </cell>
          <cell r="AW106">
            <v>0</v>
          </cell>
          <cell r="AX106">
            <v>0</v>
          </cell>
          <cell r="AY106">
            <v>0</v>
          </cell>
          <cell r="AZ106">
            <v>0</v>
          </cell>
          <cell r="BA106">
            <v>0</v>
          </cell>
          <cell r="BB106">
            <v>0</v>
          </cell>
          <cell r="BC106">
            <v>0</v>
          </cell>
          <cell r="BD106">
            <v>0</v>
          </cell>
          <cell r="BE106">
            <v>0</v>
          </cell>
          <cell r="BF106">
            <v>0</v>
          </cell>
          <cell r="BG106">
            <v>0</v>
          </cell>
          <cell r="BH106">
            <v>0</v>
          </cell>
          <cell r="BI106">
            <v>0</v>
          </cell>
          <cell r="BJ106">
            <v>0</v>
          </cell>
          <cell r="BK106">
            <v>0</v>
          </cell>
          <cell r="BL106">
            <v>0</v>
          </cell>
          <cell r="BM106">
            <v>0</v>
          </cell>
          <cell r="BN106">
            <v>0</v>
          </cell>
          <cell r="BO106">
            <v>0</v>
          </cell>
          <cell r="BP106">
            <v>0</v>
          </cell>
          <cell r="BQ106">
            <v>0</v>
          </cell>
          <cell r="BR106">
            <v>0</v>
          </cell>
          <cell r="BS106">
            <v>0</v>
          </cell>
          <cell r="BT106">
            <v>0</v>
          </cell>
          <cell r="BU106">
            <v>0</v>
          </cell>
          <cell r="BV106">
            <v>0</v>
          </cell>
          <cell r="BW106">
            <v>0</v>
          </cell>
          <cell r="BX106">
            <v>0</v>
          </cell>
          <cell r="BY106">
            <v>0</v>
          </cell>
          <cell r="BZ106">
            <v>0</v>
          </cell>
          <cell r="CA106">
            <v>0</v>
          </cell>
          <cell r="CB106">
            <v>0</v>
          </cell>
          <cell r="CC106">
            <v>0</v>
          </cell>
          <cell r="CD106">
            <v>0</v>
          </cell>
          <cell r="CE106">
            <v>0</v>
          </cell>
          <cell r="CF106">
            <v>0</v>
          </cell>
          <cell r="CG106">
            <v>0</v>
          </cell>
          <cell r="CH106">
            <v>0</v>
          </cell>
          <cell r="CI106">
            <v>0</v>
          </cell>
          <cell r="CJ106">
            <v>0</v>
          </cell>
          <cell r="CK106">
            <v>0</v>
          </cell>
          <cell r="CL106">
            <v>0</v>
          </cell>
          <cell r="CM106">
            <v>0</v>
          </cell>
          <cell r="CN106">
            <v>0</v>
          </cell>
          <cell r="CO106">
            <v>0</v>
          </cell>
          <cell r="CP106">
            <v>0</v>
          </cell>
          <cell r="CQ106">
            <v>0</v>
          </cell>
          <cell r="CR106">
            <v>0</v>
          </cell>
          <cell r="CS106">
            <v>0</v>
          </cell>
          <cell r="CT106">
            <v>0</v>
          </cell>
          <cell r="CU106">
            <v>0</v>
          </cell>
          <cell r="CV106">
            <v>0</v>
          </cell>
          <cell r="CW106">
            <v>0</v>
          </cell>
          <cell r="CX106">
            <v>0</v>
          </cell>
          <cell r="CY106">
            <v>0</v>
          </cell>
          <cell r="CZ106">
            <v>0</v>
          </cell>
          <cell r="DA106">
            <v>0</v>
          </cell>
          <cell r="DB106">
            <v>0</v>
          </cell>
          <cell r="DC106">
            <v>0</v>
          </cell>
          <cell r="DD106">
            <v>0</v>
          </cell>
          <cell r="DE106">
            <v>0</v>
          </cell>
          <cell r="DF106">
            <v>0</v>
          </cell>
          <cell r="DG106">
            <v>0</v>
          </cell>
          <cell r="DH106">
            <v>0</v>
          </cell>
          <cell r="DI106">
            <v>0</v>
          </cell>
          <cell r="DJ106">
            <v>0</v>
          </cell>
          <cell r="DK106">
            <v>0</v>
          </cell>
          <cell r="DL106">
            <v>0</v>
          </cell>
          <cell r="DM106">
            <v>0</v>
          </cell>
          <cell r="DN106">
            <v>0</v>
          </cell>
          <cell r="DO106">
            <v>0</v>
          </cell>
          <cell r="DP106">
            <v>0</v>
          </cell>
          <cell r="DQ106">
            <v>0</v>
          </cell>
          <cell r="DR106">
            <v>0</v>
          </cell>
          <cell r="DS106">
            <v>0</v>
          </cell>
          <cell r="DT106">
            <v>0</v>
          </cell>
          <cell r="DU106">
            <v>0</v>
          </cell>
          <cell r="DV106">
            <v>0</v>
          </cell>
          <cell r="DW106">
            <v>0</v>
          </cell>
          <cell r="DX106">
            <v>0</v>
          </cell>
          <cell r="DY106">
            <v>0</v>
          </cell>
          <cell r="DZ106">
            <v>0</v>
          </cell>
          <cell r="EA106">
            <v>0</v>
          </cell>
          <cell r="EB106">
            <v>0</v>
          </cell>
          <cell r="EC106">
            <v>0</v>
          </cell>
          <cell r="ED106">
            <v>0</v>
          </cell>
        </row>
        <row r="107">
          <cell r="F107">
            <v>0</v>
          </cell>
          <cell r="G107">
            <v>0</v>
          </cell>
          <cell r="H107">
            <v>0</v>
          </cell>
          <cell r="I107">
            <v>0</v>
          </cell>
          <cell r="J107">
            <v>0</v>
          </cell>
          <cell r="K107">
            <v>0</v>
          </cell>
          <cell r="L107">
            <v>0</v>
          </cell>
          <cell r="M107">
            <v>0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  <cell r="T107">
            <v>0</v>
          </cell>
          <cell r="U107">
            <v>0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  <cell r="AE107">
            <v>0</v>
          </cell>
          <cell r="AF107">
            <v>0</v>
          </cell>
          <cell r="AG107">
            <v>0</v>
          </cell>
          <cell r="AH107">
            <v>0</v>
          </cell>
          <cell r="AI107">
            <v>0</v>
          </cell>
          <cell r="AJ107">
            <v>0</v>
          </cell>
          <cell r="AK107">
            <v>0</v>
          </cell>
          <cell r="AL107">
            <v>0</v>
          </cell>
          <cell r="AM107">
            <v>0</v>
          </cell>
          <cell r="AN107">
            <v>0</v>
          </cell>
          <cell r="AO107">
            <v>0</v>
          </cell>
          <cell r="AP107">
            <v>0</v>
          </cell>
          <cell r="AQ107">
            <v>0</v>
          </cell>
          <cell r="AR107">
            <v>0</v>
          </cell>
          <cell r="AS107">
            <v>0</v>
          </cell>
          <cell r="AT107">
            <v>0</v>
          </cell>
          <cell r="AU107">
            <v>0</v>
          </cell>
          <cell r="AV107">
            <v>0</v>
          </cell>
          <cell r="AW107">
            <v>0</v>
          </cell>
          <cell r="AX107">
            <v>0</v>
          </cell>
          <cell r="AY107">
            <v>0</v>
          </cell>
          <cell r="AZ107">
            <v>0</v>
          </cell>
          <cell r="BA107">
            <v>0</v>
          </cell>
          <cell r="BB107">
            <v>0</v>
          </cell>
          <cell r="BC107">
            <v>0</v>
          </cell>
          <cell r="BD107">
            <v>0</v>
          </cell>
          <cell r="BE107">
            <v>0</v>
          </cell>
          <cell r="BF107">
            <v>0</v>
          </cell>
          <cell r="BG107">
            <v>0</v>
          </cell>
          <cell r="BH107">
            <v>0</v>
          </cell>
          <cell r="BI107">
            <v>0</v>
          </cell>
          <cell r="BJ107">
            <v>0</v>
          </cell>
          <cell r="BK107">
            <v>0</v>
          </cell>
          <cell r="BL107">
            <v>0</v>
          </cell>
          <cell r="BM107">
            <v>0</v>
          </cell>
          <cell r="BN107">
            <v>0</v>
          </cell>
          <cell r="BO107">
            <v>0</v>
          </cell>
          <cell r="BP107">
            <v>0</v>
          </cell>
          <cell r="BQ107">
            <v>0</v>
          </cell>
          <cell r="BR107">
            <v>0</v>
          </cell>
          <cell r="BS107">
            <v>0</v>
          </cell>
          <cell r="BT107">
            <v>0</v>
          </cell>
          <cell r="BU107">
            <v>0</v>
          </cell>
          <cell r="BV107">
            <v>0</v>
          </cell>
          <cell r="BW107">
            <v>0</v>
          </cell>
          <cell r="BX107">
            <v>0</v>
          </cell>
          <cell r="BY107">
            <v>0</v>
          </cell>
          <cell r="BZ107">
            <v>0</v>
          </cell>
          <cell r="CA107">
            <v>0</v>
          </cell>
          <cell r="CB107">
            <v>0</v>
          </cell>
          <cell r="CC107">
            <v>0</v>
          </cell>
          <cell r="CD107">
            <v>0</v>
          </cell>
          <cell r="CE107">
            <v>0</v>
          </cell>
          <cell r="CF107">
            <v>0</v>
          </cell>
          <cell r="CG107">
            <v>0</v>
          </cell>
          <cell r="CH107">
            <v>0</v>
          </cell>
          <cell r="CI107">
            <v>0</v>
          </cell>
          <cell r="CJ107">
            <v>0</v>
          </cell>
          <cell r="CK107">
            <v>0</v>
          </cell>
          <cell r="CL107">
            <v>0</v>
          </cell>
          <cell r="CM107">
            <v>0</v>
          </cell>
          <cell r="CN107">
            <v>0</v>
          </cell>
          <cell r="CO107">
            <v>0</v>
          </cell>
          <cell r="CP107">
            <v>0</v>
          </cell>
          <cell r="CQ107">
            <v>0</v>
          </cell>
          <cell r="CR107">
            <v>0</v>
          </cell>
          <cell r="CS107">
            <v>0</v>
          </cell>
          <cell r="CT107">
            <v>0</v>
          </cell>
          <cell r="CU107">
            <v>0</v>
          </cell>
          <cell r="CV107">
            <v>0</v>
          </cell>
          <cell r="CW107">
            <v>0</v>
          </cell>
          <cell r="CX107">
            <v>0</v>
          </cell>
          <cell r="CY107">
            <v>0</v>
          </cell>
          <cell r="CZ107">
            <v>0</v>
          </cell>
          <cell r="DA107">
            <v>0</v>
          </cell>
          <cell r="DB107">
            <v>0</v>
          </cell>
          <cell r="DC107">
            <v>0</v>
          </cell>
          <cell r="DD107">
            <v>0</v>
          </cell>
          <cell r="DE107">
            <v>0</v>
          </cell>
          <cell r="DF107">
            <v>0</v>
          </cell>
          <cell r="DG107">
            <v>0</v>
          </cell>
          <cell r="DH107">
            <v>0</v>
          </cell>
          <cell r="DI107">
            <v>0</v>
          </cell>
          <cell r="DJ107">
            <v>0</v>
          </cell>
          <cell r="DK107">
            <v>0</v>
          </cell>
          <cell r="DL107">
            <v>0</v>
          </cell>
          <cell r="DM107">
            <v>0</v>
          </cell>
          <cell r="DN107">
            <v>0</v>
          </cell>
          <cell r="DO107">
            <v>0</v>
          </cell>
          <cell r="DP107">
            <v>0</v>
          </cell>
          <cell r="DQ107">
            <v>0</v>
          </cell>
          <cell r="DR107">
            <v>0</v>
          </cell>
          <cell r="DS107">
            <v>0</v>
          </cell>
          <cell r="DT107">
            <v>0</v>
          </cell>
          <cell r="DU107">
            <v>0</v>
          </cell>
          <cell r="DV107">
            <v>0</v>
          </cell>
          <cell r="DW107">
            <v>0</v>
          </cell>
          <cell r="DX107">
            <v>0</v>
          </cell>
          <cell r="DY107">
            <v>0</v>
          </cell>
          <cell r="DZ107">
            <v>0</v>
          </cell>
          <cell r="EA107">
            <v>0</v>
          </cell>
          <cell r="EB107">
            <v>0</v>
          </cell>
          <cell r="EC107">
            <v>0</v>
          </cell>
          <cell r="ED107">
            <v>0</v>
          </cell>
        </row>
        <row r="108">
          <cell r="F108">
            <v>0</v>
          </cell>
          <cell r="G108">
            <v>0</v>
          </cell>
          <cell r="H108">
            <v>0</v>
          </cell>
          <cell r="I108">
            <v>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  <cell r="AE108">
            <v>0</v>
          </cell>
          <cell r="AF108">
            <v>0</v>
          </cell>
          <cell r="AG108">
            <v>0</v>
          </cell>
          <cell r="AH108">
            <v>0</v>
          </cell>
          <cell r="AI108">
            <v>0</v>
          </cell>
          <cell r="AJ108">
            <v>0</v>
          </cell>
          <cell r="AK108">
            <v>0</v>
          </cell>
          <cell r="AL108">
            <v>0</v>
          </cell>
          <cell r="AM108">
            <v>0</v>
          </cell>
          <cell r="AN108">
            <v>0</v>
          </cell>
          <cell r="AO108">
            <v>0</v>
          </cell>
          <cell r="AP108">
            <v>0</v>
          </cell>
          <cell r="AQ108">
            <v>0</v>
          </cell>
          <cell r="AR108">
            <v>0</v>
          </cell>
          <cell r="AS108">
            <v>0</v>
          </cell>
          <cell r="AT108">
            <v>0</v>
          </cell>
          <cell r="AU108">
            <v>0</v>
          </cell>
          <cell r="AV108">
            <v>0</v>
          </cell>
          <cell r="AW108">
            <v>0</v>
          </cell>
          <cell r="AX108">
            <v>0</v>
          </cell>
          <cell r="AY108">
            <v>0</v>
          </cell>
          <cell r="AZ108">
            <v>0</v>
          </cell>
          <cell r="BA108">
            <v>0</v>
          </cell>
          <cell r="BB108">
            <v>0</v>
          </cell>
          <cell r="BC108">
            <v>0</v>
          </cell>
          <cell r="BD108">
            <v>0</v>
          </cell>
          <cell r="BE108">
            <v>0</v>
          </cell>
          <cell r="BF108">
            <v>0</v>
          </cell>
          <cell r="BG108">
            <v>0</v>
          </cell>
          <cell r="BH108">
            <v>0</v>
          </cell>
          <cell r="BI108">
            <v>0</v>
          </cell>
          <cell r="BJ108">
            <v>0</v>
          </cell>
          <cell r="BK108">
            <v>0</v>
          </cell>
          <cell r="BL108">
            <v>0</v>
          </cell>
          <cell r="BM108">
            <v>0</v>
          </cell>
          <cell r="BN108">
            <v>0</v>
          </cell>
          <cell r="BO108">
            <v>0</v>
          </cell>
          <cell r="BP108">
            <v>0</v>
          </cell>
          <cell r="BQ108">
            <v>0</v>
          </cell>
          <cell r="BR108">
            <v>0</v>
          </cell>
          <cell r="BS108">
            <v>0</v>
          </cell>
          <cell r="BT108">
            <v>0</v>
          </cell>
          <cell r="BU108">
            <v>0</v>
          </cell>
          <cell r="BV108">
            <v>0</v>
          </cell>
          <cell r="BW108">
            <v>0</v>
          </cell>
          <cell r="BX108">
            <v>0</v>
          </cell>
          <cell r="BY108">
            <v>0</v>
          </cell>
          <cell r="BZ108">
            <v>0</v>
          </cell>
          <cell r="CA108">
            <v>0</v>
          </cell>
          <cell r="CB108">
            <v>0</v>
          </cell>
          <cell r="CC108">
            <v>0</v>
          </cell>
          <cell r="CD108">
            <v>0</v>
          </cell>
          <cell r="CE108">
            <v>0</v>
          </cell>
          <cell r="CF108">
            <v>0</v>
          </cell>
          <cell r="CG108">
            <v>0</v>
          </cell>
          <cell r="CH108">
            <v>0</v>
          </cell>
          <cell r="CI108">
            <v>0</v>
          </cell>
          <cell r="CJ108">
            <v>0</v>
          </cell>
          <cell r="CK108">
            <v>0</v>
          </cell>
          <cell r="CL108">
            <v>0</v>
          </cell>
          <cell r="CM108">
            <v>0</v>
          </cell>
          <cell r="CN108">
            <v>0</v>
          </cell>
          <cell r="CO108">
            <v>0</v>
          </cell>
          <cell r="CP108">
            <v>0</v>
          </cell>
          <cell r="CQ108">
            <v>0</v>
          </cell>
          <cell r="CR108">
            <v>0</v>
          </cell>
          <cell r="CS108">
            <v>0</v>
          </cell>
          <cell r="CT108">
            <v>0</v>
          </cell>
          <cell r="CU108">
            <v>0</v>
          </cell>
          <cell r="CV108">
            <v>0</v>
          </cell>
          <cell r="CW108">
            <v>0</v>
          </cell>
          <cell r="CX108">
            <v>0</v>
          </cell>
          <cell r="CY108">
            <v>0</v>
          </cell>
          <cell r="CZ108">
            <v>0</v>
          </cell>
          <cell r="DA108">
            <v>0</v>
          </cell>
          <cell r="DB108">
            <v>0</v>
          </cell>
          <cell r="DC108">
            <v>0</v>
          </cell>
          <cell r="DD108">
            <v>0</v>
          </cell>
          <cell r="DE108">
            <v>0</v>
          </cell>
          <cell r="DF108">
            <v>0</v>
          </cell>
          <cell r="DG108">
            <v>0</v>
          </cell>
          <cell r="DH108">
            <v>0</v>
          </cell>
          <cell r="DI108">
            <v>0</v>
          </cell>
          <cell r="DJ108">
            <v>0</v>
          </cell>
          <cell r="DK108">
            <v>0</v>
          </cell>
          <cell r="DL108">
            <v>0</v>
          </cell>
          <cell r="DM108">
            <v>0</v>
          </cell>
          <cell r="DN108">
            <v>0</v>
          </cell>
          <cell r="DO108">
            <v>0</v>
          </cell>
          <cell r="DP108">
            <v>0</v>
          </cell>
          <cell r="DQ108">
            <v>0</v>
          </cell>
          <cell r="DR108">
            <v>0</v>
          </cell>
          <cell r="DS108">
            <v>0</v>
          </cell>
          <cell r="DT108">
            <v>0</v>
          </cell>
          <cell r="DU108">
            <v>0</v>
          </cell>
          <cell r="DV108">
            <v>0</v>
          </cell>
          <cell r="DW108">
            <v>0</v>
          </cell>
          <cell r="DX108">
            <v>0</v>
          </cell>
          <cell r="DY108">
            <v>0</v>
          </cell>
          <cell r="DZ108">
            <v>0</v>
          </cell>
          <cell r="EA108">
            <v>0</v>
          </cell>
          <cell r="EB108">
            <v>0</v>
          </cell>
          <cell r="EC108">
            <v>0</v>
          </cell>
          <cell r="ED108">
            <v>0</v>
          </cell>
        </row>
        <row r="109">
          <cell r="F109">
            <v>0</v>
          </cell>
          <cell r="G109">
            <v>0</v>
          </cell>
          <cell r="H109">
            <v>0</v>
          </cell>
          <cell r="I109">
            <v>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  <cell r="AE109">
            <v>0</v>
          </cell>
          <cell r="AF109">
            <v>0</v>
          </cell>
          <cell r="AG109">
            <v>0</v>
          </cell>
          <cell r="AH109">
            <v>0</v>
          </cell>
          <cell r="AI109">
            <v>0</v>
          </cell>
          <cell r="AJ109">
            <v>0</v>
          </cell>
          <cell r="AK109">
            <v>0</v>
          </cell>
          <cell r="AL109">
            <v>0</v>
          </cell>
          <cell r="AM109">
            <v>0</v>
          </cell>
          <cell r="AN109">
            <v>0</v>
          </cell>
          <cell r="AO109">
            <v>0</v>
          </cell>
          <cell r="AP109">
            <v>0</v>
          </cell>
          <cell r="AQ109">
            <v>0</v>
          </cell>
          <cell r="AR109">
            <v>0</v>
          </cell>
          <cell r="AS109">
            <v>0</v>
          </cell>
          <cell r="AT109">
            <v>0</v>
          </cell>
          <cell r="AU109">
            <v>0</v>
          </cell>
          <cell r="AV109">
            <v>0</v>
          </cell>
          <cell r="AW109">
            <v>0</v>
          </cell>
          <cell r="AX109">
            <v>0</v>
          </cell>
          <cell r="AY109">
            <v>0</v>
          </cell>
          <cell r="AZ109">
            <v>0</v>
          </cell>
          <cell r="BA109">
            <v>0</v>
          </cell>
          <cell r="BB109">
            <v>0</v>
          </cell>
          <cell r="BC109">
            <v>0</v>
          </cell>
          <cell r="BD109">
            <v>0</v>
          </cell>
          <cell r="BE109">
            <v>0</v>
          </cell>
          <cell r="BF109">
            <v>0</v>
          </cell>
          <cell r="BG109">
            <v>0</v>
          </cell>
          <cell r="BH109">
            <v>0</v>
          </cell>
          <cell r="BI109">
            <v>0</v>
          </cell>
          <cell r="BJ109">
            <v>0</v>
          </cell>
          <cell r="BK109">
            <v>0</v>
          </cell>
          <cell r="BL109">
            <v>0</v>
          </cell>
          <cell r="BM109">
            <v>0</v>
          </cell>
          <cell r="BN109">
            <v>0</v>
          </cell>
          <cell r="BO109">
            <v>0</v>
          </cell>
          <cell r="BP109">
            <v>0</v>
          </cell>
          <cell r="BQ109">
            <v>0</v>
          </cell>
          <cell r="BR109">
            <v>0</v>
          </cell>
          <cell r="BS109">
            <v>0</v>
          </cell>
          <cell r="BT109">
            <v>0</v>
          </cell>
          <cell r="BU109">
            <v>0</v>
          </cell>
          <cell r="BV109">
            <v>0</v>
          </cell>
          <cell r="BW109">
            <v>0</v>
          </cell>
          <cell r="BX109">
            <v>0</v>
          </cell>
          <cell r="BY109">
            <v>0</v>
          </cell>
          <cell r="BZ109">
            <v>0</v>
          </cell>
          <cell r="CA109">
            <v>0</v>
          </cell>
          <cell r="CB109">
            <v>0</v>
          </cell>
          <cell r="CC109">
            <v>0</v>
          </cell>
          <cell r="CD109">
            <v>0</v>
          </cell>
          <cell r="CE109">
            <v>0</v>
          </cell>
          <cell r="CF109">
            <v>0</v>
          </cell>
          <cell r="CG109">
            <v>0</v>
          </cell>
          <cell r="CH109">
            <v>0</v>
          </cell>
          <cell r="CI109">
            <v>0</v>
          </cell>
          <cell r="CJ109">
            <v>0</v>
          </cell>
          <cell r="CK109">
            <v>0</v>
          </cell>
          <cell r="CL109">
            <v>0</v>
          </cell>
          <cell r="CM109">
            <v>0</v>
          </cell>
          <cell r="CN109">
            <v>0</v>
          </cell>
          <cell r="CO109">
            <v>0</v>
          </cell>
          <cell r="CP109">
            <v>0</v>
          </cell>
          <cell r="CQ109">
            <v>0</v>
          </cell>
          <cell r="CR109">
            <v>0</v>
          </cell>
          <cell r="CS109">
            <v>0</v>
          </cell>
          <cell r="CT109">
            <v>0</v>
          </cell>
          <cell r="CU109">
            <v>0</v>
          </cell>
          <cell r="CV109">
            <v>0</v>
          </cell>
          <cell r="CW109">
            <v>0</v>
          </cell>
          <cell r="CX109">
            <v>0</v>
          </cell>
          <cell r="CY109">
            <v>0</v>
          </cell>
          <cell r="CZ109">
            <v>0</v>
          </cell>
          <cell r="DA109">
            <v>0</v>
          </cell>
          <cell r="DB109">
            <v>0</v>
          </cell>
          <cell r="DC109">
            <v>0</v>
          </cell>
          <cell r="DD109">
            <v>0</v>
          </cell>
          <cell r="DE109">
            <v>0</v>
          </cell>
          <cell r="DF109">
            <v>0</v>
          </cell>
          <cell r="DG109">
            <v>0</v>
          </cell>
          <cell r="DH109">
            <v>0</v>
          </cell>
          <cell r="DI109">
            <v>0</v>
          </cell>
          <cell r="DJ109">
            <v>0</v>
          </cell>
          <cell r="DK109">
            <v>0</v>
          </cell>
          <cell r="DL109">
            <v>0</v>
          </cell>
          <cell r="DM109">
            <v>0</v>
          </cell>
          <cell r="DN109">
            <v>0</v>
          </cell>
          <cell r="DO109">
            <v>0</v>
          </cell>
          <cell r="DP109">
            <v>0</v>
          </cell>
          <cell r="DQ109">
            <v>0</v>
          </cell>
          <cell r="DR109">
            <v>0</v>
          </cell>
          <cell r="DS109">
            <v>0</v>
          </cell>
          <cell r="DT109">
            <v>0</v>
          </cell>
          <cell r="DU109">
            <v>0</v>
          </cell>
          <cell r="DV109">
            <v>0</v>
          </cell>
          <cell r="DW109">
            <v>0</v>
          </cell>
          <cell r="DX109">
            <v>0</v>
          </cell>
          <cell r="DY109">
            <v>0</v>
          </cell>
          <cell r="DZ109">
            <v>0</v>
          </cell>
          <cell r="EA109">
            <v>0</v>
          </cell>
          <cell r="EB109">
            <v>0</v>
          </cell>
          <cell r="EC109">
            <v>0</v>
          </cell>
          <cell r="ED109">
            <v>0</v>
          </cell>
        </row>
        <row r="110">
          <cell r="F110">
            <v>0</v>
          </cell>
          <cell r="G110">
            <v>0</v>
          </cell>
          <cell r="H110">
            <v>0</v>
          </cell>
          <cell r="I110">
            <v>0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0</v>
          </cell>
          <cell r="P110">
            <v>0</v>
          </cell>
          <cell r="Q110">
            <v>0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  <cell r="AE110">
            <v>0</v>
          </cell>
          <cell r="AF110">
            <v>0</v>
          </cell>
          <cell r="AG110">
            <v>0</v>
          </cell>
          <cell r="AH110">
            <v>0</v>
          </cell>
          <cell r="AI110">
            <v>0</v>
          </cell>
          <cell r="AJ110">
            <v>0</v>
          </cell>
          <cell r="AK110">
            <v>0</v>
          </cell>
          <cell r="AL110">
            <v>0</v>
          </cell>
          <cell r="AM110">
            <v>0</v>
          </cell>
          <cell r="AN110">
            <v>0</v>
          </cell>
          <cell r="AO110">
            <v>0</v>
          </cell>
          <cell r="AP110">
            <v>0</v>
          </cell>
          <cell r="AQ110">
            <v>0</v>
          </cell>
          <cell r="AR110">
            <v>0</v>
          </cell>
          <cell r="AS110">
            <v>0</v>
          </cell>
          <cell r="AT110">
            <v>0</v>
          </cell>
          <cell r="AU110">
            <v>0</v>
          </cell>
          <cell r="AV110">
            <v>0</v>
          </cell>
          <cell r="AW110">
            <v>0</v>
          </cell>
          <cell r="AX110">
            <v>0</v>
          </cell>
          <cell r="AY110">
            <v>0</v>
          </cell>
          <cell r="AZ110">
            <v>0</v>
          </cell>
          <cell r="BA110">
            <v>0</v>
          </cell>
          <cell r="BB110">
            <v>0</v>
          </cell>
          <cell r="BC110">
            <v>0</v>
          </cell>
          <cell r="BD110">
            <v>0</v>
          </cell>
          <cell r="BE110">
            <v>0</v>
          </cell>
          <cell r="BF110">
            <v>0</v>
          </cell>
          <cell r="BG110">
            <v>0</v>
          </cell>
          <cell r="BH110">
            <v>0</v>
          </cell>
          <cell r="BI110">
            <v>0</v>
          </cell>
          <cell r="BJ110">
            <v>0</v>
          </cell>
          <cell r="BK110">
            <v>0</v>
          </cell>
          <cell r="BL110">
            <v>0</v>
          </cell>
          <cell r="BM110">
            <v>0</v>
          </cell>
          <cell r="BN110">
            <v>0</v>
          </cell>
          <cell r="BO110">
            <v>0</v>
          </cell>
          <cell r="BP110">
            <v>0</v>
          </cell>
          <cell r="BQ110">
            <v>0</v>
          </cell>
          <cell r="BR110">
            <v>0</v>
          </cell>
          <cell r="BS110">
            <v>0</v>
          </cell>
          <cell r="BT110">
            <v>0</v>
          </cell>
          <cell r="BU110">
            <v>0</v>
          </cell>
          <cell r="BV110">
            <v>0</v>
          </cell>
          <cell r="BW110">
            <v>0</v>
          </cell>
          <cell r="BX110">
            <v>0</v>
          </cell>
          <cell r="BY110">
            <v>0</v>
          </cell>
          <cell r="BZ110">
            <v>0</v>
          </cell>
          <cell r="CA110">
            <v>0</v>
          </cell>
          <cell r="CB110">
            <v>0</v>
          </cell>
          <cell r="CC110">
            <v>0</v>
          </cell>
          <cell r="CD110">
            <v>0</v>
          </cell>
          <cell r="CE110">
            <v>0</v>
          </cell>
          <cell r="CF110">
            <v>0</v>
          </cell>
          <cell r="CG110">
            <v>0</v>
          </cell>
          <cell r="CH110">
            <v>0</v>
          </cell>
          <cell r="CI110">
            <v>0</v>
          </cell>
          <cell r="CJ110">
            <v>0</v>
          </cell>
          <cell r="CK110">
            <v>0</v>
          </cell>
          <cell r="CL110">
            <v>0</v>
          </cell>
          <cell r="CM110">
            <v>0</v>
          </cell>
          <cell r="CN110">
            <v>0</v>
          </cell>
          <cell r="CO110">
            <v>0</v>
          </cell>
          <cell r="CP110">
            <v>0</v>
          </cell>
          <cell r="CQ110">
            <v>0</v>
          </cell>
          <cell r="CR110">
            <v>0</v>
          </cell>
          <cell r="CS110">
            <v>0</v>
          </cell>
          <cell r="CT110">
            <v>0</v>
          </cell>
          <cell r="CU110">
            <v>0</v>
          </cell>
          <cell r="CV110">
            <v>0</v>
          </cell>
          <cell r="CW110">
            <v>0</v>
          </cell>
          <cell r="CX110">
            <v>0</v>
          </cell>
          <cell r="CY110">
            <v>0</v>
          </cell>
          <cell r="CZ110">
            <v>0</v>
          </cell>
          <cell r="DA110">
            <v>0</v>
          </cell>
          <cell r="DB110">
            <v>0</v>
          </cell>
          <cell r="DC110">
            <v>0</v>
          </cell>
          <cell r="DD110">
            <v>0</v>
          </cell>
          <cell r="DE110">
            <v>0</v>
          </cell>
          <cell r="DF110">
            <v>0</v>
          </cell>
          <cell r="DG110">
            <v>0</v>
          </cell>
          <cell r="DH110">
            <v>0</v>
          </cell>
          <cell r="DI110">
            <v>0</v>
          </cell>
          <cell r="DJ110">
            <v>0</v>
          </cell>
          <cell r="DK110">
            <v>0</v>
          </cell>
          <cell r="DL110">
            <v>0</v>
          </cell>
          <cell r="DM110">
            <v>0</v>
          </cell>
          <cell r="DN110">
            <v>0</v>
          </cell>
          <cell r="DO110">
            <v>0</v>
          </cell>
          <cell r="DP110">
            <v>0</v>
          </cell>
          <cell r="DQ110">
            <v>0</v>
          </cell>
          <cell r="DR110">
            <v>0</v>
          </cell>
          <cell r="DS110">
            <v>0</v>
          </cell>
          <cell r="DT110">
            <v>0</v>
          </cell>
          <cell r="DU110">
            <v>0</v>
          </cell>
          <cell r="DV110">
            <v>0</v>
          </cell>
          <cell r="DW110">
            <v>0</v>
          </cell>
          <cell r="DX110">
            <v>0</v>
          </cell>
          <cell r="DY110">
            <v>0</v>
          </cell>
          <cell r="DZ110">
            <v>0</v>
          </cell>
          <cell r="EA110">
            <v>0</v>
          </cell>
          <cell r="EB110">
            <v>0</v>
          </cell>
          <cell r="EC110">
            <v>0</v>
          </cell>
          <cell r="ED110">
            <v>0</v>
          </cell>
        </row>
        <row r="111">
          <cell r="F111">
            <v>0</v>
          </cell>
          <cell r="G111">
            <v>0</v>
          </cell>
          <cell r="H111">
            <v>0</v>
          </cell>
          <cell r="I111">
            <v>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  <cell r="AE111">
            <v>0</v>
          </cell>
          <cell r="AF111">
            <v>0</v>
          </cell>
          <cell r="AG111">
            <v>0</v>
          </cell>
          <cell r="AH111">
            <v>0</v>
          </cell>
          <cell r="AI111">
            <v>0</v>
          </cell>
          <cell r="AJ111">
            <v>0</v>
          </cell>
          <cell r="AK111">
            <v>0</v>
          </cell>
          <cell r="AL111">
            <v>0</v>
          </cell>
          <cell r="AM111">
            <v>0</v>
          </cell>
          <cell r="AN111">
            <v>0</v>
          </cell>
          <cell r="AO111">
            <v>0</v>
          </cell>
          <cell r="AP111">
            <v>0</v>
          </cell>
          <cell r="AQ111">
            <v>0</v>
          </cell>
          <cell r="AR111">
            <v>0</v>
          </cell>
          <cell r="AS111">
            <v>0</v>
          </cell>
          <cell r="AT111">
            <v>0</v>
          </cell>
          <cell r="AU111">
            <v>0</v>
          </cell>
          <cell r="AV111">
            <v>0</v>
          </cell>
          <cell r="AW111">
            <v>0</v>
          </cell>
          <cell r="AX111">
            <v>0</v>
          </cell>
          <cell r="AY111">
            <v>0</v>
          </cell>
          <cell r="AZ111">
            <v>0</v>
          </cell>
          <cell r="BA111">
            <v>0</v>
          </cell>
          <cell r="BB111">
            <v>0</v>
          </cell>
          <cell r="BC111">
            <v>0</v>
          </cell>
          <cell r="BD111">
            <v>0</v>
          </cell>
          <cell r="BE111">
            <v>0</v>
          </cell>
          <cell r="BF111">
            <v>0</v>
          </cell>
          <cell r="BG111">
            <v>0</v>
          </cell>
          <cell r="BH111">
            <v>0</v>
          </cell>
          <cell r="BI111">
            <v>0</v>
          </cell>
          <cell r="BJ111">
            <v>0</v>
          </cell>
          <cell r="BK111">
            <v>0</v>
          </cell>
          <cell r="BL111">
            <v>0</v>
          </cell>
          <cell r="BM111">
            <v>0</v>
          </cell>
          <cell r="BN111">
            <v>0</v>
          </cell>
          <cell r="BO111">
            <v>0</v>
          </cell>
          <cell r="BP111">
            <v>0</v>
          </cell>
          <cell r="BQ111">
            <v>0</v>
          </cell>
          <cell r="BR111">
            <v>0</v>
          </cell>
          <cell r="BS111">
            <v>0</v>
          </cell>
          <cell r="BT111">
            <v>0</v>
          </cell>
          <cell r="BU111">
            <v>0</v>
          </cell>
          <cell r="BV111">
            <v>0</v>
          </cell>
          <cell r="BW111">
            <v>0</v>
          </cell>
          <cell r="BX111">
            <v>0</v>
          </cell>
          <cell r="BY111">
            <v>0</v>
          </cell>
          <cell r="BZ111">
            <v>0</v>
          </cell>
          <cell r="CA111">
            <v>0</v>
          </cell>
          <cell r="CB111">
            <v>0</v>
          </cell>
          <cell r="CC111">
            <v>0</v>
          </cell>
          <cell r="CD111">
            <v>0</v>
          </cell>
          <cell r="CE111">
            <v>0</v>
          </cell>
          <cell r="CF111">
            <v>0</v>
          </cell>
          <cell r="CG111">
            <v>0</v>
          </cell>
          <cell r="CH111">
            <v>0</v>
          </cell>
          <cell r="CI111">
            <v>0</v>
          </cell>
          <cell r="CJ111">
            <v>0</v>
          </cell>
          <cell r="CK111">
            <v>0</v>
          </cell>
          <cell r="CL111">
            <v>0</v>
          </cell>
          <cell r="CM111">
            <v>0</v>
          </cell>
          <cell r="CN111">
            <v>0</v>
          </cell>
          <cell r="CO111">
            <v>0</v>
          </cell>
          <cell r="CP111">
            <v>0</v>
          </cell>
          <cell r="CQ111">
            <v>0</v>
          </cell>
          <cell r="CR111">
            <v>0</v>
          </cell>
          <cell r="CS111">
            <v>0</v>
          </cell>
          <cell r="CT111">
            <v>0</v>
          </cell>
          <cell r="CU111">
            <v>0</v>
          </cell>
          <cell r="CV111">
            <v>0</v>
          </cell>
          <cell r="CW111">
            <v>0</v>
          </cell>
          <cell r="CX111">
            <v>0</v>
          </cell>
          <cell r="CY111">
            <v>0</v>
          </cell>
          <cell r="CZ111">
            <v>0</v>
          </cell>
          <cell r="DA111">
            <v>0</v>
          </cell>
          <cell r="DB111">
            <v>0</v>
          </cell>
          <cell r="DC111">
            <v>0</v>
          </cell>
          <cell r="DD111">
            <v>0</v>
          </cell>
          <cell r="DE111">
            <v>0</v>
          </cell>
          <cell r="DF111">
            <v>0</v>
          </cell>
          <cell r="DG111">
            <v>0</v>
          </cell>
          <cell r="DH111">
            <v>0</v>
          </cell>
          <cell r="DI111">
            <v>0</v>
          </cell>
          <cell r="DJ111">
            <v>0</v>
          </cell>
          <cell r="DK111">
            <v>0</v>
          </cell>
          <cell r="DL111">
            <v>0</v>
          </cell>
          <cell r="DM111">
            <v>0</v>
          </cell>
          <cell r="DN111">
            <v>0</v>
          </cell>
          <cell r="DO111">
            <v>0</v>
          </cell>
          <cell r="DP111">
            <v>0</v>
          </cell>
          <cell r="DQ111">
            <v>0</v>
          </cell>
          <cell r="DR111">
            <v>0</v>
          </cell>
          <cell r="DS111">
            <v>0</v>
          </cell>
          <cell r="DT111">
            <v>0</v>
          </cell>
          <cell r="DU111">
            <v>0</v>
          </cell>
          <cell r="DV111">
            <v>0</v>
          </cell>
          <cell r="DW111">
            <v>0</v>
          </cell>
          <cell r="DX111">
            <v>0</v>
          </cell>
          <cell r="DY111">
            <v>0</v>
          </cell>
          <cell r="DZ111">
            <v>0</v>
          </cell>
          <cell r="EA111">
            <v>0</v>
          </cell>
          <cell r="EB111">
            <v>0</v>
          </cell>
          <cell r="EC111">
            <v>0</v>
          </cell>
          <cell r="ED111">
            <v>0</v>
          </cell>
        </row>
        <row r="112"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  <cell r="AE112">
            <v>0</v>
          </cell>
          <cell r="AF112">
            <v>0</v>
          </cell>
          <cell r="AG112">
            <v>0</v>
          </cell>
          <cell r="AH112">
            <v>0</v>
          </cell>
          <cell r="AI112">
            <v>0</v>
          </cell>
          <cell r="AJ112">
            <v>0</v>
          </cell>
          <cell r="AK112">
            <v>0</v>
          </cell>
          <cell r="AL112">
            <v>0</v>
          </cell>
          <cell r="AM112">
            <v>0</v>
          </cell>
          <cell r="AN112">
            <v>0</v>
          </cell>
          <cell r="AO112">
            <v>0</v>
          </cell>
          <cell r="AP112">
            <v>0</v>
          </cell>
          <cell r="AQ112">
            <v>0</v>
          </cell>
          <cell r="AR112">
            <v>0</v>
          </cell>
          <cell r="AS112">
            <v>0</v>
          </cell>
          <cell r="AT112">
            <v>0</v>
          </cell>
          <cell r="AU112">
            <v>0</v>
          </cell>
          <cell r="AV112">
            <v>0</v>
          </cell>
          <cell r="AW112">
            <v>0</v>
          </cell>
          <cell r="AX112">
            <v>0</v>
          </cell>
          <cell r="AY112">
            <v>0</v>
          </cell>
          <cell r="AZ112">
            <v>0</v>
          </cell>
          <cell r="BA112">
            <v>0</v>
          </cell>
          <cell r="BB112">
            <v>0</v>
          </cell>
          <cell r="BC112">
            <v>0</v>
          </cell>
          <cell r="BD112">
            <v>0</v>
          </cell>
          <cell r="BE112">
            <v>0</v>
          </cell>
          <cell r="BF112">
            <v>0</v>
          </cell>
          <cell r="BG112">
            <v>0</v>
          </cell>
          <cell r="BH112">
            <v>0</v>
          </cell>
          <cell r="BI112">
            <v>0</v>
          </cell>
          <cell r="BJ112">
            <v>0</v>
          </cell>
          <cell r="BK112">
            <v>0</v>
          </cell>
          <cell r="BL112">
            <v>0</v>
          </cell>
          <cell r="BM112">
            <v>0</v>
          </cell>
          <cell r="BN112">
            <v>0</v>
          </cell>
          <cell r="BO112">
            <v>0</v>
          </cell>
          <cell r="BP112">
            <v>0</v>
          </cell>
          <cell r="BQ112">
            <v>0</v>
          </cell>
          <cell r="BR112">
            <v>0</v>
          </cell>
          <cell r="BS112">
            <v>0</v>
          </cell>
          <cell r="BT112">
            <v>0</v>
          </cell>
          <cell r="BU112">
            <v>0</v>
          </cell>
          <cell r="BV112">
            <v>0</v>
          </cell>
          <cell r="BW112">
            <v>0</v>
          </cell>
          <cell r="BX112">
            <v>0</v>
          </cell>
          <cell r="BY112">
            <v>0</v>
          </cell>
          <cell r="BZ112">
            <v>0</v>
          </cell>
          <cell r="CA112">
            <v>0</v>
          </cell>
          <cell r="CB112">
            <v>0</v>
          </cell>
          <cell r="CC112">
            <v>0</v>
          </cell>
          <cell r="CD112">
            <v>0</v>
          </cell>
          <cell r="CE112">
            <v>0</v>
          </cell>
          <cell r="CF112">
            <v>0</v>
          </cell>
          <cell r="CG112">
            <v>0</v>
          </cell>
          <cell r="CH112">
            <v>0</v>
          </cell>
          <cell r="CI112">
            <v>0</v>
          </cell>
          <cell r="CJ112">
            <v>0</v>
          </cell>
          <cell r="CK112">
            <v>0</v>
          </cell>
          <cell r="CL112">
            <v>0</v>
          </cell>
          <cell r="CM112">
            <v>0</v>
          </cell>
          <cell r="CN112">
            <v>0</v>
          </cell>
          <cell r="CO112">
            <v>0</v>
          </cell>
          <cell r="CP112">
            <v>0</v>
          </cell>
          <cell r="CQ112">
            <v>0</v>
          </cell>
          <cell r="CR112">
            <v>0</v>
          </cell>
          <cell r="CS112">
            <v>0</v>
          </cell>
          <cell r="CT112">
            <v>0</v>
          </cell>
          <cell r="CU112">
            <v>0</v>
          </cell>
          <cell r="CV112">
            <v>0</v>
          </cell>
          <cell r="CW112">
            <v>0</v>
          </cell>
          <cell r="CX112">
            <v>0</v>
          </cell>
          <cell r="CY112">
            <v>0</v>
          </cell>
          <cell r="CZ112">
            <v>0</v>
          </cell>
          <cell r="DA112">
            <v>0</v>
          </cell>
          <cell r="DB112">
            <v>0</v>
          </cell>
          <cell r="DC112">
            <v>0</v>
          </cell>
          <cell r="DD112">
            <v>0</v>
          </cell>
          <cell r="DE112">
            <v>0</v>
          </cell>
          <cell r="DF112">
            <v>0</v>
          </cell>
          <cell r="DG112">
            <v>0</v>
          </cell>
          <cell r="DH112">
            <v>0</v>
          </cell>
          <cell r="DI112">
            <v>0</v>
          </cell>
          <cell r="DJ112">
            <v>0</v>
          </cell>
          <cell r="DK112">
            <v>0</v>
          </cell>
          <cell r="DL112">
            <v>0</v>
          </cell>
          <cell r="DM112">
            <v>0</v>
          </cell>
          <cell r="DN112">
            <v>0</v>
          </cell>
          <cell r="DO112">
            <v>0</v>
          </cell>
          <cell r="DP112">
            <v>0</v>
          </cell>
          <cell r="DQ112">
            <v>0</v>
          </cell>
          <cell r="DR112">
            <v>0</v>
          </cell>
          <cell r="DS112">
            <v>0</v>
          </cell>
          <cell r="DT112">
            <v>0</v>
          </cell>
          <cell r="DU112">
            <v>0</v>
          </cell>
          <cell r="DV112">
            <v>0</v>
          </cell>
          <cell r="DW112">
            <v>0</v>
          </cell>
          <cell r="DX112">
            <v>0</v>
          </cell>
          <cell r="DY112">
            <v>0</v>
          </cell>
          <cell r="DZ112">
            <v>0</v>
          </cell>
          <cell r="EA112">
            <v>0</v>
          </cell>
          <cell r="EB112">
            <v>0</v>
          </cell>
          <cell r="EC112">
            <v>0</v>
          </cell>
          <cell r="ED112">
            <v>0</v>
          </cell>
        </row>
        <row r="113"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  <cell r="AE113">
            <v>0</v>
          </cell>
          <cell r="AF113">
            <v>0</v>
          </cell>
          <cell r="AG113">
            <v>0</v>
          </cell>
          <cell r="AH113">
            <v>0</v>
          </cell>
          <cell r="AI113">
            <v>0</v>
          </cell>
          <cell r="AJ113">
            <v>0</v>
          </cell>
          <cell r="AK113">
            <v>0</v>
          </cell>
          <cell r="AL113">
            <v>0</v>
          </cell>
          <cell r="AM113">
            <v>0</v>
          </cell>
          <cell r="AN113">
            <v>0</v>
          </cell>
          <cell r="AO113">
            <v>0</v>
          </cell>
          <cell r="AP113">
            <v>0</v>
          </cell>
          <cell r="AQ113">
            <v>0</v>
          </cell>
          <cell r="AR113">
            <v>0</v>
          </cell>
          <cell r="AS113">
            <v>0</v>
          </cell>
          <cell r="AT113">
            <v>0</v>
          </cell>
          <cell r="AU113">
            <v>0</v>
          </cell>
          <cell r="AV113">
            <v>0</v>
          </cell>
          <cell r="AW113">
            <v>0</v>
          </cell>
          <cell r="AX113">
            <v>0</v>
          </cell>
          <cell r="AY113">
            <v>0</v>
          </cell>
          <cell r="AZ113">
            <v>0</v>
          </cell>
          <cell r="BA113">
            <v>0</v>
          </cell>
          <cell r="BB113">
            <v>0</v>
          </cell>
          <cell r="BC113">
            <v>0</v>
          </cell>
          <cell r="BD113">
            <v>0</v>
          </cell>
          <cell r="BE113">
            <v>0</v>
          </cell>
          <cell r="BF113">
            <v>0</v>
          </cell>
          <cell r="BG113">
            <v>0</v>
          </cell>
          <cell r="BH113">
            <v>0</v>
          </cell>
          <cell r="BI113">
            <v>0</v>
          </cell>
          <cell r="BJ113">
            <v>0</v>
          </cell>
          <cell r="BK113">
            <v>0</v>
          </cell>
          <cell r="BL113">
            <v>0</v>
          </cell>
          <cell r="BM113">
            <v>0</v>
          </cell>
          <cell r="BN113">
            <v>0</v>
          </cell>
          <cell r="BO113">
            <v>0</v>
          </cell>
          <cell r="BP113">
            <v>0</v>
          </cell>
          <cell r="BQ113">
            <v>0</v>
          </cell>
          <cell r="BR113">
            <v>0</v>
          </cell>
          <cell r="BS113">
            <v>0</v>
          </cell>
          <cell r="BT113">
            <v>0</v>
          </cell>
          <cell r="BU113">
            <v>0</v>
          </cell>
          <cell r="BV113">
            <v>0</v>
          </cell>
          <cell r="BW113">
            <v>0</v>
          </cell>
          <cell r="BX113">
            <v>0</v>
          </cell>
          <cell r="BY113">
            <v>0</v>
          </cell>
          <cell r="BZ113">
            <v>0</v>
          </cell>
          <cell r="CA113">
            <v>0</v>
          </cell>
          <cell r="CB113">
            <v>0</v>
          </cell>
          <cell r="CC113">
            <v>0</v>
          </cell>
          <cell r="CD113">
            <v>0</v>
          </cell>
          <cell r="CE113">
            <v>0</v>
          </cell>
          <cell r="CF113">
            <v>0</v>
          </cell>
          <cell r="CG113">
            <v>0</v>
          </cell>
          <cell r="CH113">
            <v>0</v>
          </cell>
          <cell r="CI113">
            <v>0</v>
          </cell>
          <cell r="CJ113">
            <v>0</v>
          </cell>
          <cell r="CK113">
            <v>0</v>
          </cell>
          <cell r="CL113">
            <v>0</v>
          </cell>
          <cell r="CM113">
            <v>0</v>
          </cell>
          <cell r="CN113">
            <v>0</v>
          </cell>
          <cell r="CO113">
            <v>0</v>
          </cell>
          <cell r="CP113">
            <v>0</v>
          </cell>
          <cell r="CQ113">
            <v>0</v>
          </cell>
          <cell r="CR113">
            <v>0</v>
          </cell>
          <cell r="CS113">
            <v>0</v>
          </cell>
          <cell r="CT113">
            <v>0</v>
          </cell>
          <cell r="CU113">
            <v>0</v>
          </cell>
          <cell r="CV113">
            <v>0</v>
          </cell>
          <cell r="CW113">
            <v>0</v>
          </cell>
          <cell r="CX113">
            <v>0</v>
          </cell>
          <cell r="CY113">
            <v>0</v>
          </cell>
          <cell r="CZ113">
            <v>0</v>
          </cell>
          <cell r="DA113">
            <v>0</v>
          </cell>
          <cell r="DB113">
            <v>0</v>
          </cell>
          <cell r="DC113">
            <v>0</v>
          </cell>
          <cell r="DD113">
            <v>0</v>
          </cell>
          <cell r="DE113">
            <v>0</v>
          </cell>
          <cell r="DF113">
            <v>0</v>
          </cell>
          <cell r="DG113">
            <v>0</v>
          </cell>
          <cell r="DH113">
            <v>0</v>
          </cell>
          <cell r="DI113">
            <v>0</v>
          </cell>
          <cell r="DJ113">
            <v>0</v>
          </cell>
          <cell r="DK113">
            <v>0</v>
          </cell>
          <cell r="DL113">
            <v>0</v>
          </cell>
          <cell r="DM113">
            <v>0</v>
          </cell>
          <cell r="DN113">
            <v>0</v>
          </cell>
          <cell r="DO113">
            <v>0</v>
          </cell>
          <cell r="DP113">
            <v>0</v>
          </cell>
          <cell r="DQ113">
            <v>0</v>
          </cell>
          <cell r="DR113">
            <v>0</v>
          </cell>
          <cell r="DS113">
            <v>0</v>
          </cell>
          <cell r="DT113">
            <v>0</v>
          </cell>
          <cell r="DU113">
            <v>0</v>
          </cell>
          <cell r="DV113">
            <v>0</v>
          </cell>
          <cell r="DW113">
            <v>0</v>
          </cell>
          <cell r="DX113">
            <v>0</v>
          </cell>
          <cell r="DY113">
            <v>0</v>
          </cell>
          <cell r="DZ113">
            <v>0</v>
          </cell>
          <cell r="EA113">
            <v>0</v>
          </cell>
          <cell r="EB113">
            <v>0</v>
          </cell>
          <cell r="EC113">
            <v>0</v>
          </cell>
          <cell r="ED113">
            <v>0</v>
          </cell>
        </row>
        <row r="114"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0</v>
          </cell>
          <cell r="K114">
            <v>0</v>
          </cell>
          <cell r="L114">
            <v>0</v>
          </cell>
          <cell r="M114">
            <v>0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  <cell r="AE114">
            <v>0</v>
          </cell>
          <cell r="AF114">
            <v>0</v>
          </cell>
          <cell r="AG114">
            <v>0</v>
          </cell>
          <cell r="AH114">
            <v>0</v>
          </cell>
          <cell r="AI114">
            <v>0</v>
          </cell>
          <cell r="AJ114">
            <v>0</v>
          </cell>
          <cell r="AK114">
            <v>0</v>
          </cell>
          <cell r="AL114">
            <v>0</v>
          </cell>
          <cell r="AM114">
            <v>0</v>
          </cell>
          <cell r="AN114">
            <v>0</v>
          </cell>
          <cell r="AO114">
            <v>0</v>
          </cell>
          <cell r="AP114">
            <v>0</v>
          </cell>
          <cell r="AQ114">
            <v>0</v>
          </cell>
          <cell r="AR114">
            <v>0</v>
          </cell>
          <cell r="AS114">
            <v>0</v>
          </cell>
          <cell r="AT114">
            <v>0</v>
          </cell>
          <cell r="AU114">
            <v>0</v>
          </cell>
          <cell r="AV114">
            <v>0</v>
          </cell>
          <cell r="AW114">
            <v>0</v>
          </cell>
          <cell r="AX114">
            <v>0</v>
          </cell>
          <cell r="AY114">
            <v>0</v>
          </cell>
          <cell r="AZ114">
            <v>0</v>
          </cell>
          <cell r="BA114">
            <v>0</v>
          </cell>
          <cell r="BB114">
            <v>0</v>
          </cell>
          <cell r="BC114">
            <v>0</v>
          </cell>
          <cell r="BD114">
            <v>0</v>
          </cell>
          <cell r="BE114">
            <v>0</v>
          </cell>
          <cell r="BF114">
            <v>0</v>
          </cell>
          <cell r="BG114">
            <v>0</v>
          </cell>
          <cell r="BH114">
            <v>0</v>
          </cell>
          <cell r="BI114">
            <v>0</v>
          </cell>
          <cell r="BJ114">
            <v>0</v>
          </cell>
          <cell r="BK114">
            <v>0</v>
          </cell>
          <cell r="BL114">
            <v>0</v>
          </cell>
          <cell r="BM114">
            <v>0</v>
          </cell>
          <cell r="BN114">
            <v>0</v>
          </cell>
          <cell r="BO114">
            <v>0</v>
          </cell>
          <cell r="BP114">
            <v>0</v>
          </cell>
          <cell r="BQ114">
            <v>0</v>
          </cell>
          <cell r="BR114">
            <v>0</v>
          </cell>
          <cell r="BS114">
            <v>0</v>
          </cell>
          <cell r="BT114">
            <v>0</v>
          </cell>
          <cell r="BU114">
            <v>0</v>
          </cell>
          <cell r="BV114">
            <v>0</v>
          </cell>
          <cell r="BW114">
            <v>0</v>
          </cell>
          <cell r="BX114">
            <v>0</v>
          </cell>
          <cell r="BY114">
            <v>0</v>
          </cell>
          <cell r="BZ114">
            <v>0</v>
          </cell>
          <cell r="CA114">
            <v>0</v>
          </cell>
          <cell r="CB114">
            <v>0</v>
          </cell>
          <cell r="CC114">
            <v>0</v>
          </cell>
          <cell r="CD114">
            <v>0</v>
          </cell>
          <cell r="CE114">
            <v>0</v>
          </cell>
          <cell r="CF114">
            <v>0</v>
          </cell>
          <cell r="CG114">
            <v>0</v>
          </cell>
          <cell r="CH114">
            <v>0</v>
          </cell>
          <cell r="CI114">
            <v>0</v>
          </cell>
          <cell r="CJ114">
            <v>0</v>
          </cell>
          <cell r="CK114">
            <v>0</v>
          </cell>
          <cell r="CL114">
            <v>0</v>
          </cell>
          <cell r="CM114">
            <v>0</v>
          </cell>
          <cell r="CN114">
            <v>0</v>
          </cell>
          <cell r="CO114">
            <v>0</v>
          </cell>
          <cell r="CP114">
            <v>0</v>
          </cell>
          <cell r="CQ114">
            <v>0</v>
          </cell>
          <cell r="CR114">
            <v>0</v>
          </cell>
          <cell r="CS114">
            <v>0</v>
          </cell>
          <cell r="CT114">
            <v>0</v>
          </cell>
          <cell r="CU114">
            <v>0</v>
          </cell>
          <cell r="CV114">
            <v>0</v>
          </cell>
          <cell r="CW114">
            <v>0</v>
          </cell>
          <cell r="CX114">
            <v>0</v>
          </cell>
          <cell r="CY114">
            <v>0</v>
          </cell>
          <cell r="CZ114">
            <v>0</v>
          </cell>
          <cell r="DA114">
            <v>0</v>
          </cell>
          <cell r="DB114">
            <v>0</v>
          </cell>
          <cell r="DC114">
            <v>0</v>
          </cell>
          <cell r="DD114">
            <v>0</v>
          </cell>
          <cell r="DE114">
            <v>0</v>
          </cell>
          <cell r="DF114">
            <v>0</v>
          </cell>
          <cell r="DG114">
            <v>0</v>
          </cell>
          <cell r="DH114">
            <v>0</v>
          </cell>
          <cell r="DI114">
            <v>0</v>
          </cell>
          <cell r="DJ114">
            <v>0</v>
          </cell>
          <cell r="DK114">
            <v>0</v>
          </cell>
          <cell r="DL114">
            <v>0</v>
          </cell>
          <cell r="DM114">
            <v>0</v>
          </cell>
          <cell r="DN114">
            <v>0</v>
          </cell>
          <cell r="DO114">
            <v>0</v>
          </cell>
          <cell r="DP114">
            <v>0</v>
          </cell>
          <cell r="DQ114">
            <v>0</v>
          </cell>
          <cell r="DR114">
            <v>0</v>
          </cell>
          <cell r="DS114">
            <v>0</v>
          </cell>
          <cell r="DT114">
            <v>0</v>
          </cell>
          <cell r="DU114">
            <v>0</v>
          </cell>
          <cell r="DV114">
            <v>0</v>
          </cell>
          <cell r="DW114">
            <v>0</v>
          </cell>
          <cell r="DX114">
            <v>0</v>
          </cell>
          <cell r="DY114">
            <v>0</v>
          </cell>
          <cell r="DZ114">
            <v>0</v>
          </cell>
          <cell r="EA114">
            <v>0</v>
          </cell>
          <cell r="EB114">
            <v>0</v>
          </cell>
          <cell r="EC114">
            <v>0</v>
          </cell>
          <cell r="ED114">
            <v>0</v>
          </cell>
        </row>
        <row r="115"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  <cell r="AE115">
            <v>0</v>
          </cell>
          <cell r="AF115">
            <v>0</v>
          </cell>
          <cell r="AG115">
            <v>0</v>
          </cell>
          <cell r="AH115">
            <v>0</v>
          </cell>
          <cell r="AI115">
            <v>0</v>
          </cell>
          <cell r="AJ115">
            <v>0</v>
          </cell>
          <cell r="AK115">
            <v>0</v>
          </cell>
          <cell r="AL115">
            <v>0</v>
          </cell>
          <cell r="AM115">
            <v>0</v>
          </cell>
          <cell r="AN115">
            <v>0</v>
          </cell>
          <cell r="AO115">
            <v>0</v>
          </cell>
          <cell r="AP115">
            <v>0</v>
          </cell>
          <cell r="AQ115">
            <v>0</v>
          </cell>
          <cell r="AR115">
            <v>0</v>
          </cell>
          <cell r="AS115">
            <v>0</v>
          </cell>
          <cell r="AT115">
            <v>0</v>
          </cell>
          <cell r="AU115">
            <v>0</v>
          </cell>
          <cell r="AV115">
            <v>0</v>
          </cell>
          <cell r="AW115">
            <v>0</v>
          </cell>
          <cell r="AX115">
            <v>0</v>
          </cell>
          <cell r="AY115">
            <v>0</v>
          </cell>
          <cell r="AZ115">
            <v>0</v>
          </cell>
          <cell r="BA115">
            <v>0</v>
          </cell>
          <cell r="BB115">
            <v>0</v>
          </cell>
          <cell r="BC115">
            <v>0</v>
          </cell>
          <cell r="BD115">
            <v>0</v>
          </cell>
          <cell r="BE115">
            <v>0</v>
          </cell>
          <cell r="BF115">
            <v>0</v>
          </cell>
          <cell r="BG115">
            <v>0</v>
          </cell>
          <cell r="BH115">
            <v>0</v>
          </cell>
          <cell r="BI115">
            <v>0</v>
          </cell>
          <cell r="BJ115">
            <v>0</v>
          </cell>
          <cell r="BK115">
            <v>0</v>
          </cell>
          <cell r="BL115">
            <v>0</v>
          </cell>
          <cell r="BM115">
            <v>0</v>
          </cell>
          <cell r="BN115">
            <v>0</v>
          </cell>
          <cell r="BO115">
            <v>0</v>
          </cell>
          <cell r="BP115">
            <v>0</v>
          </cell>
          <cell r="BQ115">
            <v>0</v>
          </cell>
          <cell r="BR115">
            <v>0</v>
          </cell>
          <cell r="BS115">
            <v>0</v>
          </cell>
          <cell r="BT115">
            <v>0</v>
          </cell>
          <cell r="BU115">
            <v>0</v>
          </cell>
          <cell r="BV115">
            <v>0</v>
          </cell>
          <cell r="BW115">
            <v>0</v>
          </cell>
          <cell r="BX115">
            <v>0</v>
          </cell>
          <cell r="BY115">
            <v>0</v>
          </cell>
          <cell r="BZ115">
            <v>0</v>
          </cell>
          <cell r="CA115">
            <v>0</v>
          </cell>
          <cell r="CB115">
            <v>0</v>
          </cell>
          <cell r="CC115">
            <v>0</v>
          </cell>
          <cell r="CD115">
            <v>0</v>
          </cell>
          <cell r="CE115">
            <v>0</v>
          </cell>
          <cell r="CF115">
            <v>0</v>
          </cell>
          <cell r="CG115">
            <v>0</v>
          </cell>
          <cell r="CH115">
            <v>0</v>
          </cell>
          <cell r="CI115">
            <v>0</v>
          </cell>
          <cell r="CJ115">
            <v>0</v>
          </cell>
          <cell r="CK115">
            <v>0</v>
          </cell>
          <cell r="CL115">
            <v>0</v>
          </cell>
          <cell r="CM115">
            <v>0</v>
          </cell>
          <cell r="CN115">
            <v>0</v>
          </cell>
          <cell r="CO115">
            <v>0</v>
          </cell>
          <cell r="CP115">
            <v>0</v>
          </cell>
          <cell r="CQ115">
            <v>0</v>
          </cell>
          <cell r="CR115">
            <v>0</v>
          </cell>
          <cell r="CS115">
            <v>0</v>
          </cell>
          <cell r="CT115">
            <v>0</v>
          </cell>
          <cell r="CU115">
            <v>0</v>
          </cell>
          <cell r="CV115">
            <v>0</v>
          </cell>
          <cell r="CW115">
            <v>0</v>
          </cell>
          <cell r="CX115">
            <v>0</v>
          </cell>
          <cell r="CY115">
            <v>0</v>
          </cell>
          <cell r="CZ115">
            <v>0</v>
          </cell>
          <cell r="DA115">
            <v>0</v>
          </cell>
          <cell r="DB115">
            <v>0</v>
          </cell>
          <cell r="DC115">
            <v>0</v>
          </cell>
          <cell r="DD115">
            <v>0</v>
          </cell>
          <cell r="DE115">
            <v>0</v>
          </cell>
          <cell r="DF115">
            <v>0</v>
          </cell>
          <cell r="DG115">
            <v>0</v>
          </cell>
          <cell r="DH115">
            <v>0</v>
          </cell>
          <cell r="DI115">
            <v>0</v>
          </cell>
          <cell r="DJ115">
            <v>0</v>
          </cell>
          <cell r="DK115">
            <v>0</v>
          </cell>
          <cell r="DL115">
            <v>0</v>
          </cell>
          <cell r="DM115">
            <v>0</v>
          </cell>
          <cell r="DN115">
            <v>0</v>
          </cell>
          <cell r="DO115">
            <v>0</v>
          </cell>
          <cell r="DP115">
            <v>0</v>
          </cell>
          <cell r="DQ115">
            <v>0</v>
          </cell>
          <cell r="DR115">
            <v>0</v>
          </cell>
          <cell r="DS115">
            <v>0</v>
          </cell>
          <cell r="DT115">
            <v>0</v>
          </cell>
          <cell r="DU115">
            <v>0</v>
          </cell>
          <cell r="DV115">
            <v>0</v>
          </cell>
          <cell r="DW115">
            <v>0</v>
          </cell>
          <cell r="DX115">
            <v>0</v>
          </cell>
          <cell r="DY115">
            <v>0</v>
          </cell>
          <cell r="DZ115">
            <v>0</v>
          </cell>
          <cell r="EA115">
            <v>0</v>
          </cell>
          <cell r="EB115">
            <v>0</v>
          </cell>
          <cell r="EC115">
            <v>0</v>
          </cell>
          <cell r="ED115">
            <v>0</v>
          </cell>
        </row>
        <row r="116"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  <cell r="AE116">
            <v>0</v>
          </cell>
          <cell r="AF116">
            <v>0</v>
          </cell>
          <cell r="AG116">
            <v>0</v>
          </cell>
          <cell r="AH116">
            <v>0</v>
          </cell>
          <cell r="AI116">
            <v>0</v>
          </cell>
          <cell r="AJ116">
            <v>0</v>
          </cell>
          <cell r="AK116">
            <v>0</v>
          </cell>
          <cell r="AL116">
            <v>0</v>
          </cell>
          <cell r="AM116">
            <v>0</v>
          </cell>
          <cell r="AN116">
            <v>0</v>
          </cell>
          <cell r="AO116">
            <v>0</v>
          </cell>
          <cell r="AP116">
            <v>0</v>
          </cell>
          <cell r="AQ116">
            <v>0</v>
          </cell>
          <cell r="AR116">
            <v>0</v>
          </cell>
          <cell r="AS116">
            <v>0</v>
          </cell>
          <cell r="AT116">
            <v>0</v>
          </cell>
          <cell r="AU116">
            <v>0</v>
          </cell>
          <cell r="AV116">
            <v>0</v>
          </cell>
          <cell r="AW116">
            <v>0</v>
          </cell>
          <cell r="AX116">
            <v>0</v>
          </cell>
          <cell r="AY116">
            <v>0</v>
          </cell>
          <cell r="AZ116">
            <v>0</v>
          </cell>
          <cell r="BA116">
            <v>0</v>
          </cell>
          <cell r="BB116">
            <v>0</v>
          </cell>
          <cell r="BC116">
            <v>0</v>
          </cell>
          <cell r="BD116">
            <v>0</v>
          </cell>
          <cell r="BE116">
            <v>0</v>
          </cell>
          <cell r="BF116">
            <v>0</v>
          </cell>
          <cell r="BG116">
            <v>0</v>
          </cell>
          <cell r="BH116">
            <v>0</v>
          </cell>
          <cell r="BI116">
            <v>0</v>
          </cell>
          <cell r="BJ116">
            <v>0</v>
          </cell>
          <cell r="BK116">
            <v>0</v>
          </cell>
          <cell r="BL116">
            <v>0</v>
          </cell>
          <cell r="BM116">
            <v>0</v>
          </cell>
          <cell r="BN116">
            <v>0</v>
          </cell>
          <cell r="BO116">
            <v>0</v>
          </cell>
          <cell r="BP116">
            <v>0</v>
          </cell>
          <cell r="BQ116">
            <v>0</v>
          </cell>
          <cell r="BR116">
            <v>0</v>
          </cell>
          <cell r="BS116">
            <v>0</v>
          </cell>
          <cell r="BT116">
            <v>0</v>
          </cell>
          <cell r="BU116">
            <v>0</v>
          </cell>
          <cell r="BV116">
            <v>0</v>
          </cell>
          <cell r="BW116">
            <v>0</v>
          </cell>
          <cell r="BX116">
            <v>0</v>
          </cell>
          <cell r="BY116">
            <v>0</v>
          </cell>
          <cell r="BZ116">
            <v>0</v>
          </cell>
          <cell r="CA116">
            <v>0</v>
          </cell>
          <cell r="CB116">
            <v>0</v>
          </cell>
          <cell r="CC116">
            <v>0</v>
          </cell>
          <cell r="CD116">
            <v>0</v>
          </cell>
          <cell r="CE116">
            <v>0</v>
          </cell>
          <cell r="CF116">
            <v>0</v>
          </cell>
          <cell r="CG116">
            <v>0</v>
          </cell>
          <cell r="CH116">
            <v>0</v>
          </cell>
          <cell r="CI116">
            <v>0</v>
          </cell>
          <cell r="CJ116">
            <v>0</v>
          </cell>
          <cell r="CK116">
            <v>0</v>
          </cell>
          <cell r="CL116">
            <v>0</v>
          </cell>
          <cell r="CM116">
            <v>0</v>
          </cell>
          <cell r="CN116">
            <v>0</v>
          </cell>
          <cell r="CO116">
            <v>0</v>
          </cell>
          <cell r="CP116">
            <v>0</v>
          </cell>
          <cell r="CQ116">
            <v>0</v>
          </cell>
          <cell r="CR116">
            <v>0</v>
          </cell>
          <cell r="CS116">
            <v>0</v>
          </cell>
          <cell r="CT116">
            <v>0</v>
          </cell>
          <cell r="CU116">
            <v>0</v>
          </cell>
          <cell r="CV116">
            <v>0</v>
          </cell>
          <cell r="CW116">
            <v>0</v>
          </cell>
          <cell r="CX116">
            <v>0</v>
          </cell>
          <cell r="CY116">
            <v>0</v>
          </cell>
          <cell r="CZ116">
            <v>0</v>
          </cell>
          <cell r="DA116">
            <v>0</v>
          </cell>
          <cell r="DB116">
            <v>0</v>
          </cell>
          <cell r="DC116">
            <v>0</v>
          </cell>
          <cell r="DD116">
            <v>0</v>
          </cell>
          <cell r="DE116">
            <v>0</v>
          </cell>
          <cell r="DF116">
            <v>0</v>
          </cell>
          <cell r="DG116">
            <v>0</v>
          </cell>
          <cell r="DH116">
            <v>0</v>
          </cell>
          <cell r="DI116">
            <v>0</v>
          </cell>
          <cell r="DJ116">
            <v>0</v>
          </cell>
          <cell r="DK116">
            <v>0</v>
          </cell>
          <cell r="DL116">
            <v>0</v>
          </cell>
          <cell r="DM116">
            <v>0</v>
          </cell>
          <cell r="DN116">
            <v>0</v>
          </cell>
          <cell r="DO116">
            <v>0</v>
          </cell>
          <cell r="DP116">
            <v>0</v>
          </cell>
          <cell r="DQ116">
            <v>0</v>
          </cell>
          <cell r="DR116">
            <v>0</v>
          </cell>
          <cell r="DS116">
            <v>0</v>
          </cell>
          <cell r="DT116">
            <v>0</v>
          </cell>
          <cell r="DU116">
            <v>0</v>
          </cell>
          <cell r="DV116">
            <v>0</v>
          </cell>
          <cell r="DW116">
            <v>0</v>
          </cell>
          <cell r="DX116">
            <v>0</v>
          </cell>
          <cell r="DY116">
            <v>0</v>
          </cell>
          <cell r="DZ116">
            <v>0</v>
          </cell>
          <cell r="EA116">
            <v>0</v>
          </cell>
          <cell r="EB116">
            <v>0</v>
          </cell>
          <cell r="EC116">
            <v>0</v>
          </cell>
          <cell r="ED116">
            <v>0</v>
          </cell>
        </row>
        <row r="117"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  <cell r="AE117">
            <v>0</v>
          </cell>
          <cell r="AF117">
            <v>0</v>
          </cell>
          <cell r="AG117">
            <v>0</v>
          </cell>
          <cell r="AH117">
            <v>0</v>
          </cell>
          <cell r="AI117">
            <v>0</v>
          </cell>
          <cell r="AJ117">
            <v>0</v>
          </cell>
          <cell r="AK117">
            <v>0</v>
          </cell>
          <cell r="AL117">
            <v>0</v>
          </cell>
          <cell r="AM117">
            <v>0</v>
          </cell>
          <cell r="AN117">
            <v>0</v>
          </cell>
          <cell r="AO117">
            <v>0</v>
          </cell>
          <cell r="AP117">
            <v>0</v>
          </cell>
          <cell r="AQ117">
            <v>0</v>
          </cell>
          <cell r="AR117">
            <v>0</v>
          </cell>
          <cell r="AS117">
            <v>0</v>
          </cell>
          <cell r="AT117">
            <v>0</v>
          </cell>
          <cell r="AU117">
            <v>0</v>
          </cell>
          <cell r="AV117">
            <v>0</v>
          </cell>
          <cell r="AW117">
            <v>0</v>
          </cell>
          <cell r="AX117">
            <v>0</v>
          </cell>
          <cell r="AY117">
            <v>0</v>
          </cell>
          <cell r="AZ117">
            <v>0</v>
          </cell>
          <cell r="BA117">
            <v>0</v>
          </cell>
          <cell r="BB117">
            <v>0</v>
          </cell>
          <cell r="BC117">
            <v>0</v>
          </cell>
          <cell r="BD117">
            <v>0</v>
          </cell>
          <cell r="BE117">
            <v>0</v>
          </cell>
          <cell r="BF117">
            <v>0</v>
          </cell>
          <cell r="BG117">
            <v>0</v>
          </cell>
          <cell r="BH117">
            <v>0</v>
          </cell>
          <cell r="BI117">
            <v>0</v>
          </cell>
          <cell r="BJ117">
            <v>0</v>
          </cell>
          <cell r="BK117">
            <v>0</v>
          </cell>
          <cell r="BL117">
            <v>0</v>
          </cell>
          <cell r="BM117">
            <v>0</v>
          </cell>
          <cell r="BN117">
            <v>0</v>
          </cell>
          <cell r="BO117">
            <v>0</v>
          </cell>
          <cell r="BP117">
            <v>0</v>
          </cell>
          <cell r="BQ117">
            <v>0</v>
          </cell>
          <cell r="BR117">
            <v>0</v>
          </cell>
          <cell r="BS117">
            <v>0</v>
          </cell>
          <cell r="BT117">
            <v>0</v>
          </cell>
          <cell r="BU117">
            <v>0</v>
          </cell>
          <cell r="BV117">
            <v>0</v>
          </cell>
          <cell r="BW117">
            <v>0</v>
          </cell>
          <cell r="BX117">
            <v>0</v>
          </cell>
          <cell r="BY117">
            <v>0</v>
          </cell>
          <cell r="BZ117">
            <v>0</v>
          </cell>
          <cell r="CA117">
            <v>0</v>
          </cell>
          <cell r="CB117">
            <v>0</v>
          </cell>
          <cell r="CC117">
            <v>0</v>
          </cell>
          <cell r="CD117">
            <v>0</v>
          </cell>
          <cell r="CE117">
            <v>0</v>
          </cell>
          <cell r="CF117">
            <v>0</v>
          </cell>
          <cell r="CG117">
            <v>0</v>
          </cell>
          <cell r="CH117">
            <v>0</v>
          </cell>
          <cell r="CI117">
            <v>0</v>
          </cell>
          <cell r="CJ117">
            <v>0</v>
          </cell>
          <cell r="CK117">
            <v>0</v>
          </cell>
          <cell r="CL117">
            <v>0</v>
          </cell>
          <cell r="CM117">
            <v>0</v>
          </cell>
          <cell r="CN117">
            <v>0</v>
          </cell>
          <cell r="CO117">
            <v>0</v>
          </cell>
          <cell r="CP117">
            <v>0</v>
          </cell>
          <cell r="CQ117">
            <v>0</v>
          </cell>
          <cell r="CR117">
            <v>0</v>
          </cell>
          <cell r="CS117">
            <v>0</v>
          </cell>
          <cell r="CT117">
            <v>0</v>
          </cell>
          <cell r="CU117">
            <v>0</v>
          </cell>
          <cell r="CV117">
            <v>0</v>
          </cell>
          <cell r="CW117">
            <v>0</v>
          </cell>
          <cell r="CX117">
            <v>0</v>
          </cell>
          <cell r="CY117">
            <v>0</v>
          </cell>
          <cell r="CZ117">
            <v>0</v>
          </cell>
          <cell r="DA117">
            <v>0</v>
          </cell>
          <cell r="DB117">
            <v>0</v>
          </cell>
          <cell r="DC117">
            <v>0</v>
          </cell>
          <cell r="DD117">
            <v>0</v>
          </cell>
          <cell r="DE117">
            <v>0</v>
          </cell>
          <cell r="DF117">
            <v>0</v>
          </cell>
          <cell r="DG117">
            <v>0</v>
          </cell>
          <cell r="DH117">
            <v>0</v>
          </cell>
          <cell r="DI117">
            <v>0</v>
          </cell>
          <cell r="DJ117">
            <v>0</v>
          </cell>
          <cell r="DK117">
            <v>0</v>
          </cell>
          <cell r="DL117">
            <v>0</v>
          </cell>
          <cell r="DM117">
            <v>0</v>
          </cell>
          <cell r="DN117">
            <v>0</v>
          </cell>
          <cell r="DO117">
            <v>0</v>
          </cell>
          <cell r="DP117">
            <v>0</v>
          </cell>
          <cell r="DQ117">
            <v>0</v>
          </cell>
          <cell r="DR117">
            <v>0</v>
          </cell>
          <cell r="DS117">
            <v>0</v>
          </cell>
          <cell r="DT117">
            <v>0</v>
          </cell>
          <cell r="DU117">
            <v>0</v>
          </cell>
          <cell r="DV117">
            <v>0</v>
          </cell>
          <cell r="DW117">
            <v>0</v>
          </cell>
          <cell r="DX117">
            <v>0</v>
          </cell>
          <cell r="DY117">
            <v>0</v>
          </cell>
          <cell r="DZ117">
            <v>0</v>
          </cell>
          <cell r="EA117">
            <v>0</v>
          </cell>
          <cell r="EB117">
            <v>0</v>
          </cell>
          <cell r="EC117">
            <v>0</v>
          </cell>
          <cell r="ED117">
            <v>0</v>
          </cell>
        </row>
        <row r="118"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  <cell r="AE118">
            <v>0</v>
          </cell>
          <cell r="AF118">
            <v>0</v>
          </cell>
          <cell r="AG118">
            <v>0</v>
          </cell>
          <cell r="AH118">
            <v>0</v>
          </cell>
          <cell r="AI118">
            <v>0</v>
          </cell>
          <cell r="AJ118">
            <v>0</v>
          </cell>
          <cell r="AK118">
            <v>0</v>
          </cell>
          <cell r="AL118">
            <v>0</v>
          </cell>
          <cell r="AM118">
            <v>0</v>
          </cell>
          <cell r="AN118">
            <v>0</v>
          </cell>
          <cell r="AO118">
            <v>0</v>
          </cell>
          <cell r="AP118">
            <v>0</v>
          </cell>
          <cell r="AQ118">
            <v>0</v>
          </cell>
          <cell r="AR118">
            <v>0</v>
          </cell>
          <cell r="AS118">
            <v>0</v>
          </cell>
          <cell r="AT118">
            <v>0</v>
          </cell>
          <cell r="AU118">
            <v>0</v>
          </cell>
          <cell r="AV118">
            <v>0</v>
          </cell>
          <cell r="AW118">
            <v>0</v>
          </cell>
          <cell r="AX118">
            <v>0</v>
          </cell>
          <cell r="AY118">
            <v>0</v>
          </cell>
          <cell r="AZ118">
            <v>0</v>
          </cell>
          <cell r="BA118">
            <v>0</v>
          </cell>
          <cell r="BB118">
            <v>0</v>
          </cell>
          <cell r="BC118">
            <v>0</v>
          </cell>
          <cell r="BD118">
            <v>0</v>
          </cell>
          <cell r="BE118">
            <v>0</v>
          </cell>
          <cell r="BF118">
            <v>0</v>
          </cell>
          <cell r="BG118">
            <v>0</v>
          </cell>
          <cell r="BH118">
            <v>0</v>
          </cell>
          <cell r="BI118">
            <v>0</v>
          </cell>
          <cell r="BJ118">
            <v>0</v>
          </cell>
          <cell r="BK118">
            <v>0</v>
          </cell>
          <cell r="BL118">
            <v>0</v>
          </cell>
          <cell r="BM118">
            <v>0</v>
          </cell>
          <cell r="BN118">
            <v>0</v>
          </cell>
          <cell r="BO118">
            <v>0</v>
          </cell>
          <cell r="BP118">
            <v>0</v>
          </cell>
          <cell r="BQ118">
            <v>0</v>
          </cell>
          <cell r="BR118">
            <v>0</v>
          </cell>
          <cell r="BS118">
            <v>0</v>
          </cell>
          <cell r="BT118">
            <v>0</v>
          </cell>
          <cell r="BU118">
            <v>0</v>
          </cell>
          <cell r="BV118">
            <v>0</v>
          </cell>
          <cell r="BW118">
            <v>0</v>
          </cell>
          <cell r="BX118">
            <v>0</v>
          </cell>
          <cell r="BY118">
            <v>0</v>
          </cell>
          <cell r="BZ118">
            <v>0</v>
          </cell>
          <cell r="CA118">
            <v>0</v>
          </cell>
          <cell r="CB118">
            <v>0</v>
          </cell>
          <cell r="CC118">
            <v>0</v>
          </cell>
          <cell r="CD118">
            <v>0</v>
          </cell>
          <cell r="CE118">
            <v>0</v>
          </cell>
          <cell r="CF118">
            <v>0</v>
          </cell>
          <cell r="CG118">
            <v>0</v>
          </cell>
          <cell r="CH118">
            <v>0</v>
          </cell>
          <cell r="CI118">
            <v>0</v>
          </cell>
          <cell r="CJ118">
            <v>0</v>
          </cell>
          <cell r="CK118">
            <v>0</v>
          </cell>
          <cell r="CL118">
            <v>0</v>
          </cell>
          <cell r="CM118">
            <v>0</v>
          </cell>
          <cell r="CN118">
            <v>0</v>
          </cell>
          <cell r="CO118">
            <v>0</v>
          </cell>
          <cell r="CP118">
            <v>0</v>
          </cell>
          <cell r="CQ118">
            <v>0</v>
          </cell>
          <cell r="CR118">
            <v>0</v>
          </cell>
          <cell r="CS118">
            <v>0</v>
          </cell>
          <cell r="CT118">
            <v>0</v>
          </cell>
          <cell r="CU118">
            <v>0</v>
          </cell>
          <cell r="CV118">
            <v>0</v>
          </cell>
          <cell r="CW118">
            <v>0</v>
          </cell>
          <cell r="CX118">
            <v>0</v>
          </cell>
          <cell r="CY118">
            <v>0</v>
          </cell>
          <cell r="CZ118">
            <v>0</v>
          </cell>
          <cell r="DA118">
            <v>0</v>
          </cell>
          <cell r="DB118">
            <v>0</v>
          </cell>
          <cell r="DC118">
            <v>0</v>
          </cell>
          <cell r="DD118">
            <v>0</v>
          </cell>
          <cell r="DE118">
            <v>0</v>
          </cell>
          <cell r="DF118">
            <v>0</v>
          </cell>
          <cell r="DG118">
            <v>0</v>
          </cell>
          <cell r="DH118">
            <v>0</v>
          </cell>
          <cell r="DI118">
            <v>0</v>
          </cell>
          <cell r="DJ118">
            <v>0</v>
          </cell>
          <cell r="DK118">
            <v>0</v>
          </cell>
          <cell r="DL118">
            <v>0</v>
          </cell>
          <cell r="DM118">
            <v>0</v>
          </cell>
          <cell r="DN118">
            <v>0</v>
          </cell>
          <cell r="DO118">
            <v>0</v>
          </cell>
          <cell r="DP118">
            <v>0</v>
          </cell>
          <cell r="DQ118">
            <v>0</v>
          </cell>
          <cell r="DR118">
            <v>0</v>
          </cell>
          <cell r="DS118">
            <v>0</v>
          </cell>
          <cell r="DT118">
            <v>0</v>
          </cell>
          <cell r="DU118">
            <v>0</v>
          </cell>
          <cell r="DV118">
            <v>0</v>
          </cell>
          <cell r="DW118">
            <v>0</v>
          </cell>
          <cell r="DX118">
            <v>0</v>
          </cell>
          <cell r="DY118">
            <v>0</v>
          </cell>
          <cell r="DZ118">
            <v>0</v>
          </cell>
          <cell r="EA118">
            <v>0</v>
          </cell>
          <cell r="EB118">
            <v>0</v>
          </cell>
          <cell r="EC118">
            <v>0</v>
          </cell>
          <cell r="ED118">
            <v>0</v>
          </cell>
        </row>
        <row r="119"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  <cell r="AE119">
            <v>0</v>
          </cell>
          <cell r="AF119">
            <v>0</v>
          </cell>
          <cell r="AG119">
            <v>0</v>
          </cell>
          <cell r="AH119">
            <v>0</v>
          </cell>
          <cell r="AI119">
            <v>0</v>
          </cell>
          <cell r="AJ119">
            <v>0</v>
          </cell>
          <cell r="AK119">
            <v>0</v>
          </cell>
          <cell r="AL119">
            <v>0</v>
          </cell>
          <cell r="AM119">
            <v>0</v>
          </cell>
          <cell r="AN119">
            <v>0</v>
          </cell>
          <cell r="AO119">
            <v>0</v>
          </cell>
          <cell r="AP119">
            <v>0</v>
          </cell>
          <cell r="AQ119">
            <v>0</v>
          </cell>
          <cell r="AR119">
            <v>0</v>
          </cell>
          <cell r="AS119">
            <v>0</v>
          </cell>
          <cell r="AT119">
            <v>0</v>
          </cell>
          <cell r="AU119">
            <v>0</v>
          </cell>
          <cell r="AV119">
            <v>0</v>
          </cell>
          <cell r="AW119">
            <v>0</v>
          </cell>
          <cell r="AX119">
            <v>0</v>
          </cell>
          <cell r="AY119">
            <v>0</v>
          </cell>
          <cell r="AZ119">
            <v>0</v>
          </cell>
          <cell r="BA119">
            <v>0</v>
          </cell>
          <cell r="BB119">
            <v>0</v>
          </cell>
          <cell r="BC119">
            <v>0</v>
          </cell>
          <cell r="BD119">
            <v>0</v>
          </cell>
          <cell r="BE119">
            <v>0</v>
          </cell>
          <cell r="BF119">
            <v>0</v>
          </cell>
          <cell r="BG119">
            <v>0</v>
          </cell>
          <cell r="BH119">
            <v>0</v>
          </cell>
          <cell r="BI119">
            <v>0</v>
          </cell>
          <cell r="BJ119">
            <v>0</v>
          </cell>
          <cell r="BK119">
            <v>0</v>
          </cell>
          <cell r="BL119">
            <v>0</v>
          </cell>
          <cell r="BM119">
            <v>0</v>
          </cell>
          <cell r="BN119">
            <v>0</v>
          </cell>
          <cell r="BO119">
            <v>0</v>
          </cell>
          <cell r="BP119">
            <v>0</v>
          </cell>
          <cell r="BQ119">
            <v>0</v>
          </cell>
          <cell r="BR119">
            <v>0</v>
          </cell>
          <cell r="BS119">
            <v>0</v>
          </cell>
          <cell r="BT119">
            <v>0</v>
          </cell>
          <cell r="BU119">
            <v>0</v>
          </cell>
          <cell r="BV119">
            <v>0</v>
          </cell>
          <cell r="BW119">
            <v>0</v>
          </cell>
          <cell r="BX119">
            <v>0</v>
          </cell>
          <cell r="BY119">
            <v>0</v>
          </cell>
          <cell r="BZ119">
            <v>0</v>
          </cell>
          <cell r="CA119">
            <v>0</v>
          </cell>
          <cell r="CB119">
            <v>0</v>
          </cell>
          <cell r="CC119">
            <v>0</v>
          </cell>
          <cell r="CD119">
            <v>0</v>
          </cell>
          <cell r="CE119">
            <v>0</v>
          </cell>
          <cell r="CF119">
            <v>0</v>
          </cell>
          <cell r="CG119">
            <v>0</v>
          </cell>
          <cell r="CH119">
            <v>0</v>
          </cell>
          <cell r="CI119">
            <v>0</v>
          </cell>
          <cell r="CJ119">
            <v>0</v>
          </cell>
          <cell r="CK119">
            <v>0</v>
          </cell>
          <cell r="CL119">
            <v>0</v>
          </cell>
          <cell r="CM119">
            <v>0</v>
          </cell>
          <cell r="CN119">
            <v>0</v>
          </cell>
          <cell r="CO119">
            <v>0</v>
          </cell>
          <cell r="CP119">
            <v>0</v>
          </cell>
          <cell r="CQ119">
            <v>0</v>
          </cell>
          <cell r="CR119">
            <v>0</v>
          </cell>
          <cell r="CS119">
            <v>0</v>
          </cell>
          <cell r="CT119">
            <v>0</v>
          </cell>
          <cell r="CU119">
            <v>0</v>
          </cell>
          <cell r="CV119">
            <v>0</v>
          </cell>
          <cell r="CW119">
            <v>0</v>
          </cell>
          <cell r="CX119">
            <v>0</v>
          </cell>
          <cell r="CY119">
            <v>0</v>
          </cell>
          <cell r="CZ119">
            <v>0</v>
          </cell>
          <cell r="DA119">
            <v>0</v>
          </cell>
          <cell r="DB119">
            <v>0</v>
          </cell>
          <cell r="DC119">
            <v>0</v>
          </cell>
          <cell r="DD119">
            <v>0</v>
          </cell>
          <cell r="DE119">
            <v>0</v>
          </cell>
          <cell r="DF119">
            <v>0</v>
          </cell>
          <cell r="DG119">
            <v>0</v>
          </cell>
          <cell r="DH119">
            <v>0</v>
          </cell>
          <cell r="DI119">
            <v>0</v>
          </cell>
          <cell r="DJ119">
            <v>0</v>
          </cell>
          <cell r="DK119">
            <v>0</v>
          </cell>
          <cell r="DL119">
            <v>0</v>
          </cell>
          <cell r="DM119">
            <v>0</v>
          </cell>
          <cell r="DN119">
            <v>0</v>
          </cell>
          <cell r="DO119">
            <v>0</v>
          </cell>
          <cell r="DP119">
            <v>0</v>
          </cell>
          <cell r="DQ119">
            <v>0</v>
          </cell>
          <cell r="DR119">
            <v>0</v>
          </cell>
          <cell r="DS119">
            <v>0</v>
          </cell>
          <cell r="DT119">
            <v>0</v>
          </cell>
          <cell r="DU119">
            <v>0</v>
          </cell>
          <cell r="DV119">
            <v>0</v>
          </cell>
          <cell r="DW119">
            <v>0</v>
          </cell>
          <cell r="DX119">
            <v>0</v>
          </cell>
          <cell r="DY119">
            <v>0</v>
          </cell>
          <cell r="DZ119">
            <v>0</v>
          </cell>
          <cell r="EA119">
            <v>0</v>
          </cell>
          <cell r="EB119">
            <v>0</v>
          </cell>
          <cell r="EC119">
            <v>0</v>
          </cell>
          <cell r="ED119">
            <v>0</v>
          </cell>
        </row>
        <row r="120"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  <cell r="AE120">
            <v>0</v>
          </cell>
          <cell r="AF120">
            <v>0</v>
          </cell>
          <cell r="AG120">
            <v>0</v>
          </cell>
          <cell r="AH120">
            <v>0</v>
          </cell>
          <cell r="AI120">
            <v>0</v>
          </cell>
          <cell r="AJ120">
            <v>0</v>
          </cell>
          <cell r="AK120">
            <v>0</v>
          </cell>
          <cell r="AL120">
            <v>0</v>
          </cell>
          <cell r="AM120">
            <v>0</v>
          </cell>
          <cell r="AN120">
            <v>0</v>
          </cell>
          <cell r="AO120">
            <v>0</v>
          </cell>
          <cell r="AP120">
            <v>0</v>
          </cell>
          <cell r="AQ120">
            <v>0</v>
          </cell>
          <cell r="AR120">
            <v>0</v>
          </cell>
          <cell r="AS120">
            <v>0</v>
          </cell>
          <cell r="AT120">
            <v>0</v>
          </cell>
          <cell r="AU120">
            <v>0</v>
          </cell>
          <cell r="AV120">
            <v>0</v>
          </cell>
          <cell r="AW120">
            <v>0</v>
          </cell>
          <cell r="AX120">
            <v>0</v>
          </cell>
          <cell r="AY120">
            <v>0</v>
          </cell>
          <cell r="AZ120">
            <v>0</v>
          </cell>
          <cell r="BA120">
            <v>0</v>
          </cell>
          <cell r="BB120">
            <v>0</v>
          </cell>
          <cell r="BC120">
            <v>0</v>
          </cell>
          <cell r="BD120">
            <v>0</v>
          </cell>
          <cell r="BE120">
            <v>0</v>
          </cell>
          <cell r="BF120">
            <v>0</v>
          </cell>
          <cell r="BG120">
            <v>0</v>
          </cell>
          <cell r="BH120">
            <v>0</v>
          </cell>
          <cell r="BI120">
            <v>0</v>
          </cell>
          <cell r="BJ120">
            <v>0</v>
          </cell>
          <cell r="BK120">
            <v>0</v>
          </cell>
          <cell r="BL120">
            <v>0</v>
          </cell>
          <cell r="BM120">
            <v>0</v>
          </cell>
          <cell r="BN120">
            <v>0</v>
          </cell>
          <cell r="BO120">
            <v>0</v>
          </cell>
          <cell r="BP120">
            <v>0</v>
          </cell>
          <cell r="BQ120">
            <v>0</v>
          </cell>
          <cell r="BR120">
            <v>0</v>
          </cell>
          <cell r="BS120">
            <v>0</v>
          </cell>
          <cell r="BT120">
            <v>0</v>
          </cell>
          <cell r="BU120">
            <v>0</v>
          </cell>
          <cell r="BV120">
            <v>0</v>
          </cell>
          <cell r="BW120">
            <v>0</v>
          </cell>
          <cell r="BX120">
            <v>0</v>
          </cell>
          <cell r="BY120">
            <v>0</v>
          </cell>
          <cell r="BZ120">
            <v>0</v>
          </cell>
          <cell r="CA120">
            <v>0</v>
          </cell>
          <cell r="CB120">
            <v>0</v>
          </cell>
          <cell r="CC120">
            <v>0</v>
          </cell>
          <cell r="CD120">
            <v>0</v>
          </cell>
          <cell r="CE120">
            <v>0</v>
          </cell>
          <cell r="CF120">
            <v>0</v>
          </cell>
          <cell r="CG120">
            <v>0</v>
          </cell>
          <cell r="CH120">
            <v>0</v>
          </cell>
          <cell r="CI120">
            <v>0</v>
          </cell>
          <cell r="CJ120">
            <v>0</v>
          </cell>
          <cell r="CK120">
            <v>0</v>
          </cell>
          <cell r="CL120">
            <v>0</v>
          </cell>
          <cell r="CM120">
            <v>0</v>
          </cell>
          <cell r="CN120">
            <v>0</v>
          </cell>
          <cell r="CO120">
            <v>0</v>
          </cell>
          <cell r="CP120">
            <v>0</v>
          </cell>
          <cell r="CQ120">
            <v>0</v>
          </cell>
          <cell r="CR120">
            <v>0</v>
          </cell>
          <cell r="CS120">
            <v>0</v>
          </cell>
          <cell r="CT120">
            <v>0</v>
          </cell>
          <cell r="CU120">
            <v>0</v>
          </cell>
          <cell r="CV120">
            <v>0</v>
          </cell>
          <cell r="CW120">
            <v>0</v>
          </cell>
          <cell r="CX120">
            <v>0</v>
          </cell>
          <cell r="CY120">
            <v>0</v>
          </cell>
          <cell r="CZ120">
            <v>0</v>
          </cell>
          <cell r="DA120">
            <v>0</v>
          </cell>
          <cell r="DB120">
            <v>0</v>
          </cell>
          <cell r="DC120">
            <v>0</v>
          </cell>
          <cell r="DD120">
            <v>0</v>
          </cell>
          <cell r="DE120">
            <v>0</v>
          </cell>
          <cell r="DF120">
            <v>0</v>
          </cell>
          <cell r="DG120">
            <v>0</v>
          </cell>
          <cell r="DH120">
            <v>0</v>
          </cell>
          <cell r="DI120">
            <v>0</v>
          </cell>
          <cell r="DJ120">
            <v>0</v>
          </cell>
          <cell r="DK120">
            <v>0</v>
          </cell>
          <cell r="DL120">
            <v>0</v>
          </cell>
          <cell r="DM120">
            <v>0</v>
          </cell>
          <cell r="DN120">
            <v>0</v>
          </cell>
          <cell r="DO120">
            <v>0</v>
          </cell>
          <cell r="DP120">
            <v>0</v>
          </cell>
          <cell r="DQ120">
            <v>0</v>
          </cell>
          <cell r="DR120">
            <v>0</v>
          </cell>
          <cell r="DS120">
            <v>0</v>
          </cell>
          <cell r="DT120">
            <v>0</v>
          </cell>
          <cell r="DU120">
            <v>0</v>
          </cell>
          <cell r="DV120">
            <v>0</v>
          </cell>
          <cell r="DW120">
            <v>0</v>
          </cell>
          <cell r="DX120">
            <v>0</v>
          </cell>
          <cell r="DY120">
            <v>0</v>
          </cell>
          <cell r="DZ120">
            <v>0</v>
          </cell>
          <cell r="EA120">
            <v>0</v>
          </cell>
          <cell r="EB120">
            <v>0</v>
          </cell>
          <cell r="EC120">
            <v>0</v>
          </cell>
          <cell r="ED120">
            <v>0</v>
          </cell>
        </row>
        <row r="121"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  <cell r="AE121">
            <v>0</v>
          </cell>
          <cell r="AF121">
            <v>0</v>
          </cell>
          <cell r="AG121">
            <v>0</v>
          </cell>
          <cell r="AH121">
            <v>0</v>
          </cell>
          <cell r="AI121">
            <v>0</v>
          </cell>
          <cell r="AJ121">
            <v>0</v>
          </cell>
          <cell r="AK121">
            <v>0</v>
          </cell>
          <cell r="AL121">
            <v>0</v>
          </cell>
          <cell r="AM121">
            <v>0</v>
          </cell>
          <cell r="AN121">
            <v>0</v>
          </cell>
          <cell r="AO121">
            <v>0</v>
          </cell>
          <cell r="AP121">
            <v>0</v>
          </cell>
          <cell r="AQ121">
            <v>0</v>
          </cell>
          <cell r="AR121">
            <v>0</v>
          </cell>
          <cell r="AS121">
            <v>0</v>
          </cell>
          <cell r="AT121">
            <v>0</v>
          </cell>
          <cell r="AU121">
            <v>0</v>
          </cell>
          <cell r="AV121">
            <v>0</v>
          </cell>
          <cell r="AW121">
            <v>0</v>
          </cell>
          <cell r="AX121">
            <v>0</v>
          </cell>
          <cell r="AY121">
            <v>0</v>
          </cell>
          <cell r="AZ121">
            <v>0</v>
          </cell>
          <cell r="BA121">
            <v>0</v>
          </cell>
          <cell r="BB121">
            <v>0</v>
          </cell>
          <cell r="BC121">
            <v>0</v>
          </cell>
          <cell r="BD121">
            <v>0</v>
          </cell>
          <cell r="BE121">
            <v>0</v>
          </cell>
          <cell r="BF121">
            <v>0</v>
          </cell>
          <cell r="BG121">
            <v>0</v>
          </cell>
          <cell r="BH121">
            <v>0</v>
          </cell>
          <cell r="BI121">
            <v>0</v>
          </cell>
          <cell r="BJ121">
            <v>0</v>
          </cell>
          <cell r="BK121">
            <v>0</v>
          </cell>
          <cell r="BL121">
            <v>0</v>
          </cell>
          <cell r="BM121">
            <v>0</v>
          </cell>
          <cell r="BN121">
            <v>0</v>
          </cell>
          <cell r="BO121">
            <v>0</v>
          </cell>
          <cell r="BP121">
            <v>0</v>
          </cell>
          <cell r="BQ121">
            <v>0</v>
          </cell>
          <cell r="BR121">
            <v>0</v>
          </cell>
          <cell r="BS121">
            <v>0</v>
          </cell>
          <cell r="BT121">
            <v>0</v>
          </cell>
          <cell r="BU121">
            <v>0</v>
          </cell>
          <cell r="BV121">
            <v>0</v>
          </cell>
          <cell r="BW121">
            <v>0</v>
          </cell>
          <cell r="BX121">
            <v>0</v>
          </cell>
          <cell r="BY121">
            <v>0</v>
          </cell>
          <cell r="BZ121">
            <v>0</v>
          </cell>
          <cell r="CA121">
            <v>0</v>
          </cell>
          <cell r="CB121">
            <v>0</v>
          </cell>
          <cell r="CC121">
            <v>0</v>
          </cell>
          <cell r="CD121">
            <v>0</v>
          </cell>
          <cell r="CE121">
            <v>0</v>
          </cell>
          <cell r="CF121">
            <v>0</v>
          </cell>
          <cell r="CG121">
            <v>0</v>
          </cell>
          <cell r="CH121">
            <v>0</v>
          </cell>
          <cell r="CI121">
            <v>0</v>
          </cell>
          <cell r="CJ121">
            <v>0</v>
          </cell>
          <cell r="CK121">
            <v>0</v>
          </cell>
          <cell r="CL121">
            <v>0</v>
          </cell>
          <cell r="CM121">
            <v>0</v>
          </cell>
          <cell r="CN121">
            <v>0</v>
          </cell>
          <cell r="CO121">
            <v>0</v>
          </cell>
          <cell r="CP121">
            <v>0</v>
          </cell>
          <cell r="CQ121">
            <v>0</v>
          </cell>
          <cell r="CR121">
            <v>0</v>
          </cell>
          <cell r="CS121">
            <v>0</v>
          </cell>
          <cell r="CT121">
            <v>0</v>
          </cell>
          <cell r="CU121">
            <v>0</v>
          </cell>
          <cell r="CV121">
            <v>0</v>
          </cell>
          <cell r="CW121">
            <v>0</v>
          </cell>
          <cell r="CX121">
            <v>0</v>
          </cell>
          <cell r="CY121">
            <v>0</v>
          </cell>
          <cell r="CZ121">
            <v>0</v>
          </cell>
          <cell r="DA121">
            <v>0</v>
          </cell>
          <cell r="DB121">
            <v>0</v>
          </cell>
          <cell r="DC121">
            <v>0</v>
          </cell>
          <cell r="DD121">
            <v>0</v>
          </cell>
          <cell r="DE121">
            <v>0</v>
          </cell>
          <cell r="DF121">
            <v>0</v>
          </cell>
          <cell r="DG121">
            <v>0</v>
          </cell>
          <cell r="DH121">
            <v>0</v>
          </cell>
          <cell r="DI121">
            <v>0</v>
          </cell>
          <cell r="DJ121">
            <v>0</v>
          </cell>
          <cell r="DK121">
            <v>0</v>
          </cell>
          <cell r="DL121">
            <v>0</v>
          </cell>
          <cell r="DM121">
            <v>0</v>
          </cell>
          <cell r="DN121">
            <v>0</v>
          </cell>
          <cell r="DO121">
            <v>0</v>
          </cell>
          <cell r="DP121">
            <v>0</v>
          </cell>
          <cell r="DQ121">
            <v>0</v>
          </cell>
          <cell r="DR121">
            <v>0</v>
          </cell>
          <cell r="DS121">
            <v>0</v>
          </cell>
          <cell r="DT121">
            <v>0</v>
          </cell>
          <cell r="DU121">
            <v>0</v>
          </cell>
          <cell r="DV121">
            <v>0</v>
          </cell>
          <cell r="DW121">
            <v>0</v>
          </cell>
          <cell r="DX121">
            <v>0</v>
          </cell>
          <cell r="DY121">
            <v>0</v>
          </cell>
          <cell r="DZ121">
            <v>0</v>
          </cell>
          <cell r="EA121">
            <v>0</v>
          </cell>
          <cell r="EB121">
            <v>0</v>
          </cell>
          <cell r="EC121">
            <v>0</v>
          </cell>
          <cell r="ED121">
            <v>0</v>
          </cell>
        </row>
        <row r="122"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  <cell r="AE122">
            <v>0</v>
          </cell>
          <cell r="AF122">
            <v>0</v>
          </cell>
          <cell r="AG122">
            <v>0</v>
          </cell>
          <cell r="AH122">
            <v>0</v>
          </cell>
          <cell r="AI122">
            <v>0</v>
          </cell>
          <cell r="AJ122">
            <v>0</v>
          </cell>
          <cell r="AK122">
            <v>0</v>
          </cell>
          <cell r="AL122">
            <v>0</v>
          </cell>
          <cell r="AM122">
            <v>0</v>
          </cell>
          <cell r="AN122">
            <v>0</v>
          </cell>
          <cell r="AO122">
            <v>0</v>
          </cell>
          <cell r="AP122">
            <v>0</v>
          </cell>
          <cell r="AQ122">
            <v>0</v>
          </cell>
          <cell r="AR122">
            <v>0</v>
          </cell>
          <cell r="AS122">
            <v>0</v>
          </cell>
          <cell r="AT122">
            <v>0</v>
          </cell>
          <cell r="AU122">
            <v>0</v>
          </cell>
          <cell r="AV122">
            <v>0</v>
          </cell>
          <cell r="AW122">
            <v>0</v>
          </cell>
          <cell r="AX122">
            <v>0</v>
          </cell>
          <cell r="AY122">
            <v>0</v>
          </cell>
          <cell r="AZ122">
            <v>0</v>
          </cell>
          <cell r="BA122">
            <v>0</v>
          </cell>
          <cell r="BB122">
            <v>0</v>
          </cell>
          <cell r="BC122">
            <v>0</v>
          </cell>
          <cell r="BD122">
            <v>0</v>
          </cell>
          <cell r="BE122">
            <v>0</v>
          </cell>
          <cell r="BF122">
            <v>0</v>
          </cell>
          <cell r="BG122">
            <v>0</v>
          </cell>
          <cell r="BH122">
            <v>0</v>
          </cell>
          <cell r="BI122">
            <v>0</v>
          </cell>
          <cell r="BJ122">
            <v>0</v>
          </cell>
          <cell r="BK122">
            <v>0</v>
          </cell>
          <cell r="BL122">
            <v>0</v>
          </cell>
          <cell r="BM122">
            <v>0</v>
          </cell>
          <cell r="BN122">
            <v>0</v>
          </cell>
          <cell r="BO122">
            <v>0</v>
          </cell>
          <cell r="BP122">
            <v>0</v>
          </cell>
          <cell r="BQ122">
            <v>0</v>
          </cell>
          <cell r="BR122">
            <v>0</v>
          </cell>
          <cell r="BS122">
            <v>0</v>
          </cell>
          <cell r="BT122">
            <v>0</v>
          </cell>
          <cell r="BU122">
            <v>0</v>
          </cell>
          <cell r="BV122">
            <v>0</v>
          </cell>
          <cell r="BW122">
            <v>0</v>
          </cell>
          <cell r="BX122">
            <v>0</v>
          </cell>
          <cell r="BY122">
            <v>0</v>
          </cell>
          <cell r="BZ122">
            <v>0</v>
          </cell>
          <cell r="CA122">
            <v>0</v>
          </cell>
          <cell r="CB122">
            <v>0</v>
          </cell>
          <cell r="CC122">
            <v>0</v>
          </cell>
          <cell r="CD122">
            <v>0</v>
          </cell>
          <cell r="CE122">
            <v>0</v>
          </cell>
          <cell r="CF122">
            <v>0</v>
          </cell>
          <cell r="CG122">
            <v>0</v>
          </cell>
          <cell r="CH122">
            <v>0</v>
          </cell>
          <cell r="CI122">
            <v>0</v>
          </cell>
          <cell r="CJ122">
            <v>0</v>
          </cell>
          <cell r="CK122">
            <v>0</v>
          </cell>
          <cell r="CL122">
            <v>0</v>
          </cell>
          <cell r="CM122">
            <v>0</v>
          </cell>
          <cell r="CN122">
            <v>0</v>
          </cell>
          <cell r="CO122">
            <v>0</v>
          </cell>
          <cell r="CP122">
            <v>0</v>
          </cell>
          <cell r="CQ122">
            <v>0</v>
          </cell>
          <cell r="CR122">
            <v>0</v>
          </cell>
          <cell r="CS122">
            <v>0</v>
          </cell>
          <cell r="CT122">
            <v>0</v>
          </cell>
          <cell r="CU122">
            <v>0</v>
          </cell>
          <cell r="CV122">
            <v>0</v>
          </cell>
          <cell r="CW122">
            <v>0</v>
          </cell>
          <cell r="CX122">
            <v>0</v>
          </cell>
          <cell r="CY122">
            <v>0</v>
          </cell>
          <cell r="CZ122">
            <v>0</v>
          </cell>
          <cell r="DA122">
            <v>0</v>
          </cell>
          <cell r="DB122">
            <v>0</v>
          </cell>
          <cell r="DC122">
            <v>0</v>
          </cell>
          <cell r="DD122">
            <v>0</v>
          </cell>
          <cell r="DE122">
            <v>0</v>
          </cell>
          <cell r="DF122">
            <v>0</v>
          </cell>
          <cell r="DG122">
            <v>0</v>
          </cell>
          <cell r="DH122">
            <v>0</v>
          </cell>
          <cell r="DI122">
            <v>0</v>
          </cell>
          <cell r="DJ122">
            <v>0</v>
          </cell>
          <cell r="DK122">
            <v>0</v>
          </cell>
          <cell r="DL122">
            <v>0</v>
          </cell>
          <cell r="DM122">
            <v>0</v>
          </cell>
          <cell r="DN122">
            <v>0</v>
          </cell>
          <cell r="DO122">
            <v>0</v>
          </cell>
          <cell r="DP122">
            <v>0</v>
          </cell>
          <cell r="DQ122">
            <v>0</v>
          </cell>
          <cell r="DR122">
            <v>0</v>
          </cell>
          <cell r="DS122">
            <v>0</v>
          </cell>
          <cell r="DT122">
            <v>0</v>
          </cell>
          <cell r="DU122">
            <v>0</v>
          </cell>
          <cell r="DV122">
            <v>0</v>
          </cell>
          <cell r="DW122">
            <v>0</v>
          </cell>
          <cell r="DX122">
            <v>0</v>
          </cell>
          <cell r="DY122">
            <v>0</v>
          </cell>
          <cell r="DZ122">
            <v>0</v>
          </cell>
          <cell r="EA122">
            <v>0</v>
          </cell>
          <cell r="EB122">
            <v>0</v>
          </cell>
          <cell r="EC122">
            <v>0</v>
          </cell>
          <cell r="ED122">
            <v>0</v>
          </cell>
        </row>
        <row r="123"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  <cell r="AE123">
            <v>0</v>
          </cell>
          <cell r="AF123">
            <v>0</v>
          </cell>
          <cell r="AG123">
            <v>0</v>
          </cell>
          <cell r="AH123">
            <v>0</v>
          </cell>
          <cell r="AI123">
            <v>0</v>
          </cell>
          <cell r="AJ123">
            <v>0</v>
          </cell>
          <cell r="AK123">
            <v>0</v>
          </cell>
          <cell r="AL123">
            <v>0</v>
          </cell>
          <cell r="AM123">
            <v>0</v>
          </cell>
          <cell r="AN123">
            <v>0</v>
          </cell>
          <cell r="AO123">
            <v>0</v>
          </cell>
          <cell r="AP123">
            <v>0</v>
          </cell>
          <cell r="AQ123">
            <v>0</v>
          </cell>
          <cell r="AR123">
            <v>0</v>
          </cell>
          <cell r="AS123">
            <v>0</v>
          </cell>
          <cell r="AT123">
            <v>0</v>
          </cell>
          <cell r="AU123">
            <v>0</v>
          </cell>
          <cell r="AV123">
            <v>0</v>
          </cell>
          <cell r="AW123">
            <v>0</v>
          </cell>
          <cell r="AX123">
            <v>0</v>
          </cell>
          <cell r="AY123">
            <v>0</v>
          </cell>
          <cell r="AZ123">
            <v>0</v>
          </cell>
          <cell r="BA123">
            <v>0</v>
          </cell>
          <cell r="BB123">
            <v>0</v>
          </cell>
          <cell r="BC123">
            <v>0</v>
          </cell>
          <cell r="BD123">
            <v>0</v>
          </cell>
          <cell r="BE123">
            <v>0</v>
          </cell>
          <cell r="BF123">
            <v>0</v>
          </cell>
          <cell r="BG123">
            <v>0</v>
          </cell>
          <cell r="BH123">
            <v>0</v>
          </cell>
          <cell r="BI123">
            <v>0</v>
          </cell>
          <cell r="BJ123">
            <v>0</v>
          </cell>
          <cell r="BK123">
            <v>0</v>
          </cell>
          <cell r="BL123">
            <v>0</v>
          </cell>
          <cell r="BM123">
            <v>0</v>
          </cell>
          <cell r="BN123">
            <v>0</v>
          </cell>
          <cell r="BO123">
            <v>0</v>
          </cell>
          <cell r="BP123">
            <v>0</v>
          </cell>
          <cell r="BQ123">
            <v>0</v>
          </cell>
          <cell r="BR123">
            <v>0</v>
          </cell>
          <cell r="BS123">
            <v>0</v>
          </cell>
          <cell r="BT123">
            <v>0</v>
          </cell>
          <cell r="BU123">
            <v>0</v>
          </cell>
          <cell r="BV123">
            <v>0</v>
          </cell>
          <cell r="BW123">
            <v>0</v>
          </cell>
          <cell r="BX123">
            <v>0</v>
          </cell>
          <cell r="BY123">
            <v>0</v>
          </cell>
          <cell r="BZ123">
            <v>0</v>
          </cell>
          <cell r="CA123">
            <v>0</v>
          </cell>
          <cell r="CB123">
            <v>0</v>
          </cell>
          <cell r="CC123">
            <v>0</v>
          </cell>
          <cell r="CD123">
            <v>0</v>
          </cell>
          <cell r="CE123">
            <v>0</v>
          </cell>
          <cell r="CF123">
            <v>0</v>
          </cell>
          <cell r="CG123">
            <v>0</v>
          </cell>
          <cell r="CH123">
            <v>0</v>
          </cell>
          <cell r="CI123">
            <v>0</v>
          </cell>
          <cell r="CJ123">
            <v>0</v>
          </cell>
          <cell r="CK123">
            <v>0</v>
          </cell>
          <cell r="CL123">
            <v>0</v>
          </cell>
          <cell r="CM123">
            <v>0</v>
          </cell>
          <cell r="CN123">
            <v>0</v>
          </cell>
          <cell r="CO123">
            <v>0</v>
          </cell>
          <cell r="CP123">
            <v>0</v>
          </cell>
          <cell r="CQ123">
            <v>0</v>
          </cell>
          <cell r="CR123">
            <v>0</v>
          </cell>
          <cell r="CS123">
            <v>0</v>
          </cell>
          <cell r="CT123">
            <v>0</v>
          </cell>
          <cell r="CU123">
            <v>0</v>
          </cell>
          <cell r="CV123">
            <v>0</v>
          </cell>
          <cell r="CW123">
            <v>0</v>
          </cell>
          <cell r="CX123">
            <v>0</v>
          </cell>
          <cell r="CY123">
            <v>0</v>
          </cell>
          <cell r="CZ123">
            <v>0</v>
          </cell>
          <cell r="DA123">
            <v>0</v>
          </cell>
          <cell r="DB123">
            <v>0</v>
          </cell>
          <cell r="DC123">
            <v>0</v>
          </cell>
          <cell r="DD123">
            <v>0</v>
          </cell>
          <cell r="DE123">
            <v>0</v>
          </cell>
          <cell r="DF123">
            <v>0</v>
          </cell>
          <cell r="DG123">
            <v>0</v>
          </cell>
          <cell r="DH123">
            <v>0</v>
          </cell>
          <cell r="DI123">
            <v>0</v>
          </cell>
          <cell r="DJ123">
            <v>0</v>
          </cell>
          <cell r="DK123">
            <v>0</v>
          </cell>
          <cell r="DL123">
            <v>0</v>
          </cell>
          <cell r="DM123">
            <v>0</v>
          </cell>
          <cell r="DN123">
            <v>0</v>
          </cell>
          <cell r="DO123">
            <v>0</v>
          </cell>
          <cell r="DP123">
            <v>0</v>
          </cell>
          <cell r="DQ123">
            <v>0</v>
          </cell>
          <cell r="DR123">
            <v>0</v>
          </cell>
          <cell r="DS123">
            <v>0</v>
          </cell>
          <cell r="DT123">
            <v>0</v>
          </cell>
          <cell r="DU123">
            <v>0</v>
          </cell>
          <cell r="DV123">
            <v>0</v>
          </cell>
          <cell r="DW123">
            <v>0</v>
          </cell>
          <cell r="DX123">
            <v>0</v>
          </cell>
          <cell r="DY123">
            <v>0</v>
          </cell>
          <cell r="DZ123">
            <v>0</v>
          </cell>
          <cell r="EA123">
            <v>0</v>
          </cell>
          <cell r="EB123">
            <v>0</v>
          </cell>
          <cell r="EC123">
            <v>0</v>
          </cell>
          <cell r="ED123">
            <v>0</v>
          </cell>
        </row>
        <row r="124"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  <cell r="AE124">
            <v>0</v>
          </cell>
          <cell r="AF124">
            <v>0</v>
          </cell>
          <cell r="AG124">
            <v>0</v>
          </cell>
          <cell r="AH124">
            <v>0</v>
          </cell>
          <cell r="AI124">
            <v>0</v>
          </cell>
          <cell r="AJ124">
            <v>0</v>
          </cell>
          <cell r="AK124">
            <v>0</v>
          </cell>
          <cell r="AL124">
            <v>0</v>
          </cell>
          <cell r="AM124">
            <v>0</v>
          </cell>
          <cell r="AN124">
            <v>0</v>
          </cell>
          <cell r="AO124">
            <v>0</v>
          </cell>
          <cell r="AP124">
            <v>0</v>
          </cell>
          <cell r="AQ124">
            <v>0</v>
          </cell>
          <cell r="AR124">
            <v>0</v>
          </cell>
          <cell r="AS124">
            <v>0</v>
          </cell>
          <cell r="AT124">
            <v>0</v>
          </cell>
          <cell r="AU124">
            <v>0</v>
          </cell>
          <cell r="AV124">
            <v>0</v>
          </cell>
          <cell r="AW124">
            <v>0</v>
          </cell>
          <cell r="AX124">
            <v>0</v>
          </cell>
          <cell r="AY124">
            <v>0</v>
          </cell>
          <cell r="AZ124">
            <v>0</v>
          </cell>
          <cell r="BA124">
            <v>0</v>
          </cell>
          <cell r="BB124">
            <v>0</v>
          </cell>
          <cell r="BC124">
            <v>0</v>
          </cell>
          <cell r="BD124">
            <v>0</v>
          </cell>
          <cell r="BE124">
            <v>0</v>
          </cell>
          <cell r="BF124">
            <v>0</v>
          </cell>
          <cell r="BG124">
            <v>0</v>
          </cell>
          <cell r="BH124">
            <v>0</v>
          </cell>
          <cell r="BI124">
            <v>0</v>
          </cell>
          <cell r="BJ124">
            <v>0</v>
          </cell>
          <cell r="BK124">
            <v>0</v>
          </cell>
          <cell r="BL124">
            <v>0</v>
          </cell>
          <cell r="BM124">
            <v>0</v>
          </cell>
          <cell r="BN124">
            <v>0</v>
          </cell>
          <cell r="BO124">
            <v>0</v>
          </cell>
          <cell r="BP124">
            <v>0</v>
          </cell>
          <cell r="BQ124">
            <v>0</v>
          </cell>
          <cell r="BR124">
            <v>0</v>
          </cell>
          <cell r="BS124">
            <v>0</v>
          </cell>
          <cell r="BT124">
            <v>0</v>
          </cell>
          <cell r="BU124">
            <v>0</v>
          </cell>
          <cell r="BV124">
            <v>0</v>
          </cell>
          <cell r="BW124">
            <v>0</v>
          </cell>
          <cell r="BX124">
            <v>0</v>
          </cell>
          <cell r="BY124">
            <v>0</v>
          </cell>
          <cell r="BZ124">
            <v>0</v>
          </cell>
          <cell r="CA124">
            <v>0</v>
          </cell>
          <cell r="CB124">
            <v>0</v>
          </cell>
          <cell r="CC124">
            <v>0</v>
          </cell>
          <cell r="CD124">
            <v>0</v>
          </cell>
          <cell r="CE124">
            <v>0</v>
          </cell>
          <cell r="CF124">
            <v>0</v>
          </cell>
          <cell r="CG124">
            <v>0</v>
          </cell>
          <cell r="CH124">
            <v>0</v>
          </cell>
          <cell r="CI124">
            <v>0</v>
          </cell>
          <cell r="CJ124">
            <v>0</v>
          </cell>
          <cell r="CK124">
            <v>0</v>
          </cell>
          <cell r="CL124">
            <v>0</v>
          </cell>
          <cell r="CM124">
            <v>0</v>
          </cell>
          <cell r="CN124">
            <v>0</v>
          </cell>
          <cell r="CO124">
            <v>0</v>
          </cell>
          <cell r="CP124">
            <v>0</v>
          </cell>
          <cell r="CQ124">
            <v>0</v>
          </cell>
          <cell r="CR124">
            <v>0</v>
          </cell>
          <cell r="CS124">
            <v>0</v>
          </cell>
          <cell r="CT124">
            <v>0</v>
          </cell>
          <cell r="CU124">
            <v>0</v>
          </cell>
          <cell r="CV124">
            <v>0</v>
          </cell>
          <cell r="CW124">
            <v>0</v>
          </cell>
          <cell r="CX124">
            <v>0</v>
          </cell>
          <cell r="CY124">
            <v>0</v>
          </cell>
          <cell r="CZ124">
            <v>0</v>
          </cell>
          <cell r="DA124">
            <v>0</v>
          </cell>
          <cell r="DB124">
            <v>0</v>
          </cell>
          <cell r="DC124">
            <v>0</v>
          </cell>
          <cell r="DD124">
            <v>0</v>
          </cell>
          <cell r="DE124">
            <v>0</v>
          </cell>
          <cell r="DF124">
            <v>0</v>
          </cell>
          <cell r="DG124">
            <v>0</v>
          </cell>
          <cell r="DH124">
            <v>0</v>
          </cell>
          <cell r="DI124">
            <v>0</v>
          </cell>
          <cell r="DJ124">
            <v>0</v>
          </cell>
          <cell r="DK124">
            <v>0</v>
          </cell>
          <cell r="DL124">
            <v>0</v>
          </cell>
          <cell r="DM124">
            <v>0</v>
          </cell>
          <cell r="DN124">
            <v>0</v>
          </cell>
          <cell r="DO124">
            <v>0</v>
          </cell>
          <cell r="DP124">
            <v>0</v>
          </cell>
          <cell r="DQ124">
            <v>0</v>
          </cell>
          <cell r="DR124">
            <v>0</v>
          </cell>
          <cell r="DS124">
            <v>0</v>
          </cell>
          <cell r="DT124">
            <v>0</v>
          </cell>
          <cell r="DU124">
            <v>0</v>
          </cell>
          <cell r="DV124">
            <v>0</v>
          </cell>
          <cell r="DW124">
            <v>0</v>
          </cell>
          <cell r="DX124">
            <v>0</v>
          </cell>
          <cell r="DY124">
            <v>0</v>
          </cell>
          <cell r="DZ124">
            <v>0</v>
          </cell>
          <cell r="EA124">
            <v>0</v>
          </cell>
          <cell r="EB124">
            <v>0</v>
          </cell>
          <cell r="EC124">
            <v>0</v>
          </cell>
          <cell r="ED124">
            <v>0</v>
          </cell>
        </row>
        <row r="125"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  <cell r="AE125">
            <v>0</v>
          </cell>
          <cell r="AF125">
            <v>0</v>
          </cell>
          <cell r="AG125">
            <v>0</v>
          </cell>
          <cell r="AH125">
            <v>0</v>
          </cell>
          <cell r="AI125">
            <v>0</v>
          </cell>
          <cell r="AJ125">
            <v>0</v>
          </cell>
          <cell r="AK125">
            <v>0</v>
          </cell>
          <cell r="AL125">
            <v>0</v>
          </cell>
          <cell r="AM125">
            <v>0</v>
          </cell>
          <cell r="AN125">
            <v>0</v>
          </cell>
          <cell r="AO125">
            <v>0</v>
          </cell>
          <cell r="AP125">
            <v>0</v>
          </cell>
          <cell r="AQ125">
            <v>0</v>
          </cell>
          <cell r="AR125">
            <v>0</v>
          </cell>
          <cell r="AS125">
            <v>0</v>
          </cell>
          <cell r="AT125">
            <v>0</v>
          </cell>
          <cell r="AU125">
            <v>0</v>
          </cell>
          <cell r="AV125">
            <v>0</v>
          </cell>
          <cell r="AW125">
            <v>0</v>
          </cell>
          <cell r="AX125">
            <v>0</v>
          </cell>
          <cell r="AY125">
            <v>0</v>
          </cell>
          <cell r="AZ125">
            <v>0</v>
          </cell>
          <cell r="BA125">
            <v>0</v>
          </cell>
          <cell r="BB125">
            <v>0</v>
          </cell>
          <cell r="BC125">
            <v>0</v>
          </cell>
          <cell r="BD125">
            <v>0</v>
          </cell>
          <cell r="BE125">
            <v>0</v>
          </cell>
          <cell r="BF125">
            <v>0</v>
          </cell>
          <cell r="BG125">
            <v>0</v>
          </cell>
          <cell r="BH125">
            <v>0</v>
          </cell>
          <cell r="BI125">
            <v>0</v>
          </cell>
          <cell r="BJ125">
            <v>0</v>
          </cell>
          <cell r="BK125">
            <v>0</v>
          </cell>
          <cell r="BL125">
            <v>0</v>
          </cell>
          <cell r="BM125">
            <v>0</v>
          </cell>
          <cell r="BN125">
            <v>0</v>
          </cell>
          <cell r="BO125">
            <v>0</v>
          </cell>
          <cell r="BP125">
            <v>0</v>
          </cell>
          <cell r="BQ125">
            <v>0</v>
          </cell>
          <cell r="BR125">
            <v>0</v>
          </cell>
          <cell r="BS125">
            <v>0</v>
          </cell>
          <cell r="BT125">
            <v>0</v>
          </cell>
          <cell r="BU125">
            <v>0</v>
          </cell>
          <cell r="BV125">
            <v>0</v>
          </cell>
          <cell r="BW125">
            <v>0</v>
          </cell>
          <cell r="BX125">
            <v>0</v>
          </cell>
          <cell r="BY125">
            <v>0</v>
          </cell>
          <cell r="BZ125">
            <v>0</v>
          </cell>
          <cell r="CA125">
            <v>0</v>
          </cell>
          <cell r="CB125">
            <v>0</v>
          </cell>
          <cell r="CC125">
            <v>0</v>
          </cell>
          <cell r="CD125">
            <v>0</v>
          </cell>
          <cell r="CE125">
            <v>0</v>
          </cell>
          <cell r="CF125">
            <v>0</v>
          </cell>
          <cell r="CG125">
            <v>0</v>
          </cell>
          <cell r="CH125">
            <v>0</v>
          </cell>
          <cell r="CI125">
            <v>0</v>
          </cell>
          <cell r="CJ125">
            <v>0</v>
          </cell>
          <cell r="CK125">
            <v>0</v>
          </cell>
          <cell r="CL125">
            <v>0</v>
          </cell>
          <cell r="CM125">
            <v>0</v>
          </cell>
          <cell r="CN125">
            <v>0</v>
          </cell>
          <cell r="CO125">
            <v>0</v>
          </cell>
          <cell r="CP125">
            <v>0</v>
          </cell>
          <cell r="CQ125">
            <v>0</v>
          </cell>
          <cell r="CR125">
            <v>0</v>
          </cell>
          <cell r="CS125">
            <v>0</v>
          </cell>
          <cell r="CT125">
            <v>0</v>
          </cell>
          <cell r="CU125">
            <v>0</v>
          </cell>
          <cell r="CV125">
            <v>0</v>
          </cell>
          <cell r="CW125">
            <v>0</v>
          </cell>
          <cell r="CX125">
            <v>0</v>
          </cell>
          <cell r="CY125">
            <v>0</v>
          </cell>
          <cell r="CZ125">
            <v>0</v>
          </cell>
          <cell r="DA125">
            <v>0</v>
          </cell>
          <cell r="DB125">
            <v>0</v>
          </cell>
          <cell r="DC125">
            <v>0</v>
          </cell>
          <cell r="DD125">
            <v>0</v>
          </cell>
          <cell r="DE125">
            <v>0</v>
          </cell>
          <cell r="DF125">
            <v>0</v>
          </cell>
          <cell r="DG125">
            <v>0</v>
          </cell>
          <cell r="DH125">
            <v>0</v>
          </cell>
          <cell r="DI125">
            <v>0</v>
          </cell>
          <cell r="DJ125">
            <v>0</v>
          </cell>
          <cell r="DK125">
            <v>0</v>
          </cell>
          <cell r="DL125">
            <v>0</v>
          </cell>
          <cell r="DM125">
            <v>0</v>
          </cell>
          <cell r="DN125">
            <v>0</v>
          </cell>
          <cell r="DO125">
            <v>0</v>
          </cell>
          <cell r="DP125">
            <v>0</v>
          </cell>
          <cell r="DQ125">
            <v>0</v>
          </cell>
          <cell r="DR125">
            <v>0</v>
          </cell>
          <cell r="DS125">
            <v>0</v>
          </cell>
          <cell r="DT125">
            <v>0</v>
          </cell>
          <cell r="DU125">
            <v>0</v>
          </cell>
          <cell r="DV125">
            <v>0</v>
          </cell>
          <cell r="DW125">
            <v>0</v>
          </cell>
          <cell r="DX125">
            <v>0</v>
          </cell>
          <cell r="DY125">
            <v>0</v>
          </cell>
          <cell r="DZ125">
            <v>0</v>
          </cell>
          <cell r="EA125">
            <v>0</v>
          </cell>
          <cell r="EB125">
            <v>0</v>
          </cell>
          <cell r="EC125">
            <v>0</v>
          </cell>
          <cell r="ED125">
            <v>0</v>
          </cell>
        </row>
        <row r="126"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  <cell r="AE126">
            <v>0</v>
          </cell>
          <cell r="AF126">
            <v>0</v>
          </cell>
          <cell r="AG126">
            <v>0</v>
          </cell>
          <cell r="AH126">
            <v>0</v>
          </cell>
          <cell r="AI126">
            <v>0</v>
          </cell>
          <cell r="AJ126">
            <v>0</v>
          </cell>
          <cell r="AK126">
            <v>0</v>
          </cell>
          <cell r="AL126">
            <v>0</v>
          </cell>
          <cell r="AM126">
            <v>0</v>
          </cell>
          <cell r="AN126">
            <v>0</v>
          </cell>
          <cell r="AO126">
            <v>0</v>
          </cell>
          <cell r="AP126">
            <v>0</v>
          </cell>
          <cell r="AQ126">
            <v>0</v>
          </cell>
          <cell r="AR126">
            <v>0</v>
          </cell>
          <cell r="AS126">
            <v>0</v>
          </cell>
          <cell r="AT126">
            <v>0</v>
          </cell>
          <cell r="AU126">
            <v>0</v>
          </cell>
          <cell r="AV126">
            <v>0</v>
          </cell>
          <cell r="AW126">
            <v>0</v>
          </cell>
          <cell r="AX126">
            <v>0</v>
          </cell>
          <cell r="AY126">
            <v>0</v>
          </cell>
          <cell r="AZ126">
            <v>0</v>
          </cell>
          <cell r="BA126">
            <v>0</v>
          </cell>
          <cell r="BB126">
            <v>0</v>
          </cell>
          <cell r="BC126">
            <v>0</v>
          </cell>
          <cell r="BD126">
            <v>0</v>
          </cell>
          <cell r="BE126">
            <v>0</v>
          </cell>
          <cell r="BF126">
            <v>0</v>
          </cell>
          <cell r="BG126">
            <v>0</v>
          </cell>
          <cell r="BH126">
            <v>0</v>
          </cell>
          <cell r="BI126">
            <v>0</v>
          </cell>
          <cell r="BJ126">
            <v>0</v>
          </cell>
          <cell r="BK126">
            <v>0</v>
          </cell>
          <cell r="BL126">
            <v>0</v>
          </cell>
          <cell r="BM126">
            <v>0</v>
          </cell>
          <cell r="BN126">
            <v>0</v>
          </cell>
          <cell r="BO126">
            <v>0</v>
          </cell>
          <cell r="BP126">
            <v>0</v>
          </cell>
          <cell r="BQ126">
            <v>0</v>
          </cell>
          <cell r="BR126">
            <v>0</v>
          </cell>
          <cell r="BS126">
            <v>0</v>
          </cell>
          <cell r="BT126">
            <v>0</v>
          </cell>
          <cell r="BU126">
            <v>0</v>
          </cell>
          <cell r="BV126">
            <v>0</v>
          </cell>
          <cell r="BW126">
            <v>0</v>
          </cell>
          <cell r="BX126">
            <v>0</v>
          </cell>
          <cell r="BY126">
            <v>0</v>
          </cell>
          <cell r="BZ126">
            <v>0</v>
          </cell>
          <cell r="CA126">
            <v>0</v>
          </cell>
          <cell r="CB126">
            <v>0</v>
          </cell>
          <cell r="CC126">
            <v>0</v>
          </cell>
          <cell r="CD126">
            <v>0</v>
          </cell>
          <cell r="CE126">
            <v>0</v>
          </cell>
          <cell r="CF126">
            <v>0</v>
          </cell>
          <cell r="CG126">
            <v>0</v>
          </cell>
          <cell r="CH126">
            <v>0</v>
          </cell>
          <cell r="CI126">
            <v>0</v>
          </cell>
          <cell r="CJ126">
            <v>0</v>
          </cell>
          <cell r="CK126">
            <v>0</v>
          </cell>
          <cell r="CL126">
            <v>0</v>
          </cell>
          <cell r="CM126">
            <v>0</v>
          </cell>
          <cell r="CN126">
            <v>0</v>
          </cell>
          <cell r="CO126">
            <v>0</v>
          </cell>
          <cell r="CP126">
            <v>0</v>
          </cell>
          <cell r="CQ126">
            <v>0</v>
          </cell>
          <cell r="CR126">
            <v>0</v>
          </cell>
          <cell r="CS126">
            <v>0</v>
          </cell>
          <cell r="CT126">
            <v>0</v>
          </cell>
          <cell r="CU126">
            <v>0</v>
          </cell>
          <cell r="CV126">
            <v>0</v>
          </cell>
          <cell r="CW126">
            <v>0</v>
          </cell>
          <cell r="CX126">
            <v>0</v>
          </cell>
          <cell r="CY126">
            <v>0</v>
          </cell>
          <cell r="CZ126">
            <v>0</v>
          </cell>
          <cell r="DA126">
            <v>0</v>
          </cell>
          <cell r="DB126">
            <v>0</v>
          </cell>
          <cell r="DC126">
            <v>0</v>
          </cell>
          <cell r="DD126">
            <v>0</v>
          </cell>
          <cell r="DE126">
            <v>0</v>
          </cell>
          <cell r="DF126">
            <v>0</v>
          </cell>
          <cell r="DG126">
            <v>0</v>
          </cell>
          <cell r="DH126">
            <v>0</v>
          </cell>
          <cell r="DI126">
            <v>0</v>
          </cell>
          <cell r="DJ126">
            <v>0</v>
          </cell>
          <cell r="DK126">
            <v>0</v>
          </cell>
          <cell r="DL126">
            <v>0</v>
          </cell>
          <cell r="DM126">
            <v>0</v>
          </cell>
          <cell r="DN126">
            <v>0</v>
          </cell>
          <cell r="DO126">
            <v>0</v>
          </cell>
          <cell r="DP126">
            <v>0</v>
          </cell>
          <cell r="DQ126">
            <v>0</v>
          </cell>
          <cell r="DR126">
            <v>0</v>
          </cell>
          <cell r="DS126">
            <v>0</v>
          </cell>
          <cell r="DT126">
            <v>0</v>
          </cell>
          <cell r="DU126">
            <v>0</v>
          </cell>
          <cell r="DV126">
            <v>0</v>
          </cell>
          <cell r="DW126">
            <v>0</v>
          </cell>
          <cell r="DX126">
            <v>0</v>
          </cell>
          <cell r="DY126">
            <v>0</v>
          </cell>
          <cell r="DZ126">
            <v>0</v>
          </cell>
          <cell r="EA126">
            <v>0</v>
          </cell>
          <cell r="EB126">
            <v>0</v>
          </cell>
          <cell r="EC126">
            <v>0</v>
          </cell>
          <cell r="ED126">
            <v>0</v>
          </cell>
        </row>
        <row r="127"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  <cell r="AE127">
            <v>0</v>
          </cell>
          <cell r="AF127">
            <v>0</v>
          </cell>
          <cell r="AG127">
            <v>0</v>
          </cell>
          <cell r="AH127">
            <v>0</v>
          </cell>
          <cell r="AI127">
            <v>0</v>
          </cell>
          <cell r="AJ127">
            <v>0</v>
          </cell>
          <cell r="AK127">
            <v>0</v>
          </cell>
          <cell r="AL127">
            <v>0</v>
          </cell>
          <cell r="AM127">
            <v>0</v>
          </cell>
          <cell r="AN127">
            <v>0</v>
          </cell>
          <cell r="AO127">
            <v>0</v>
          </cell>
          <cell r="AP127">
            <v>0</v>
          </cell>
          <cell r="AQ127">
            <v>0</v>
          </cell>
          <cell r="AR127">
            <v>0</v>
          </cell>
          <cell r="AS127">
            <v>0</v>
          </cell>
          <cell r="AT127">
            <v>0</v>
          </cell>
          <cell r="AU127">
            <v>0</v>
          </cell>
          <cell r="AV127">
            <v>0</v>
          </cell>
          <cell r="AW127">
            <v>0</v>
          </cell>
          <cell r="AX127">
            <v>0</v>
          </cell>
          <cell r="AY127">
            <v>0</v>
          </cell>
          <cell r="AZ127">
            <v>0</v>
          </cell>
          <cell r="BA127">
            <v>0</v>
          </cell>
          <cell r="BB127">
            <v>0</v>
          </cell>
          <cell r="BC127">
            <v>0</v>
          </cell>
          <cell r="BD127">
            <v>0</v>
          </cell>
          <cell r="BE127">
            <v>0</v>
          </cell>
          <cell r="BF127">
            <v>0</v>
          </cell>
          <cell r="BG127">
            <v>0</v>
          </cell>
          <cell r="BH127">
            <v>0</v>
          </cell>
          <cell r="BI127">
            <v>0</v>
          </cell>
          <cell r="BJ127">
            <v>0</v>
          </cell>
          <cell r="BK127">
            <v>0</v>
          </cell>
          <cell r="BL127">
            <v>0</v>
          </cell>
          <cell r="BM127">
            <v>0</v>
          </cell>
          <cell r="BN127">
            <v>0</v>
          </cell>
          <cell r="BO127">
            <v>0</v>
          </cell>
          <cell r="BP127">
            <v>0</v>
          </cell>
          <cell r="BQ127">
            <v>0</v>
          </cell>
          <cell r="BR127">
            <v>0</v>
          </cell>
          <cell r="BS127">
            <v>0</v>
          </cell>
          <cell r="BT127">
            <v>0</v>
          </cell>
          <cell r="BU127">
            <v>0</v>
          </cell>
          <cell r="BV127">
            <v>0</v>
          </cell>
          <cell r="BW127">
            <v>0</v>
          </cell>
          <cell r="BX127">
            <v>0</v>
          </cell>
          <cell r="BY127">
            <v>0</v>
          </cell>
          <cell r="BZ127">
            <v>0</v>
          </cell>
          <cell r="CA127">
            <v>0</v>
          </cell>
          <cell r="CB127">
            <v>0</v>
          </cell>
          <cell r="CC127">
            <v>0</v>
          </cell>
          <cell r="CD127">
            <v>0</v>
          </cell>
          <cell r="CE127">
            <v>0</v>
          </cell>
          <cell r="CF127">
            <v>0</v>
          </cell>
          <cell r="CG127">
            <v>0</v>
          </cell>
          <cell r="CH127">
            <v>0</v>
          </cell>
          <cell r="CI127">
            <v>0</v>
          </cell>
          <cell r="CJ127">
            <v>0</v>
          </cell>
          <cell r="CK127">
            <v>0</v>
          </cell>
          <cell r="CL127">
            <v>0</v>
          </cell>
          <cell r="CM127">
            <v>0</v>
          </cell>
          <cell r="CN127">
            <v>0</v>
          </cell>
          <cell r="CO127">
            <v>0</v>
          </cell>
          <cell r="CP127">
            <v>0</v>
          </cell>
          <cell r="CQ127">
            <v>0</v>
          </cell>
          <cell r="CR127">
            <v>0</v>
          </cell>
          <cell r="CS127">
            <v>0</v>
          </cell>
          <cell r="CT127">
            <v>0</v>
          </cell>
          <cell r="CU127">
            <v>0</v>
          </cell>
          <cell r="CV127">
            <v>0</v>
          </cell>
          <cell r="CW127">
            <v>0</v>
          </cell>
          <cell r="CX127">
            <v>0</v>
          </cell>
          <cell r="CY127">
            <v>0</v>
          </cell>
          <cell r="CZ127">
            <v>0</v>
          </cell>
          <cell r="DA127">
            <v>0</v>
          </cell>
          <cell r="DB127">
            <v>0</v>
          </cell>
          <cell r="DC127">
            <v>0</v>
          </cell>
          <cell r="DD127">
            <v>0</v>
          </cell>
          <cell r="DE127">
            <v>0</v>
          </cell>
          <cell r="DF127">
            <v>0</v>
          </cell>
          <cell r="DG127">
            <v>0</v>
          </cell>
          <cell r="DH127">
            <v>0</v>
          </cell>
          <cell r="DI127">
            <v>0</v>
          </cell>
          <cell r="DJ127">
            <v>0</v>
          </cell>
          <cell r="DK127">
            <v>0</v>
          </cell>
          <cell r="DL127">
            <v>0</v>
          </cell>
          <cell r="DM127">
            <v>0</v>
          </cell>
          <cell r="DN127">
            <v>0</v>
          </cell>
          <cell r="DO127">
            <v>0</v>
          </cell>
          <cell r="DP127">
            <v>0</v>
          </cell>
          <cell r="DQ127">
            <v>0</v>
          </cell>
          <cell r="DR127">
            <v>0</v>
          </cell>
          <cell r="DS127">
            <v>0</v>
          </cell>
          <cell r="DT127">
            <v>0</v>
          </cell>
          <cell r="DU127">
            <v>0</v>
          </cell>
          <cell r="DV127">
            <v>0</v>
          </cell>
          <cell r="DW127">
            <v>0</v>
          </cell>
          <cell r="DX127">
            <v>0</v>
          </cell>
          <cell r="DY127">
            <v>0</v>
          </cell>
          <cell r="DZ127">
            <v>0</v>
          </cell>
          <cell r="EA127">
            <v>0</v>
          </cell>
          <cell r="EB127">
            <v>0</v>
          </cell>
          <cell r="EC127">
            <v>0</v>
          </cell>
          <cell r="ED127">
            <v>0</v>
          </cell>
        </row>
        <row r="128"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  <cell r="AE128">
            <v>0</v>
          </cell>
          <cell r="AF128">
            <v>0</v>
          </cell>
          <cell r="AG128">
            <v>0</v>
          </cell>
          <cell r="AH128">
            <v>0</v>
          </cell>
          <cell r="AI128">
            <v>0</v>
          </cell>
          <cell r="AJ128">
            <v>0</v>
          </cell>
          <cell r="AK128">
            <v>0</v>
          </cell>
          <cell r="AL128">
            <v>0</v>
          </cell>
          <cell r="AM128">
            <v>0</v>
          </cell>
          <cell r="AN128">
            <v>0</v>
          </cell>
          <cell r="AO128">
            <v>0</v>
          </cell>
          <cell r="AP128">
            <v>0</v>
          </cell>
          <cell r="AQ128">
            <v>0</v>
          </cell>
          <cell r="AR128">
            <v>0</v>
          </cell>
          <cell r="AS128">
            <v>0</v>
          </cell>
          <cell r="AT128">
            <v>0</v>
          </cell>
          <cell r="AU128">
            <v>0</v>
          </cell>
          <cell r="AV128">
            <v>0</v>
          </cell>
          <cell r="AW128">
            <v>0</v>
          </cell>
          <cell r="AX128">
            <v>0</v>
          </cell>
          <cell r="AY128">
            <v>0</v>
          </cell>
          <cell r="AZ128">
            <v>0</v>
          </cell>
          <cell r="BA128">
            <v>0</v>
          </cell>
          <cell r="BB128">
            <v>0</v>
          </cell>
          <cell r="BC128">
            <v>0</v>
          </cell>
          <cell r="BD128">
            <v>0</v>
          </cell>
          <cell r="BE128">
            <v>0</v>
          </cell>
          <cell r="BF128">
            <v>0</v>
          </cell>
          <cell r="BG128">
            <v>0</v>
          </cell>
          <cell r="BH128">
            <v>0</v>
          </cell>
          <cell r="BI128">
            <v>0</v>
          </cell>
          <cell r="BJ128">
            <v>0</v>
          </cell>
          <cell r="BK128">
            <v>0</v>
          </cell>
          <cell r="BL128">
            <v>0</v>
          </cell>
          <cell r="BM128">
            <v>0</v>
          </cell>
          <cell r="BN128">
            <v>0</v>
          </cell>
          <cell r="BO128">
            <v>0</v>
          </cell>
          <cell r="BP128">
            <v>0</v>
          </cell>
          <cell r="BQ128">
            <v>0</v>
          </cell>
          <cell r="BR128">
            <v>0</v>
          </cell>
          <cell r="BS128">
            <v>0</v>
          </cell>
          <cell r="BT128">
            <v>0</v>
          </cell>
          <cell r="BU128">
            <v>0</v>
          </cell>
          <cell r="BV128">
            <v>0</v>
          </cell>
          <cell r="BW128">
            <v>0</v>
          </cell>
          <cell r="BX128">
            <v>0</v>
          </cell>
          <cell r="BY128">
            <v>0</v>
          </cell>
          <cell r="BZ128">
            <v>0</v>
          </cell>
          <cell r="CA128">
            <v>0</v>
          </cell>
          <cell r="CB128">
            <v>0</v>
          </cell>
          <cell r="CC128">
            <v>0</v>
          </cell>
          <cell r="CD128">
            <v>0</v>
          </cell>
          <cell r="CE128">
            <v>0</v>
          </cell>
          <cell r="CF128">
            <v>0</v>
          </cell>
          <cell r="CG128">
            <v>0</v>
          </cell>
          <cell r="CH128">
            <v>0</v>
          </cell>
          <cell r="CI128">
            <v>0</v>
          </cell>
          <cell r="CJ128">
            <v>0</v>
          </cell>
          <cell r="CK128">
            <v>0</v>
          </cell>
          <cell r="CL128">
            <v>0</v>
          </cell>
          <cell r="CM128">
            <v>0</v>
          </cell>
          <cell r="CN128">
            <v>0</v>
          </cell>
          <cell r="CO128">
            <v>0</v>
          </cell>
          <cell r="CP128">
            <v>0</v>
          </cell>
          <cell r="CQ128">
            <v>0</v>
          </cell>
          <cell r="CR128">
            <v>0</v>
          </cell>
          <cell r="CS128">
            <v>0</v>
          </cell>
          <cell r="CT128">
            <v>0</v>
          </cell>
          <cell r="CU128">
            <v>0</v>
          </cell>
          <cell r="CV128">
            <v>0</v>
          </cell>
          <cell r="CW128">
            <v>0</v>
          </cell>
          <cell r="CX128">
            <v>0</v>
          </cell>
          <cell r="CY128">
            <v>0</v>
          </cell>
          <cell r="CZ128">
            <v>0</v>
          </cell>
          <cell r="DA128">
            <v>0</v>
          </cell>
          <cell r="DB128">
            <v>0</v>
          </cell>
          <cell r="DC128">
            <v>0</v>
          </cell>
          <cell r="DD128">
            <v>0</v>
          </cell>
          <cell r="DE128">
            <v>0</v>
          </cell>
          <cell r="DF128">
            <v>0</v>
          </cell>
          <cell r="DG128">
            <v>0</v>
          </cell>
          <cell r="DH128">
            <v>0</v>
          </cell>
          <cell r="DI128">
            <v>0</v>
          </cell>
          <cell r="DJ128">
            <v>0</v>
          </cell>
          <cell r="DK128">
            <v>0</v>
          </cell>
          <cell r="DL128">
            <v>0</v>
          </cell>
          <cell r="DM128">
            <v>0</v>
          </cell>
          <cell r="DN128">
            <v>0</v>
          </cell>
          <cell r="DO128">
            <v>0</v>
          </cell>
          <cell r="DP128">
            <v>0</v>
          </cell>
          <cell r="DQ128">
            <v>0</v>
          </cell>
          <cell r="DR128">
            <v>0</v>
          </cell>
          <cell r="DS128">
            <v>0</v>
          </cell>
          <cell r="DT128">
            <v>0</v>
          </cell>
          <cell r="DU128">
            <v>0</v>
          </cell>
          <cell r="DV128">
            <v>0</v>
          </cell>
          <cell r="DW128">
            <v>0</v>
          </cell>
          <cell r="DX128">
            <v>0</v>
          </cell>
          <cell r="DY128">
            <v>0</v>
          </cell>
          <cell r="DZ128">
            <v>0</v>
          </cell>
          <cell r="EA128">
            <v>0</v>
          </cell>
          <cell r="EB128">
            <v>0</v>
          </cell>
          <cell r="EC128">
            <v>0</v>
          </cell>
          <cell r="ED128">
            <v>0</v>
          </cell>
        </row>
        <row r="129"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  <cell r="AE129">
            <v>0</v>
          </cell>
          <cell r="AF129">
            <v>0</v>
          </cell>
          <cell r="AG129">
            <v>0</v>
          </cell>
          <cell r="AH129">
            <v>0</v>
          </cell>
          <cell r="AI129">
            <v>0</v>
          </cell>
          <cell r="AJ129">
            <v>0</v>
          </cell>
          <cell r="AK129">
            <v>0</v>
          </cell>
          <cell r="AL129">
            <v>0</v>
          </cell>
          <cell r="AM129">
            <v>0</v>
          </cell>
          <cell r="AN129">
            <v>0</v>
          </cell>
          <cell r="AO129">
            <v>0</v>
          </cell>
          <cell r="AP129">
            <v>0</v>
          </cell>
          <cell r="AQ129">
            <v>0</v>
          </cell>
          <cell r="AR129">
            <v>0</v>
          </cell>
          <cell r="AS129">
            <v>0</v>
          </cell>
          <cell r="AT129">
            <v>0</v>
          </cell>
          <cell r="AU129">
            <v>0</v>
          </cell>
          <cell r="AV129">
            <v>0</v>
          </cell>
          <cell r="AW129">
            <v>0</v>
          </cell>
          <cell r="AX129">
            <v>0</v>
          </cell>
          <cell r="AY129">
            <v>0</v>
          </cell>
          <cell r="AZ129">
            <v>0</v>
          </cell>
          <cell r="BA129">
            <v>0</v>
          </cell>
          <cell r="BB129">
            <v>0</v>
          </cell>
          <cell r="BC129">
            <v>0</v>
          </cell>
          <cell r="BD129">
            <v>0</v>
          </cell>
          <cell r="BE129">
            <v>0</v>
          </cell>
          <cell r="BF129">
            <v>0</v>
          </cell>
          <cell r="BG129">
            <v>0</v>
          </cell>
          <cell r="BH129">
            <v>0</v>
          </cell>
          <cell r="BI129">
            <v>0</v>
          </cell>
          <cell r="BJ129">
            <v>0</v>
          </cell>
          <cell r="BK129">
            <v>0</v>
          </cell>
          <cell r="BL129">
            <v>0</v>
          </cell>
          <cell r="BM129">
            <v>0</v>
          </cell>
          <cell r="BN129">
            <v>0</v>
          </cell>
          <cell r="BO129">
            <v>0</v>
          </cell>
          <cell r="BP129">
            <v>0</v>
          </cell>
          <cell r="BQ129">
            <v>0</v>
          </cell>
          <cell r="BR129">
            <v>0</v>
          </cell>
          <cell r="BS129">
            <v>0</v>
          </cell>
          <cell r="BT129">
            <v>0</v>
          </cell>
          <cell r="BU129">
            <v>0</v>
          </cell>
          <cell r="BV129">
            <v>0</v>
          </cell>
          <cell r="BW129">
            <v>0</v>
          </cell>
          <cell r="BX129">
            <v>0</v>
          </cell>
          <cell r="BY129">
            <v>0</v>
          </cell>
          <cell r="BZ129">
            <v>0</v>
          </cell>
          <cell r="CA129">
            <v>0</v>
          </cell>
          <cell r="CB129">
            <v>0</v>
          </cell>
          <cell r="CC129">
            <v>0</v>
          </cell>
          <cell r="CD129">
            <v>0</v>
          </cell>
          <cell r="CE129">
            <v>0</v>
          </cell>
          <cell r="CF129">
            <v>0</v>
          </cell>
          <cell r="CG129">
            <v>0</v>
          </cell>
          <cell r="CH129">
            <v>0</v>
          </cell>
          <cell r="CI129">
            <v>0</v>
          </cell>
          <cell r="CJ129">
            <v>0</v>
          </cell>
          <cell r="CK129">
            <v>0</v>
          </cell>
          <cell r="CL129">
            <v>0</v>
          </cell>
          <cell r="CM129">
            <v>0</v>
          </cell>
          <cell r="CN129">
            <v>0</v>
          </cell>
          <cell r="CO129">
            <v>0</v>
          </cell>
          <cell r="CP129">
            <v>0</v>
          </cell>
          <cell r="CQ129">
            <v>0</v>
          </cell>
          <cell r="CR129">
            <v>0</v>
          </cell>
          <cell r="CS129">
            <v>0</v>
          </cell>
          <cell r="CT129">
            <v>0</v>
          </cell>
          <cell r="CU129">
            <v>0</v>
          </cell>
          <cell r="CV129">
            <v>0</v>
          </cell>
          <cell r="CW129">
            <v>0</v>
          </cell>
          <cell r="CX129">
            <v>0</v>
          </cell>
          <cell r="CY129">
            <v>0</v>
          </cell>
          <cell r="CZ129">
            <v>0</v>
          </cell>
          <cell r="DA129">
            <v>0</v>
          </cell>
          <cell r="DB129">
            <v>0</v>
          </cell>
          <cell r="DC129">
            <v>0</v>
          </cell>
          <cell r="DD129">
            <v>0</v>
          </cell>
          <cell r="DE129">
            <v>0</v>
          </cell>
          <cell r="DF129">
            <v>0</v>
          </cell>
          <cell r="DG129">
            <v>0</v>
          </cell>
          <cell r="DH129">
            <v>0</v>
          </cell>
          <cell r="DI129">
            <v>0</v>
          </cell>
          <cell r="DJ129">
            <v>0</v>
          </cell>
          <cell r="DK129">
            <v>0</v>
          </cell>
          <cell r="DL129">
            <v>0</v>
          </cell>
          <cell r="DM129">
            <v>0</v>
          </cell>
          <cell r="DN129">
            <v>0</v>
          </cell>
          <cell r="DO129">
            <v>0</v>
          </cell>
          <cell r="DP129">
            <v>0</v>
          </cell>
          <cell r="DQ129">
            <v>0</v>
          </cell>
          <cell r="DR129">
            <v>0</v>
          </cell>
          <cell r="DS129">
            <v>0</v>
          </cell>
          <cell r="DT129">
            <v>0</v>
          </cell>
          <cell r="DU129">
            <v>0</v>
          </cell>
          <cell r="DV129">
            <v>0</v>
          </cell>
          <cell r="DW129">
            <v>0</v>
          </cell>
          <cell r="DX129">
            <v>0</v>
          </cell>
          <cell r="DY129">
            <v>0</v>
          </cell>
          <cell r="DZ129">
            <v>0</v>
          </cell>
          <cell r="EA129">
            <v>0</v>
          </cell>
          <cell r="EB129">
            <v>0</v>
          </cell>
          <cell r="EC129">
            <v>0</v>
          </cell>
          <cell r="ED129">
            <v>0</v>
          </cell>
        </row>
        <row r="130"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  <cell r="AE130">
            <v>0</v>
          </cell>
          <cell r="AF130">
            <v>0</v>
          </cell>
          <cell r="AG130">
            <v>0</v>
          </cell>
          <cell r="AH130">
            <v>0</v>
          </cell>
          <cell r="AI130">
            <v>0</v>
          </cell>
          <cell r="AJ130">
            <v>0</v>
          </cell>
          <cell r="AK130">
            <v>0</v>
          </cell>
          <cell r="AL130">
            <v>0</v>
          </cell>
          <cell r="AM130">
            <v>0</v>
          </cell>
          <cell r="AN130">
            <v>0</v>
          </cell>
          <cell r="AO130">
            <v>0</v>
          </cell>
          <cell r="AP130">
            <v>0</v>
          </cell>
          <cell r="AQ130">
            <v>0</v>
          </cell>
          <cell r="AR130">
            <v>0</v>
          </cell>
          <cell r="AS130">
            <v>0</v>
          </cell>
          <cell r="AT130">
            <v>0</v>
          </cell>
          <cell r="AU130">
            <v>0</v>
          </cell>
          <cell r="AV130">
            <v>0</v>
          </cell>
          <cell r="AW130">
            <v>0</v>
          </cell>
          <cell r="AX130">
            <v>0</v>
          </cell>
          <cell r="AY130">
            <v>0</v>
          </cell>
          <cell r="AZ130">
            <v>0</v>
          </cell>
          <cell r="BA130">
            <v>0</v>
          </cell>
          <cell r="BB130">
            <v>0</v>
          </cell>
          <cell r="BC130">
            <v>0</v>
          </cell>
          <cell r="BD130">
            <v>0</v>
          </cell>
          <cell r="BE130">
            <v>0</v>
          </cell>
          <cell r="BF130">
            <v>0</v>
          </cell>
          <cell r="BG130">
            <v>0</v>
          </cell>
          <cell r="BH130">
            <v>0</v>
          </cell>
          <cell r="BI130">
            <v>0</v>
          </cell>
          <cell r="BJ130">
            <v>0</v>
          </cell>
          <cell r="BK130">
            <v>0</v>
          </cell>
          <cell r="BL130">
            <v>0</v>
          </cell>
          <cell r="BM130">
            <v>0</v>
          </cell>
          <cell r="BN130">
            <v>0</v>
          </cell>
          <cell r="BO130">
            <v>0</v>
          </cell>
          <cell r="BP130">
            <v>0</v>
          </cell>
          <cell r="BQ130">
            <v>0</v>
          </cell>
          <cell r="BR130">
            <v>0</v>
          </cell>
          <cell r="BS130">
            <v>0</v>
          </cell>
          <cell r="BT130">
            <v>0</v>
          </cell>
          <cell r="BU130">
            <v>0</v>
          </cell>
          <cell r="BV130">
            <v>0</v>
          </cell>
          <cell r="BW130">
            <v>0</v>
          </cell>
          <cell r="BX130">
            <v>0</v>
          </cell>
          <cell r="BY130">
            <v>0</v>
          </cell>
          <cell r="BZ130">
            <v>0</v>
          </cell>
          <cell r="CA130">
            <v>0</v>
          </cell>
          <cell r="CB130">
            <v>0</v>
          </cell>
          <cell r="CC130">
            <v>0</v>
          </cell>
          <cell r="CD130">
            <v>0</v>
          </cell>
          <cell r="CE130">
            <v>0</v>
          </cell>
          <cell r="CF130">
            <v>0</v>
          </cell>
          <cell r="CG130">
            <v>0</v>
          </cell>
          <cell r="CH130">
            <v>0</v>
          </cell>
          <cell r="CI130">
            <v>0</v>
          </cell>
          <cell r="CJ130">
            <v>0</v>
          </cell>
          <cell r="CK130">
            <v>0</v>
          </cell>
          <cell r="CL130">
            <v>0</v>
          </cell>
          <cell r="CM130">
            <v>0</v>
          </cell>
          <cell r="CN130">
            <v>0</v>
          </cell>
          <cell r="CO130">
            <v>0</v>
          </cell>
          <cell r="CP130">
            <v>0</v>
          </cell>
          <cell r="CQ130">
            <v>0</v>
          </cell>
          <cell r="CR130">
            <v>0</v>
          </cell>
          <cell r="CS130">
            <v>0</v>
          </cell>
          <cell r="CT130">
            <v>0</v>
          </cell>
          <cell r="CU130">
            <v>0</v>
          </cell>
          <cell r="CV130">
            <v>0</v>
          </cell>
          <cell r="CW130">
            <v>0</v>
          </cell>
          <cell r="CX130">
            <v>0</v>
          </cell>
          <cell r="CY130">
            <v>0</v>
          </cell>
          <cell r="CZ130">
            <v>0</v>
          </cell>
          <cell r="DA130">
            <v>0</v>
          </cell>
          <cell r="DB130">
            <v>0</v>
          </cell>
          <cell r="DC130">
            <v>0</v>
          </cell>
          <cell r="DD130">
            <v>0</v>
          </cell>
          <cell r="DE130">
            <v>0</v>
          </cell>
          <cell r="DF130">
            <v>0</v>
          </cell>
          <cell r="DG130">
            <v>0</v>
          </cell>
          <cell r="DH130">
            <v>0</v>
          </cell>
          <cell r="DI130">
            <v>0</v>
          </cell>
          <cell r="DJ130">
            <v>0</v>
          </cell>
          <cell r="DK130">
            <v>0</v>
          </cell>
          <cell r="DL130">
            <v>0</v>
          </cell>
          <cell r="DM130">
            <v>0</v>
          </cell>
          <cell r="DN130">
            <v>0</v>
          </cell>
          <cell r="DO130">
            <v>0</v>
          </cell>
          <cell r="DP130">
            <v>0</v>
          </cell>
          <cell r="DQ130">
            <v>0</v>
          </cell>
          <cell r="DR130">
            <v>0</v>
          </cell>
          <cell r="DS130">
            <v>0</v>
          </cell>
          <cell r="DT130">
            <v>0</v>
          </cell>
          <cell r="DU130">
            <v>0</v>
          </cell>
          <cell r="DV130">
            <v>0</v>
          </cell>
          <cell r="DW130">
            <v>0</v>
          </cell>
          <cell r="DX130">
            <v>0</v>
          </cell>
          <cell r="DY130">
            <v>0</v>
          </cell>
          <cell r="DZ130">
            <v>0</v>
          </cell>
          <cell r="EA130">
            <v>0</v>
          </cell>
          <cell r="EB130">
            <v>0</v>
          </cell>
          <cell r="EC130">
            <v>0</v>
          </cell>
          <cell r="ED130">
            <v>0</v>
          </cell>
        </row>
        <row r="131"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  <cell r="AE131">
            <v>0</v>
          </cell>
          <cell r="AF131">
            <v>0</v>
          </cell>
          <cell r="AG131">
            <v>0</v>
          </cell>
          <cell r="AH131">
            <v>0</v>
          </cell>
          <cell r="AI131">
            <v>0</v>
          </cell>
          <cell r="AJ131">
            <v>0</v>
          </cell>
          <cell r="AK131">
            <v>0</v>
          </cell>
          <cell r="AL131">
            <v>0</v>
          </cell>
          <cell r="AM131">
            <v>0</v>
          </cell>
          <cell r="AN131">
            <v>0</v>
          </cell>
          <cell r="AO131">
            <v>0</v>
          </cell>
          <cell r="AP131">
            <v>0</v>
          </cell>
          <cell r="AQ131">
            <v>0</v>
          </cell>
          <cell r="AR131">
            <v>0</v>
          </cell>
          <cell r="AS131">
            <v>0</v>
          </cell>
          <cell r="AT131">
            <v>0</v>
          </cell>
          <cell r="AU131">
            <v>0</v>
          </cell>
          <cell r="AV131">
            <v>0</v>
          </cell>
          <cell r="AW131">
            <v>0</v>
          </cell>
          <cell r="AX131">
            <v>0</v>
          </cell>
          <cell r="AY131">
            <v>0</v>
          </cell>
          <cell r="AZ131">
            <v>0</v>
          </cell>
          <cell r="BA131">
            <v>0</v>
          </cell>
          <cell r="BB131">
            <v>0</v>
          </cell>
          <cell r="BC131">
            <v>0</v>
          </cell>
          <cell r="BD131">
            <v>0</v>
          </cell>
          <cell r="BE131">
            <v>0</v>
          </cell>
          <cell r="BF131">
            <v>0</v>
          </cell>
          <cell r="BG131">
            <v>0</v>
          </cell>
          <cell r="BH131">
            <v>0</v>
          </cell>
          <cell r="BI131">
            <v>0</v>
          </cell>
          <cell r="BJ131">
            <v>0</v>
          </cell>
          <cell r="BK131">
            <v>0</v>
          </cell>
          <cell r="BL131">
            <v>0</v>
          </cell>
          <cell r="BM131">
            <v>0</v>
          </cell>
          <cell r="BN131">
            <v>0</v>
          </cell>
          <cell r="BO131">
            <v>0</v>
          </cell>
          <cell r="BP131">
            <v>0</v>
          </cell>
          <cell r="BQ131">
            <v>0</v>
          </cell>
          <cell r="BR131">
            <v>0</v>
          </cell>
          <cell r="BS131">
            <v>0</v>
          </cell>
          <cell r="BT131">
            <v>0</v>
          </cell>
          <cell r="BU131">
            <v>0</v>
          </cell>
          <cell r="BV131">
            <v>0</v>
          </cell>
          <cell r="BW131">
            <v>0</v>
          </cell>
          <cell r="BX131">
            <v>0</v>
          </cell>
          <cell r="BY131">
            <v>0</v>
          </cell>
          <cell r="BZ131">
            <v>0</v>
          </cell>
          <cell r="CA131">
            <v>0</v>
          </cell>
          <cell r="CB131">
            <v>0</v>
          </cell>
          <cell r="CC131">
            <v>0</v>
          </cell>
          <cell r="CD131">
            <v>0</v>
          </cell>
          <cell r="CE131">
            <v>0</v>
          </cell>
          <cell r="CF131">
            <v>0</v>
          </cell>
          <cell r="CG131">
            <v>0</v>
          </cell>
          <cell r="CH131">
            <v>0</v>
          </cell>
          <cell r="CI131">
            <v>0</v>
          </cell>
          <cell r="CJ131">
            <v>0</v>
          </cell>
          <cell r="CK131">
            <v>0</v>
          </cell>
          <cell r="CL131">
            <v>0</v>
          </cell>
          <cell r="CM131">
            <v>0</v>
          </cell>
          <cell r="CN131">
            <v>0</v>
          </cell>
          <cell r="CO131">
            <v>0</v>
          </cell>
          <cell r="CP131">
            <v>0</v>
          </cell>
          <cell r="CQ131">
            <v>0</v>
          </cell>
          <cell r="CR131">
            <v>0</v>
          </cell>
          <cell r="CS131">
            <v>0</v>
          </cell>
          <cell r="CT131">
            <v>0</v>
          </cell>
          <cell r="CU131">
            <v>0</v>
          </cell>
          <cell r="CV131">
            <v>0</v>
          </cell>
          <cell r="CW131">
            <v>0</v>
          </cell>
          <cell r="CX131">
            <v>0</v>
          </cell>
          <cell r="CY131">
            <v>0</v>
          </cell>
          <cell r="CZ131">
            <v>0</v>
          </cell>
          <cell r="DA131">
            <v>0</v>
          </cell>
          <cell r="DB131">
            <v>0</v>
          </cell>
          <cell r="DC131">
            <v>0</v>
          </cell>
          <cell r="DD131">
            <v>0</v>
          </cell>
          <cell r="DE131">
            <v>0</v>
          </cell>
          <cell r="DF131">
            <v>0</v>
          </cell>
          <cell r="DG131">
            <v>0</v>
          </cell>
          <cell r="DH131">
            <v>0</v>
          </cell>
          <cell r="DI131">
            <v>0</v>
          </cell>
          <cell r="DJ131">
            <v>0</v>
          </cell>
          <cell r="DK131">
            <v>0</v>
          </cell>
          <cell r="DL131">
            <v>0</v>
          </cell>
          <cell r="DM131">
            <v>0</v>
          </cell>
          <cell r="DN131">
            <v>0</v>
          </cell>
          <cell r="DO131">
            <v>0</v>
          </cell>
          <cell r="DP131">
            <v>0</v>
          </cell>
          <cell r="DQ131">
            <v>0</v>
          </cell>
          <cell r="DR131">
            <v>0</v>
          </cell>
          <cell r="DS131">
            <v>0</v>
          </cell>
          <cell r="DT131">
            <v>0</v>
          </cell>
          <cell r="DU131">
            <v>0</v>
          </cell>
          <cell r="DV131">
            <v>0</v>
          </cell>
          <cell r="DW131">
            <v>0</v>
          </cell>
          <cell r="DX131">
            <v>0</v>
          </cell>
          <cell r="DY131">
            <v>0</v>
          </cell>
          <cell r="DZ131">
            <v>0</v>
          </cell>
          <cell r="EA131">
            <v>0</v>
          </cell>
          <cell r="EB131">
            <v>0</v>
          </cell>
          <cell r="EC131">
            <v>0</v>
          </cell>
          <cell r="ED131">
            <v>0</v>
          </cell>
        </row>
        <row r="132"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  <cell r="AE132">
            <v>0</v>
          </cell>
          <cell r="AF132">
            <v>0</v>
          </cell>
          <cell r="AG132">
            <v>0</v>
          </cell>
          <cell r="AH132">
            <v>0</v>
          </cell>
          <cell r="AI132">
            <v>0</v>
          </cell>
          <cell r="AJ132">
            <v>0</v>
          </cell>
          <cell r="AK132">
            <v>0</v>
          </cell>
          <cell r="AL132">
            <v>0</v>
          </cell>
          <cell r="AM132">
            <v>0</v>
          </cell>
          <cell r="AN132">
            <v>0</v>
          </cell>
          <cell r="AO132">
            <v>0</v>
          </cell>
          <cell r="AP132">
            <v>0</v>
          </cell>
          <cell r="AQ132">
            <v>0</v>
          </cell>
          <cell r="AR132">
            <v>0</v>
          </cell>
          <cell r="AS132">
            <v>0</v>
          </cell>
          <cell r="AT132">
            <v>0</v>
          </cell>
          <cell r="AU132">
            <v>0</v>
          </cell>
          <cell r="AV132">
            <v>0</v>
          </cell>
          <cell r="AW132">
            <v>0</v>
          </cell>
          <cell r="AX132">
            <v>0</v>
          </cell>
          <cell r="AY132">
            <v>0</v>
          </cell>
          <cell r="AZ132">
            <v>0</v>
          </cell>
          <cell r="BA132">
            <v>0</v>
          </cell>
          <cell r="BB132">
            <v>0</v>
          </cell>
          <cell r="BC132">
            <v>0</v>
          </cell>
          <cell r="BD132">
            <v>0</v>
          </cell>
          <cell r="BE132">
            <v>0</v>
          </cell>
          <cell r="BF132">
            <v>0</v>
          </cell>
          <cell r="BG132">
            <v>0</v>
          </cell>
          <cell r="BH132">
            <v>0</v>
          </cell>
          <cell r="BI132">
            <v>0</v>
          </cell>
          <cell r="BJ132">
            <v>0</v>
          </cell>
          <cell r="BK132">
            <v>0</v>
          </cell>
          <cell r="BL132">
            <v>0</v>
          </cell>
          <cell r="BM132">
            <v>0</v>
          </cell>
          <cell r="BN132">
            <v>0</v>
          </cell>
          <cell r="BO132">
            <v>0</v>
          </cell>
          <cell r="BP132">
            <v>0</v>
          </cell>
          <cell r="BQ132">
            <v>0</v>
          </cell>
          <cell r="BR132">
            <v>0</v>
          </cell>
          <cell r="BS132">
            <v>0</v>
          </cell>
          <cell r="BT132">
            <v>0</v>
          </cell>
          <cell r="BU132">
            <v>0</v>
          </cell>
          <cell r="BV132">
            <v>0</v>
          </cell>
          <cell r="BW132">
            <v>0</v>
          </cell>
          <cell r="BX132">
            <v>0</v>
          </cell>
          <cell r="BY132">
            <v>0</v>
          </cell>
          <cell r="BZ132">
            <v>0</v>
          </cell>
          <cell r="CA132">
            <v>0</v>
          </cell>
          <cell r="CB132">
            <v>0</v>
          </cell>
          <cell r="CC132">
            <v>0</v>
          </cell>
          <cell r="CD132">
            <v>0</v>
          </cell>
          <cell r="CE132">
            <v>0</v>
          </cell>
          <cell r="CF132">
            <v>0</v>
          </cell>
          <cell r="CG132">
            <v>0</v>
          </cell>
          <cell r="CH132">
            <v>0</v>
          </cell>
          <cell r="CI132">
            <v>0</v>
          </cell>
          <cell r="CJ132">
            <v>0</v>
          </cell>
          <cell r="CK132">
            <v>0</v>
          </cell>
          <cell r="CL132">
            <v>0</v>
          </cell>
          <cell r="CM132">
            <v>0</v>
          </cell>
          <cell r="CN132">
            <v>0</v>
          </cell>
          <cell r="CO132">
            <v>0</v>
          </cell>
          <cell r="CP132">
            <v>0</v>
          </cell>
          <cell r="CQ132">
            <v>0</v>
          </cell>
          <cell r="CR132">
            <v>0</v>
          </cell>
          <cell r="CS132">
            <v>0</v>
          </cell>
          <cell r="CT132">
            <v>0</v>
          </cell>
          <cell r="CU132">
            <v>0</v>
          </cell>
          <cell r="CV132">
            <v>0</v>
          </cell>
          <cell r="CW132">
            <v>0</v>
          </cell>
          <cell r="CX132">
            <v>0</v>
          </cell>
          <cell r="CY132">
            <v>0</v>
          </cell>
          <cell r="CZ132">
            <v>0</v>
          </cell>
          <cell r="DA132">
            <v>0</v>
          </cell>
          <cell r="DB132">
            <v>0</v>
          </cell>
          <cell r="DC132">
            <v>0</v>
          </cell>
          <cell r="DD132">
            <v>0</v>
          </cell>
          <cell r="DE132">
            <v>0</v>
          </cell>
          <cell r="DF132">
            <v>0</v>
          </cell>
          <cell r="DG132">
            <v>0</v>
          </cell>
          <cell r="DH132">
            <v>0</v>
          </cell>
          <cell r="DI132">
            <v>0</v>
          </cell>
          <cell r="DJ132">
            <v>0</v>
          </cell>
          <cell r="DK132">
            <v>0</v>
          </cell>
          <cell r="DL132">
            <v>0</v>
          </cell>
          <cell r="DM132">
            <v>0</v>
          </cell>
          <cell r="DN132">
            <v>0</v>
          </cell>
          <cell r="DO132">
            <v>0</v>
          </cell>
          <cell r="DP132">
            <v>0</v>
          </cell>
          <cell r="DQ132">
            <v>0</v>
          </cell>
          <cell r="DR132">
            <v>0</v>
          </cell>
          <cell r="DS132">
            <v>0</v>
          </cell>
          <cell r="DT132">
            <v>0</v>
          </cell>
          <cell r="DU132">
            <v>0</v>
          </cell>
          <cell r="DV132">
            <v>0</v>
          </cell>
          <cell r="DW132">
            <v>0</v>
          </cell>
          <cell r="DX132">
            <v>0</v>
          </cell>
          <cell r="DY132">
            <v>0</v>
          </cell>
          <cell r="DZ132">
            <v>0</v>
          </cell>
          <cell r="EA132">
            <v>0</v>
          </cell>
          <cell r="EB132">
            <v>0</v>
          </cell>
          <cell r="EC132">
            <v>0</v>
          </cell>
          <cell r="ED132">
            <v>0</v>
          </cell>
        </row>
        <row r="133"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  <cell r="AE133">
            <v>0</v>
          </cell>
          <cell r="AF133">
            <v>0</v>
          </cell>
          <cell r="AG133">
            <v>0</v>
          </cell>
          <cell r="AH133">
            <v>0</v>
          </cell>
          <cell r="AI133">
            <v>0</v>
          </cell>
          <cell r="AJ133">
            <v>0</v>
          </cell>
          <cell r="AK133">
            <v>0</v>
          </cell>
          <cell r="AL133">
            <v>0</v>
          </cell>
          <cell r="AM133">
            <v>0</v>
          </cell>
          <cell r="AN133">
            <v>0</v>
          </cell>
          <cell r="AO133">
            <v>0</v>
          </cell>
          <cell r="AP133">
            <v>0</v>
          </cell>
          <cell r="AQ133">
            <v>0</v>
          </cell>
          <cell r="AR133">
            <v>0</v>
          </cell>
          <cell r="AS133">
            <v>0</v>
          </cell>
          <cell r="AT133">
            <v>0</v>
          </cell>
          <cell r="AU133">
            <v>0</v>
          </cell>
          <cell r="AV133">
            <v>0</v>
          </cell>
          <cell r="AW133">
            <v>0</v>
          </cell>
          <cell r="AX133">
            <v>0</v>
          </cell>
          <cell r="AY133">
            <v>0</v>
          </cell>
          <cell r="AZ133">
            <v>0</v>
          </cell>
          <cell r="BA133">
            <v>0</v>
          </cell>
          <cell r="BB133">
            <v>0</v>
          </cell>
          <cell r="BC133">
            <v>0</v>
          </cell>
          <cell r="BD133">
            <v>0</v>
          </cell>
          <cell r="BE133">
            <v>0</v>
          </cell>
          <cell r="BF133">
            <v>0</v>
          </cell>
          <cell r="BG133">
            <v>0</v>
          </cell>
          <cell r="BH133">
            <v>0</v>
          </cell>
          <cell r="BI133">
            <v>0</v>
          </cell>
          <cell r="BJ133">
            <v>0</v>
          </cell>
          <cell r="BK133">
            <v>0</v>
          </cell>
          <cell r="BL133">
            <v>0</v>
          </cell>
          <cell r="BM133">
            <v>0</v>
          </cell>
          <cell r="BN133">
            <v>0</v>
          </cell>
          <cell r="BO133">
            <v>0</v>
          </cell>
          <cell r="BP133">
            <v>0</v>
          </cell>
          <cell r="BQ133">
            <v>0</v>
          </cell>
          <cell r="BR133">
            <v>0</v>
          </cell>
          <cell r="BS133">
            <v>0</v>
          </cell>
          <cell r="BT133">
            <v>0</v>
          </cell>
          <cell r="BU133">
            <v>0</v>
          </cell>
          <cell r="BV133">
            <v>0</v>
          </cell>
          <cell r="BW133">
            <v>0</v>
          </cell>
          <cell r="BX133">
            <v>0</v>
          </cell>
          <cell r="BY133">
            <v>0</v>
          </cell>
          <cell r="BZ133">
            <v>0</v>
          </cell>
          <cell r="CA133">
            <v>0</v>
          </cell>
          <cell r="CB133">
            <v>0</v>
          </cell>
          <cell r="CC133">
            <v>0</v>
          </cell>
          <cell r="CD133">
            <v>0</v>
          </cell>
          <cell r="CE133">
            <v>0</v>
          </cell>
          <cell r="CF133">
            <v>0</v>
          </cell>
          <cell r="CG133">
            <v>0</v>
          </cell>
          <cell r="CH133">
            <v>0</v>
          </cell>
          <cell r="CI133">
            <v>0</v>
          </cell>
          <cell r="CJ133">
            <v>0</v>
          </cell>
          <cell r="CK133">
            <v>0</v>
          </cell>
          <cell r="CL133">
            <v>0</v>
          </cell>
          <cell r="CM133">
            <v>0</v>
          </cell>
          <cell r="CN133">
            <v>0</v>
          </cell>
          <cell r="CO133">
            <v>0</v>
          </cell>
          <cell r="CP133">
            <v>0</v>
          </cell>
          <cell r="CQ133">
            <v>0</v>
          </cell>
          <cell r="CR133">
            <v>0</v>
          </cell>
          <cell r="CS133">
            <v>0</v>
          </cell>
          <cell r="CT133">
            <v>0</v>
          </cell>
          <cell r="CU133">
            <v>0</v>
          </cell>
          <cell r="CV133">
            <v>0</v>
          </cell>
          <cell r="CW133">
            <v>0</v>
          </cell>
          <cell r="CX133">
            <v>0</v>
          </cell>
          <cell r="CY133">
            <v>0</v>
          </cell>
          <cell r="CZ133">
            <v>0</v>
          </cell>
          <cell r="DA133">
            <v>0</v>
          </cell>
          <cell r="DB133">
            <v>0</v>
          </cell>
          <cell r="DC133">
            <v>0</v>
          </cell>
          <cell r="DD133">
            <v>0</v>
          </cell>
          <cell r="DE133">
            <v>0</v>
          </cell>
          <cell r="DF133">
            <v>0</v>
          </cell>
          <cell r="DG133">
            <v>0</v>
          </cell>
          <cell r="DH133">
            <v>0</v>
          </cell>
          <cell r="DI133">
            <v>0</v>
          </cell>
          <cell r="DJ133">
            <v>0</v>
          </cell>
          <cell r="DK133">
            <v>0</v>
          </cell>
          <cell r="DL133">
            <v>0</v>
          </cell>
          <cell r="DM133">
            <v>0</v>
          </cell>
          <cell r="DN133">
            <v>0</v>
          </cell>
          <cell r="DO133">
            <v>0</v>
          </cell>
          <cell r="DP133">
            <v>0</v>
          </cell>
          <cell r="DQ133">
            <v>0</v>
          </cell>
          <cell r="DR133">
            <v>0</v>
          </cell>
          <cell r="DS133">
            <v>0</v>
          </cell>
          <cell r="DT133">
            <v>0</v>
          </cell>
          <cell r="DU133">
            <v>0</v>
          </cell>
          <cell r="DV133">
            <v>0</v>
          </cell>
          <cell r="DW133">
            <v>0</v>
          </cell>
          <cell r="DX133">
            <v>0</v>
          </cell>
          <cell r="DY133">
            <v>0</v>
          </cell>
          <cell r="DZ133">
            <v>0</v>
          </cell>
          <cell r="EA133">
            <v>0</v>
          </cell>
          <cell r="EB133">
            <v>0</v>
          </cell>
          <cell r="EC133">
            <v>0</v>
          </cell>
          <cell r="ED133">
            <v>0</v>
          </cell>
        </row>
        <row r="134"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  <cell r="AE134">
            <v>0</v>
          </cell>
          <cell r="AF134">
            <v>0</v>
          </cell>
          <cell r="AG134">
            <v>0</v>
          </cell>
          <cell r="AH134">
            <v>0</v>
          </cell>
          <cell r="AI134">
            <v>0</v>
          </cell>
          <cell r="AJ134">
            <v>0</v>
          </cell>
          <cell r="AK134">
            <v>0</v>
          </cell>
          <cell r="AL134">
            <v>0</v>
          </cell>
          <cell r="AM134">
            <v>0</v>
          </cell>
          <cell r="AN134">
            <v>0</v>
          </cell>
          <cell r="AO134">
            <v>0</v>
          </cell>
          <cell r="AP134">
            <v>0</v>
          </cell>
          <cell r="AQ134">
            <v>0</v>
          </cell>
          <cell r="AR134">
            <v>0</v>
          </cell>
          <cell r="AS134">
            <v>0</v>
          </cell>
          <cell r="AT134">
            <v>0</v>
          </cell>
          <cell r="AU134">
            <v>0</v>
          </cell>
          <cell r="AV134">
            <v>0</v>
          </cell>
          <cell r="AW134">
            <v>0</v>
          </cell>
          <cell r="AX134">
            <v>0</v>
          </cell>
          <cell r="AY134">
            <v>0</v>
          </cell>
          <cell r="AZ134">
            <v>0</v>
          </cell>
          <cell r="BA134">
            <v>0</v>
          </cell>
          <cell r="BB134">
            <v>0</v>
          </cell>
          <cell r="BC134">
            <v>0</v>
          </cell>
          <cell r="BD134">
            <v>0</v>
          </cell>
          <cell r="BE134">
            <v>0</v>
          </cell>
          <cell r="BF134">
            <v>0</v>
          </cell>
          <cell r="BG134">
            <v>0</v>
          </cell>
          <cell r="BH134">
            <v>0</v>
          </cell>
          <cell r="BI134">
            <v>0</v>
          </cell>
          <cell r="BJ134">
            <v>0</v>
          </cell>
          <cell r="BK134">
            <v>0</v>
          </cell>
          <cell r="BL134">
            <v>0</v>
          </cell>
          <cell r="BM134">
            <v>0</v>
          </cell>
          <cell r="BN134">
            <v>0</v>
          </cell>
          <cell r="BO134">
            <v>0</v>
          </cell>
          <cell r="BP134">
            <v>0</v>
          </cell>
          <cell r="BQ134">
            <v>0</v>
          </cell>
          <cell r="BR134">
            <v>0</v>
          </cell>
          <cell r="BS134">
            <v>0</v>
          </cell>
          <cell r="BT134">
            <v>0</v>
          </cell>
          <cell r="BU134">
            <v>0</v>
          </cell>
          <cell r="BV134">
            <v>0</v>
          </cell>
          <cell r="BW134">
            <v>0</v>
          </cell>
          <cell r="BX134">
            <v>0</v>
          </cell>
          <cell r="BY134">
            <v>0</v>
          </cell>
          <cell r="BZ134">
            <v>0</v>
          </cell>
          <cell r="CA134">
            <v>0</v>
          </cell>
          <cell r="CB134">
            <v>0</v>
          </cell>
          <cell r="CC134">
            <v>0</v>
          </cell>
          <cell r="CD134">
            <v>0</v>
          </cell>
          <cell r="CE134">
            <v>0</v>
          </cell>
          <cell r="CF134">
            <v>0</v>
          </cell>
          <cell r="CG134">
            <v>0</v>
          </cell>
          <cell r="CH134">
            <v>0</v>
          </cell>
          <cell r="CI134">
            <v>0</v>
          </cell>
          <cell r="CJ134">
            <v>0</v>
          </cell>
          <cell r="CK134">
            <v>0</v>
          </cell>
          <cell r="CL134">
            <v>0</v>
          </cell>
          <cell r="CM134">
            <v>0</v>
          </cell>
          <cell r="CN134">
            <v>0</v>
          </cell>
          <cell r="CO134">
            <v>0</v>
          </cell>
          <cell r="CP134">
            <v>0</v>
          </cell>
          <cell r="CQ134">
            <v>0</v>
          </cell>
          <cell r="CR134">
            <v>0</v>
          </cell>
          <cell r="CS134">
            <v>0</v>
          </cell>
          <cell r="CT134">
            <v>0</v>
          </cell>
          <cell r="CU134">
            <v>0</v>
          </cell>
          <cell r="CV134">
            <v>0</v>
          </cell>
          <cell r="CW134">
            <v>0</v>
          </cell>
          <cell r="CX134">
            <v>0</v>
          </cell>
          <cell r="CY134">
            <v>0</v>
          </cell>
          <cell r="CZ134">
            <v>0</v>
          </cell>
          <cell r="DA134">
            <v>0</v>
          </cell>
          <cell r="DB134">
            <v>0</v>
          </cell>
          <cell r="DC134">
            <v>0</v>
          </cell>
          <cell r="DD134">
            <v>0</v>
          </cell>
          <cell r="DE134">
            <v>0</v>
          </cell>
          <cell r="DF134">
            <v>0</v>
          </cell>
          <cell r="DG134">
            <v>0</v>
          </cell>
          <cell r="DH134">
            <v>0</v>
          </cell>
          <cell r="DI134">
            <v>0</v>
          </cell>
          <cell r="DJ134">
            <v>0</v>
          </cell>
          <cell r="DK134">
            <v>0</v>
          </cell>
          <cell r="DL134">
            <v>0</v>
          </cell>
          <cell r="DM134">
            <v>0</v>
          </cell>
          <cell r="DN134">
            <v>0</v>
          </cell>
          <cell r="DO134">
            <v>0</v>
          </cell>
          <cell r="DP134">
            <v>0</v>
          </cell>
          <cell r="DQ134">
            <v>0</v>
          </cell>
          <cell r="DR134">
            <v>0</v>
          </cell>
          <cell r="DS134">
            <v>0</v>
          </cell>
          <cell r="DT134">
            <v>0</v>
          </cell>
          <cell r="DU134">
            <v>0</v>
          </cell>
          <cell r="DV134">
            <v>0</v>
          </cell>
          <cell r="DW134">
            <v>0</v>
          </cell>
          <cell r="DX134">
            <v>0</v>
          </cell>
          <cell r="DY134">
            <v>0</v>
          </cell>
          <cell r="DZ134">
            <v>0</v>
          </cell>
          <cell r="EA134">
            <v>0</v>
          </cell>
          <cell r="EB134">
            <v>0</v>
          </cell>
          <cell r="EC134">
            <v>0</v>
          </cell>
          <cell r="ED134">
            <v>0</v>
          </cell>
        </row>
        <row r="136"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  <cell r="AE136">
            <v>0</v>
          </cell>
          <cell r="AF136">
            <v>0</v>
          </cell>
          <cell r="AG136">
            <v>0</v>
          </cell>
          <cell r="AH136">
            <v>0</v>
          </cell>
          <cell r="AI136">
            <v>0</v>
          </cell>
          <cell r="AJ136">
            <v>0</v>
          </cell>
          <cell r="AK136">
            <v>0</v>
          </cell>
          <cell r="AL136">
            <v>0</v>
          </cell>
          <cell r="AM136">
            <v>0</v>
          </cell>
          <cell r="AN136">
            <v>0</v>
          </cell>
          <cell r="AO136">
            <v>0</v>
          </cell>
          <cell r="AP136">
            <v>0</v>
          </cell>
          <cell r="AQ136">
            <v>0</v>
          </cell>
          <cell r="AR136">
            <v>0</v>
          </cell>
          <cell r="AS136">
            <v>0</v>
          </cell>
          <cell r="AT136">
            <v>0</v>
          </cell>
          <cell r="AU136">
            <v>0</v>
          </cell>
          <cell r="AV136">
            <v>0</v>
          </cell>
          <cell r="AW136">
            <v>0</v>
          </cell>
          <cell r="AX136">
            <v>0</v>
          </cell>
          <cell r="AY136">
            <v>0</v>
          </cell>
          <cell r="AZ136">
            <v>0</v>
          </cell>
          <cell r="BA136">
            <v>0</v>
          </cell>
          <cell r="BB136">
            <v>0</v>
          </cell>
          <cell r="BC136">
            <v>0</v>
          </cell>
          <cell r="BD136">
            <v>0</v>
          </cell>
          <cell r="BE136">
            <v>0</v>
          </cell>
          <cell r="BF136">
            <v>0</v>
          </cell>
          <cell r="BG136">
            <v>0</v>
          </cell>
          <cell r="BH136">
            <v>0</v>
          </cell>
          <cell r="BI136">
            <v>0</v>
          </cell>
          <cell r="BJ136">
            <v>0</v>
          </cell>
          <cell r="BK136">
            <v>0</v>
          </cell>
          <cell r="BL136">
            <v>0</v>
          </cell>
          <cell r="BM136">
            <v>0</v>
          </cell>
          <cell r="BN136">
            <v>0</v>
          </cell>
          <cell r="BO136">
            <v>0</v>
          </cell>
          <cell r="BP136">
            <v>0</v>
          </cell>
          <cell r="BQ136">
            <v>0</v>
          </cell>
          <cell r="BR136">
            <v>0</v>
          </cell>
          <cell r="BS136">
            <v>0</v>
          </cell>
          <cell r="BT136">
            <v>0</v>
          </cell>
          <cell r="BU136">
            <v>0</v>
          </cell>
          <cell r="BV136">
            <v>0</v>
          </cell>
          <cell r="BW136">
            <v>0</v>
          </cell>
          <cell r="BX136">
            <v>0</v>
          </cell>
          <cell r="BY136">
            <v>0</v>
          </cell>
          <cell r="BZ136">
            <v>0</v>
          </cell>
          <cell r="CA136">
            <v>0</v>
          </cell>
          <cell r="CB136">
            <v>0</v>
          </cell>
          <cell r="CC136">
            <v>0</v>
          </cell>
          <cell r="CD136">
            <v>0</v>
          </cell>
          <cell r="CE136">
            <v>0</v>
          </cell>
          <cell r="CF136">
            <v>0</v>
          </cell>
          <cell r="CG136">
            <v>0</v>
          </cell>
          <cell r="CH136">
            <v>0</v>
          </cell>
          <cell r="CI136">
            <v>0</v>
          </cell>
          <cell r="CJ136">
            <v>0</v>
          </cell>
          <cell r="CK136">
            <v>0</v>
          </cell>
          <cell r="CL136">
            <v>0</v>
          </cell>
          <cell r="CM136">
            <v>0</v>
          </cell>
          <cell r="CN136">
            <v>0</v>
          </cell>
          <cell r="CO136">
            <v>0</v>
          </cell>
          <cell r="CP136">
            <v>0</v>
          </cell>
          <cell r="CQ136">
            <v>0</v>
          </cell>
          <cell r="CR136">
            <v>0</v>
          </cell>
          <cell r="CS136">
            <v>0</v>
          </cell>
          <cell r="CT136">
            <v>0</v>
          </cell>
          <cell r="CU136">
            <v>0</v>
          </cell>
          <cell r="CV136">
            <v>0</v>
          </cell>
          <cell r="CW136">
            <v>0</v>
          </cell>
          <cell r="CX136">
            <v>0</v>
          </cell>
          <cell r="CY136">
            <v>0</v>
          </cell>
          <cell r="CZ136">
            <v>0</v>
          </cell>
          <cell r="DA136">
            <v>0</v>
          </cell>
          <cell r="DB136">
            <v>0</v>
          </cell>
          <cell r="DC136">
            <v>0</v>
          </cell>
          <cell r="DD136">
            <v>0</v>
          </cell>
          <cell r="DE136">
            <v>0</v>
          </cell>
          <cell r="DF136">
            <v>0</v>
          </cell>
          <cell r="DG136">
            <v>0</v>
          </cell>
          <cell r="DH136">
            <v>0</v>
          </cell>
          <cell r="DI136">
            <v>0</v>
          </cell>
          <cell r="DJ136">
            <v>0</v>
          </cell>
          <cell r="DK136">
            <v>0</v>
          </cell>
          <cell r="DL136">
            <v>0</v>
          </cell>
          <cell r="DM136">
            <v>0</v>
          </cell>
          <cell r="DN136">
            <v>0</v>
          </cell>
          <cell r="DO136">
            <v>0</v>
          </cell>
          <cell r="DP136">
            <v>0</v>
          </cell>
          <cell r="DQ136">
            <v>0</v>
          </cell>
          <cell r="DR136">
            <v>0</v>
          </cell>
          <cell r="DS136">
            <v>0</v>
          </cell>
          <cell r="DT136">
            <v>0</v>
          </cell>
          <cell r="DU136">
            <v>0</v>
          </cell>
          <cell r="DV136">
            <v>0</v>
          </cell>
          <cell r="DW136">
            <v>0</v>
          </cell>
          <cell r="DX136">
            <v>0</v>
          </cell>
          <cell r="DY136">
            <v>0</v>
          </cell>
          <cell r="DZ136">
            <v>0</v>
          </cell>
          <cell r="EA136">
            <v>0</v>
          </cell>
          <cell r="EB136">
            <v>0</v>
          </cell>
          <cell r="EC136">
            <v>0</v>
          </cell>
          <cell r="ED136">
            <v>0</v>
          </cell>
        </row>
        <row r="139"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  <cell r="AE139">
            <v>0</v>
          </cell>
          <cell r="AF139">
            <v>0</v>
          </cell>
          <cell r="AG139">
            <v>0</v>
          </cell>
          <cell r="AH139">
            <v>0</v>
          </cell>
          <cell r="AI139">
            <v>0</v>
          </cell>
          <cell r="AJ139">
            <v>0</v>
          </cell>
          <cell r="AK139">
            <v>0</v>
          </cell>
          <cell r="AL139">
            <v>0</v>
          </cell>
          <cell r="AM139">
            <v>0</v>
          </cell>
          <cell r="AN139">
            <v>0</v>
          </cell>
          <cell r="AO139">
            <v>0</v>
          </cell>
          <cell r="AP139">
            <v>0</v>
          </cell>
          <cell r="AQ139">
            <v>0</v>
          </cell>
          <cell r="AR139">
            <v>0</v>
          </cell>
          <cell r="AS139">
            <v>0</v>
          </cell>
          <cell r="AT139">
            <v>0</v>
          </cell>
          <cell r="AU139">
            <v>0</v>
          </cell>
          <cell r="AV139">
            <v>0</v>
          </cell>
          <cell r="AW139">
            <v>0</v>
          </cell>
          <cell r="AX139">
            <v>0</v>
          </cell>
          <cell r="AY139">
            <v>0</v>
          </cell>
          <cell r="AZ139">
            <v>0</v>
          </cell>
          <cell r="BA139">
            <v>0</v>
          </cell>
          <cell r="BB139">
            <v>0</v>
          </cell>
          <cell r="BC139">
            <v>0</v>
          </cell>
          <cell r="BD139">
            <v>0</v>
          </cell>
          <cell r="BE139">
            <v>0</v>
          </cell>
          <cell r="BF139">
            <v>0</v>
          </cell>
          <cell r="BG139">
            <v>0</v>
          </cell>
          <cell r="BH139">
            <v>0</v>
          </cell>
          <cell r="BI139">
            <v>0</v>
          </cell>
          <cell r="BJ139">
            <v>0</v>
          </cell>
          <cell r="BK139">
            <v>0</v>
          </cell>
          <cell r="BL139">
            <v>0</v>
          </cell>
          <cell r="BM139">
            <v>0</v>
          </cell>
          <cell r="BN139">
            <v>0</v>
          </cell>
          <cell r="BO139">
            <v>0</v>
          </cell>
          <cell r="BP139">
            <v>0</v>
          </cell>
          <cell r="BQ139">
            <v>0</v>
          </cell>
          <cell r="BR139">
            <v>0</v>
          </cell>
          <cell r="BS139">
            <v>0</v>
          </cell>
          <cell r="BT139">
            <v>0</v>
          </cell>
          <cell r="BU139">
            <v>0</v>
          </cell>
          <cell r="BV139">
            <v>0</v>
          </cell>
          <cell r="BW139">
            <v>0</v>
          </cell>
          <cell r="BX139">
            <v>0</v>
          </cell>
          <cell r="BY139">
            <v>0</v>
          </cell>
          <cell r="BZ139">
            <v>0</v>
          </cell>
          <cell r="CA139">
            <v>0</v>
          </cell>
          <cell r="CB139">
            <v>0</v>
          </cell>
          <cell r="CC139">
            <v>0</v>
          </cell>
          <cell r="CD139">
            <v>0</v>
          </cell>
          <cell r="CE139">
            <v>0</v>
          </cell>
          <cell r="CF139">
            <v>0</v>
          </cell>
          <cell r="CG139">
            <v>0</v>
          </cell>
          <cell r="CH139">
            <v>0</v>
          </cell>
          <cell r="CI139">
            <v>0</v>
          </cell>
          <cell r="CJ139">
            <v>0</v>
          </cell>
          <cell r="CK139">
            <v>0</v>
          </cell>
          <cell r="CL139">
            <v>0</v>
          </cell>
          <cell r="CM139">
            <v>0</v>
          </cell>
          <cell r="CN139">
            <v>0</v>
          </cell>
          <cell r="CO139">
            <v>0</v>
          </cell>
          <cell r="CP139">
            <v>0</v>
          </cell>
          <cell r="CQ139">
            <v>0</v>
          </cell>
          <cell r="CR139">
            <v>0</v>
          </cell>
          <cell r="CS139">
            <v>0</v>
          </cell>
          <cell r="CT139">
            <v>0</v>
          </cell>
          <cell r="CU139">
            <v>0</v>
          </cell>
          <cell r="CV139">
            <v>0</v>
          </cell>
          <cell r="CW139">
            <v>0</v>
          </cell>
          <cell r="CX139">
            <v>0</v>
          </cell>
          <cell r="CY139">
            <v>0</v>
          </cell>
          <cell r="CZ139">
            <v>0</v>
          </cell>
          <cell r="DA139">
            <v>0</v>
          </cell>
          <cell r="DB139">
            <v>0</v>
          </cell>
          <cell r="DC139">
            <v>0</v>
          </cell>
          <cell r="DD139">
            <v>0</v>
          </cell>
          <cell r="DE139">
            <v>0</v>
          </cell>
          <cell r="DF139">
            <v>0</v>
          </cell>
          <cell r="DG139">
            <v>0</v>
          </cell>
          <cell r="DH139">
            <v>0</v>
          </cell>
          <cell r="DI139">
            <v>0</v>
          </cell>
          <cell r="DJ139">
            <v>0</v>
          </cell>
          <cell r="DK139">
            <v>0</v>
          </cell>
          <cell r="DL139">
            <v>0</v>
          </cell>
          <cell r="DM139">
            <v>0</v>
          </cell>
          <cell r="DN139">
            <v>0</v>
          </cell>
          <cell r="DO139">
            <v>0</v>
          </cell>
          <cell r="DP139">
            <v>0</v>
          </cell>
          <cell r="DQ139">
            <v>0</v>
          </cell>
          <cell r="DR139">
            <v>0</v>
          </cell>
          <cell r="DS139">
            <v>0</v>
          </cell>
          <cell r="DT139">
            <v>0</v>
          </cell>
          <cell r="DU139">
            <v>0</v>
          </cell>
          <cell r="DV139">
            <v>0</v>
          </cell>
          <cell r="DW139">
            <v>0</v>
          </cell>
          <cell r="DX139">
            <v>0</v>
          </cell>
          <cell r="DY139">
            <v>0</v>
          </cell>
          <cell r="DZ139">
            <v>0</v>
          </cell>
          <cell r="EA139">
            <v>0</v>
          </cell>
          <cell r="EB139">
            <v>0</v>
          </cell>
          <cell r="EC139">
            <v>0</v>
          </cell>
          <cell r="ED139">
            <v>0</v>
          </cell>
        </row>
        <row r="140"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  <cell r="AE140">
            <v>0</v>
          </cell>
          <cell r="AF140">
            <v>0</v>
          </cell>
          <cell r="AG140">
            <v>0</v>
          </cell>
          <cell r="AH140">
            <v>0</v>
          </cell>
          <cell r="AI140">
            <v>0</v>
          </cell>
          <cell r="AJ140">
            <v>0</v>
          </cell>
          <cell r="AK140">
            <v>0</v>
          </cell>
          <cell r="AL140">
            <v>0</v>
          </cell>
          <cell r="AM140">
            <v>0</v>
          </cell>
          <cell r="AN140">
            <v>0</v>
          </cell>
          <cell r="AO140">
            <v>0</v>
          </cell>
          <cell r="AP140">
            <v>0</v>
          </cell>
          <cell r="AQ140">
            <v>0</v>
          </cell>
          <cell r="AR140">
            <v>0</v>
          </cell>
          <cell r="AS140">
            <v>0</v>
          </cell>
          <cell r="AT140">
            <v>0</v>
          </cell>
          <cell r="AU140">
            <v>0</v>
          </cell>
          <cell r="AV140">
            <v>0</v>
          </cell>
          <cell r="AW140">
            <v>0</v>
          </cell>
          <cell r="AX140">
            <v>0</v>
          </cell>
          <cell r="AY140">
            <v>0</v>
          </cell>
          <cell r="AZ140">
            <v>0</v>
          </cell>
          <cell r="BA140">
            <v>0</v>
          </cell>
          <cell r="BB140">
            <v>0</v>
          </cell>
          <cell r="BC140">
            <v>0</v>
          </cell>
          <cell r="BD140">
            <v>0</v>
          </cell>
          <cell r="BE140">
            <v>0</v>
          </cell>
          <cell r="BF140">
            <v>0</v>
          </cell>
          <cell r="BG140">
            <v>0</v>
          </cell>
          <cell r="BH140">
            <v>0</v>
          </cell>
          <cell r="BI140">
            <v>0</v>
          </cell>
          <cell r="BJ140">
            <v>0</v>
          </cell>
          <cell r="BK140">
            <v>0</v>
          </cell>
          <cell r="BL140">
            <v>0</v>
          </cell>
          <cell r="BM140">
            <v>0</v>
          </cell>
          <cell r="BN140">
            <v>0</v>
          </cell>
          <cell r="BO140">
            <v>0</v>
          </cell>
          <cell r="BP140">
            <v>0</v>
          </cell>
          <cell r="BQ140">
            <v>0</v>
          </cell>
          <cell r="BR140">
            <v>0</v>
          </cell>
          <cell r="BS140">
            <v>0</v>
          </cell>
          <cell r="BT140">
            <v>0</v>
          </cell>
          <cell r="BU140">
            <v>0</v>
          </cell>
          <cell r="BV140">
            <v>0</v>
          </cell>
          <cell r="BW140">
            <v>0</v>
          </cell>
          <cell r="BX140">
            <v>0</v>
          </cell>
          <cell r="BY140">
            <v>0</v>
          </cell>
          <cell r="BZ140">
            <v>0</v>
          </cell>
          <cell r="CA140">
            <v>0</v>
          </cell>
          <cell r="CB140">
            <v>0</v>
          </cell>
          <cell r="CC140">
            <v>0</v>
          </cell>
          <cell r="CD140">
            <v>0</v>
          </cell>
          <cell r="CE140">
            <v>0</v>
          </cell>
          <cell r="CF140">
            <v>0</v>
          </cell>
          <cell r="CG140">
            <v>0</v>
          </cell>
          <cell r="CH140">
            <v>0</v>
          </cell>
          <cell r="CI140">
            <v>0</v>
          </cell>
          <cell r="CJ140">
            <v>0</v>
          </cell>
          <cell r="CK140">
            <v>0</v>
          </cell>
          <cell r="CL140">
            <v>0</v>
          </cell>
          <cell r="CM140">
            <v>0</v>
          </cell>
          <cell r="CN140">
            <v>0</v>
          </cell>
          <cell r="CO140">
            <v>0</v>
          </cell>
          <cell r="CP140">
            <v>0</v>
          </cell>
          <cell r="CQ140">
            <v>0</v>
          </cell>
          <cell r="CR140">
            <v>0</v>
          </cell>
          <cell r="CS140">
            <v>0</v>
          </cell>
          <cell r="CT140">
            <v>0</v>
          </cell>
          <cell r="CU140">
            <v>0</v>
          </cell>
          <cell r="CV140">
            <v>0</v>
          </cell>
          <cell r="CW140">
            <v>0</v>
          </cell>
          <cell r="CX140">
            <v>0</v>
          </cell>
          <cell r="CY140">
            <v>0</v>
          </cell>
          <cell r="CZ140">
            <v>0</v>
          </cell>
          <cell r="DA140">
            <v>0</v>
          </cell>
          <cell r="DB140">
            <v>0</v>
          </cell>
          <cell r="DC140">
            <v>0</v>
          </cell>
          <cell r="DD140">
            <v>0</v>
          </cell>
          <cell r="DE140">
            <v>0</v>
          </cell>
          <cell r="DF140">
            <v>0</v>
          </cell>
          <cell r="DG140">
            <v>0</v>
          </cell>
          <cell r="DH140">
            <v>0</v>
          </cell>
          <cell r="DI140">
            <v>0</v>
          </cell>
          <cell r="DJ140">
            <v>0</v>
          </cell>
          <cell r="DK140">
            <v>0</v>
          </cell>
          <cell r="DL140">
            <v>0</v>
          </cell>
          <cell r="DM140">
            <v>0</v>
          </cell>
          <cell r="DN140">
            <v>0</v>
          </cell>
          <cell r="DO140">
            <v>0</v>
          </cell>
          <cell r="DP140">
            <v>0</v>
          </cell>
          <cell r="DQ140">
            <v>0</v>
          </cell>
          <cell r="DR140">
            <v>0</v>
          </cell>
          <cell r="DS140">
            <v>0</v>
          </cell>
          <cell r="DT140">
            <v>0</v>
          </cell>
          <cell r="DU140">
            <v>0</v>
          </cell>
          <cell r="DV140">
            <v>0</v>
          </cell>
          <cell r="DW140">
            <v>0</v>
          </cell>
          <cell r="DX140">
            <v>0</v>
          </cell>
          <cell r="DY140">
            <v>0</v>
          </cell>
          <cell r="DZ140">
            <v>0</v>
          </cell>
          <cell r="EA140">
            <v>0</v>
          </cell>
          <cell r="EB140">
            <v>0</v>
          </cell>
          <cell r="EC140">
            <v>0</v>
          </cell>
          <cell r="ED140">
            <v>0</v>
          </cell>
        </row>
        <row r="141">
          <cell r="F141">
            <v>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  <cell r="AE141">
            <v>0</v>
          </cell>
          <cell r="AF141">
            <v>0</v>
          </cell>
          <cell r="AG141">
            <v>0</v>
          </cell>
          <cell r="AH141">
            <v>0</v>
          </cell>
          <cell r="AI141">
            <v>0</v>
          </cell>
          <cell r="AJ141">
            <v>0</v>
          </cell>
          <cell r="AK141">
            <v>0</v>
          </cell>
          <cell r="AL141">
            <v>0</v>
          </cell>
          <cell r="AM141">
            <v>0</v>
          </cell>
          <cell r="AN141">
            <v>0</v>
          </cell>
          <cell r="AO141">
            <v>0</v>
          </cell>
          <cell r="AP141">
            <v>0</v>
          </cell>
          <cell r="AQ141">
            <v>0</v>
          </cell>
          <cell r="AR141">
            <v>0</v>
          </cell>
          <cell r="AS141">
            <v>0</v>
          </cell>
          <cell r="AT141">
            <v>0</v>
          </cell>
          <cell r="AU141">
            <v>0</v>
          </cell>
          <cell r="AV141">
            <v>0</v>
          </cell>
          <cell r="AW141">
            <v>0</v>
          </cell>
          <cell r="AX141">
            <v>0</v>
          </cell>
          <cell r="AY141">
            <v>0</v>
          </cell>
          <cell r="AZ141">
            <v>0</v>
          </cell>
          <cell r="BA141">
            <v>0</v>
          </cell>
          <cell r="BB141">
            <v>0</v>
          </cell>
          <cell r="BC141">
            <v>0</v>
          </cell>
          <cell r="BD141">
            <v>0</v>
          </cell>
          <cell r="BE141">
            <v>0</v>
          </cell>
          <cell r="BF141">
            <v>0</v>
          </cell>
          <cell r="BG141">
            <v>0</v>
          </cell>
          <cell r="BH141">
            <v>0</v>
          </cell>
          <cell r="BI141">
            <v>0</v>
          </cell>
          <cell r="BJ141">
            <v>0</v>
          </cell>
          <cell r="BK141">
            <v>0</v>
          </cell>
          <cell r="BL141">
            <v>0</v>
          </cell>
          <cell r="BM141">
            <v>0</v>
          </cell>
          <cell r="BN141">
            <v>0</v>
          </cell>
          <cell r="BO141">
            <v>0</v>
          </cell>
          <cell r="BP141">
            <v>0</v>
          </cell>
          <cell r="BQ141">
            <v>0</v>
          </cell>
          <cell r="BR141">
            <v>0</v>
          </cell>
          <cell r="BS141">
            <v>0</v>
          </cell>
          <cell r="BT141">
            <v>0</v>
          </cell>
          <cell r="BU141">
            <v>0</v>
          </cell>
          <cell r="BV141">
            <v>0</v>
          </cell>
          <cell r="BW141">
            <v>0</v>
          </cell>
          <cell r="BX141">
            <v>0</v>
          </cell>
          <cell r="BY141">
            <v>0</v>
          </cell>
          <cell r="BZ141">
            <v>0</v>
          </cell>
          <cell r="CA141">
            <v>0</v>
          </cell>
          <cell r="CB141">
            <v>0</v>
          </cell>
          <cell r="CC141">
            <v>0</v>
          </cell>
          <cell r="CD141">
            <v>0</v>
          </cell>
          <cell r="CE141">
            <v>0</v>
          </cell>
          <cell r="CF141">
            <v>0</v>
          </cell>
          <cell r="CG141">
            <v>0</v>
          </cell>
          <cell r="CH141">
            <v>0</v>
          </cell>
          <cell r="CI141">
            <v>0</v>
          </cell>
          <cell r="CJ141">
            <v>0</v>
          </cell>
          <cell r="CK141">
            <v>0</v>
          </cell>
          <cell r="CL141">
            <v>0</v>
          </cell>
          <cell r="CM141">
            <v>0</v>
          </cell>
          <cell r="CN141">
            <v>0</v>
          </cell>
          <cell r="CO141">
            <v>0</v>
          </cell>
          <cell r="CP141">
            <v>0</v>
          </cell>
          <cell r="CQ141">
            <v>0</v>
          </cell>
          <cell r="CR141">
            <v>0</v>
          </cell>
          <cell r="CS141">
            <v>0</v>
          </cell>
          <cell r="CT141">
            <v>0</v>
          </cell>
          <cell r="CU141">
            <v>0</v>
          </cell>
          <cell r="CV141">
            <v>0</v>
          </cell>
          <cell r="CW141">
            <v>0</v>
          </cell>
          <cell r="CX141">
            <v>0</v>
          </cell>
          <cell r="CY141">
            <v>0</v>
          </cell>
          <cell r="CZ141">
            <v>0</v>
          </cell>
          <cell r="DA141">
            <v>0</v>
          </cell>
          <cell r="DB141">
            <v>0</v>
          </cell>
          <cell r="DC141">
            <v>0</v>
          </cell>
          <cell r="DD141">
            <v>0</v>
          </cell>
          <cell r="DE141">
            <v>0</v>
          </cell>
          <cell r="DF141">
            <v>0</v>
          </cell>
          <cell r="DG141">
            <v>0</v>
          </cell>
          <cell r="DH141">
            <v>0</v>
          </cell>
          <cell r="DI141">
            <v>0</v>
          </cell>
          <cell r="DJ141">
            <v>0</v>
          </cell>
          <cell r="DK141">
            <v>0</v>
          </cell>
          <cell r="DL141">
            <v>0</v>
          </cell>
          <cell r="DM141">
            <v>0</v>
          </cell>
          <cell r="DN141">
            <v>0</v>
          </cell>
          <cell r="DO141">
            <v>0</v>
          </cell>
          <cell r="DP141">
            <v>0</v>
          </cell>
          <cell r="DQ141">
            <v>0</v>
          </cell>
          <cell r="DR141">
            <v>0</v>
          </cell>
          <cell r="DS141">
            <v>0</v>
          </cell>
          <cell r="DT141">
            <v>0</v>
          </cell>
          <cell r="DU141">
            <v>0</v>
          </cell>
          <cell r="DV141">
            <v>0</v>
          </cell>
          <cell r="DW141">
            <v>0</v>
          </cell>
          <cell r="DX141">
            <v>0</v>
          </cell>
          <cell r="DY141">
            <v>0</v>
          </cell>
          <cell r="DZ141">
            <v>0</v>
          </cell>
          <cell r="EA141">
            <v>0</v>
          </cell>
          <cell r="EB141">
            <v>0</v>
          </cell>
          <cell r="EC141">
            <v>0</v>
          </cell>
          <cell r="ED141">
            <v>0</v>
          </cell>
        </row>
        <row r="142">
          <cell r="F142">
            <v>0</v>
          </cell>
          <cell r="G142">
            <v>0</v>
          </cell>
          <cell r="H142">
            <v>0</v>
          </cell>
          <cell r="I142">
            <v>0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  <cell r="AE142">
            <v>0</v>
          </cell>
          <cell r="AF142">
            <v>0</v>
          </cell>
          <cell r="AG142">
            <v>0</v>
          </cell>
          <cell r="AH142">
            <v>0</v>
          </cell>
          <cell r="AI142">
            <v>0</v>
          </cell>
          <cell r="AJ142">
            <v>0</v>
          </cell>
          <cell r="AK142">
            <v>0</v>
          </cell>
          <cell r="AL142">
            <v>0</v>
          </cell>
          <cell r="AM142">
            <v>0</v>
          </cell>
          <cell r="AN142">
            <v>0</v>
          </cell>
          <cell r="AO142">
            <v>0</v>
          </cell>
          <cell r="AP142">
            <v>0</v>
          </cell>
          <cell r="AQ142">
            <v>0</v>
          </cell>
          <cell r="AR142">
            <v>0</v>
          </cell>
          <cell r="AS142">
            <v>0</v>
          </cell>
          <cell r="AT142">
            <v>0</v>
          </cell>
          <cell r="AU142">
            <v>0</v>
          </cell>
          <cell r="AV142">
            <v>0</v>
          </cell>
          <cell r="AW142">
            <v>0</v>
          </cell>
          <cell r="AX142">
            <v>0</v>
          </cell>
          <cell r="AY142">
            <v>0</v>
          </cell>
          <cell r="AZ142">
            <v>0</v>
          </cell>
          <cell r="BA142">
            <v>0</v>
          </cell>
          <cell r="BB142">
            <v>0</v>
          </cell>
          <cell r="BC142">
            <v>0</v>
          </cell>
          <cell r="BD142">
            <v>0</v>
          </cell>
          <cell r="BE142">
            <v>0</v>
          </cell>
          <cell r="BF142">
            <v>0</v>
          </cell>
          <cell r="BG142">
            <v>0</v>
          </cell>
          <cell r="BH142">
            <v>0</v>
          </cell>
          <cell r="BI142">
            <v>0</v>
          </cell>
          <cell r="BJ142">
            <v>0</v>
          </cell>
          <cell r="BK142">
            <v>0</v>
          </cell>
          <cell r="BL142">
            <v>0</v>
          </cell>
          <cell r="BM142">
            <v>0</v>
          </cell>
          <cell r="BN142">
            <v>0</v>
          </cell>
          <cell r="BO142">
            <v>0</v>
          </cell>
          <cell r="BP142">
            <v>0</v>
          </cell>
          <cell r="BQ142">
            <v>0</v>
          </cell>
          <cell r="BR142">
            <v>0</v>
          </cell>
          <cell r="BS142">
            <v>0</v>
          </cell>
          <cell r="BT142">
            <v>0</v>
          </cell>
          <cell r="BU142">
            <v>0</v>
          </cell>
          <cell r="BV142">
            <v>0</v>
          </cell>
          <cell r="BW142">
            <v>0</v>
          </cell>
          <cell r="BX142">
            <v>0</v>
          </cell>
          <cell r="BY142">
            <v>0</v>
          </cell>
          <cell r="BZ142">
            <v>0</v>
          </cell>
          <cell r="CA142">
            <v>0</v>
          </cell>
          <cell r="CB142">
            <v>0</v>
          </cell>
          <cell r="CC142">
            <v>0</v>
          </cell>
          <cell r="CD142">
            <v>0</v>
          </cell>
          <cell r="CE142">
            <v>0</v>
          </cell>
          <cell r="CF142">
            <v>0</v>
          </cell>
          <cell r="CG142">
            <v>0</v>
          </cell>
          <cell r="CH142">
            <v>0</v>
          </cell>
          <cell r="CI142">
            <v>0</v>
          </cell>
          <cell r="CJ142">
            <v>0</v>
          </cell>
          <cell r="CK142">
            <v>0</v>
          </cell>
          <cell r="CL142">
            <v>0</v>
          </cell>
          <cell r="CM142">
            <v>0</v>
          </cell>
          <cell r="CN142">
            <v>0</v>
          </cell>
          <cell r="CO142">
            <v>0</v>
          </cell>
          <cell r="CP142">
            <v>0</v>
          </cell>
          <cell r="CQ142">
            <v>0</v>
          </cell>
          <cell r="CR142">
            <v>0</v>
          </cell>
          <cell r="CS142">
            <v>0</v>
          </cell>
          <cell r="CT142">
            <v>0</v>
          </cell>
          <cell r="CU142">
            <v>0</v>
          </cell>
          <cell r="CV142">
            <v>0</v>
          </cell>
          <cell r="CW142">
            <v>0</v>
          </cell>
          <cell r="CX142">
            <v>0</v>
          </cell>
          <cell r="CY142">
            <v>0</v>
          </cell>
          <cell r="CZ142">
            <v>0</v>
          </cell>
          <cell r="DA142">
            <v>0</v>
          </cell>
          <cell r="DB142">
            <v>0</v>
          </cell>
          <cell r="DC142">
            <v>0</v>
          </cell>
          <cell r="DD142">
            <v>0</v>
          </cell>
          <cell r="DE142">
            <v>0</v>
          </cell>
          <cell r="DF142">
            <v>0</v>
          </cell>
          <cell r="DG142">
            <v>0</v>
          </cell>
          <cell r="DH142">
            <v>0</v>
          </cell>
          <cell r="DI142">
            <v>0</v>
          </cell>
          <cell r="DJ142">
            <v>0</v>
          </cell>
          <cell r="DK142">
            <v>0</v>
          </cell>
          <cell r="DL142">
            <v>0</v>
          </cell>
          <cell r="DM142">
            <v>0</v>
          </cell>
          <cell r="DN142">
            <v>0</v>
          </cell>
          <cell r="DO142">
            <v>0</v>
          </cell>
          <cell r="DP142">
            <v>0</v>
          </cell>
          <cell r="DQ142">
            <v>0</v>
          </cell>
          <cell r="DR142">
            <v>0</v>
          </cell>
          <cell r="DS142">
            <v>0</v>
          </cell>
          <cell r="DT142">
            <v>0</v>
          </cell>
          <cell r="DU142">
            <v>0</v>
          </cell>
          <cell r="DV142">
            <v>0</v>
          </cell>
          <cell r="DW142">
            <v>0</v>
          </cell>
          <cell r="DX142">
            <v>0</v>
          </cell>
          <cell r="DY142">
            <v>0</v>
          </cell>
          <cell r="DZ142">
            <v>0</v>
          </cell>
          <cell r="EA142">
            <v>0</v>
          </cell>
          <cell r="EB142">
            <v>0</v>
          </cell>
          <cell r="EC142">
            <v>0</v>
          </cell>
          <cell r="ED142">
            <v>0</v>
          </cell>
        </row>
        <row r="144"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  <cell r="AE144">
            <v>0</v>
          </cell>
          <cell r="AF144">
            <v>0</v>
          </cell>
          <cell r="AG144">
            <v>0</v>
          </cell>
          <cell r="AH144">
            <v>0</v>
          </cell>
          <cell r="AI144">
            <v>0</v>
          </cell>
          <cell r="AJ144">
            <v>0</v>
          </cell>
          <cell r="AK144">
            <v>0</v>
          </cell>
          <cell r="AL144">
            <v>0</v>
          </cell>
          <cell r="AM144">
            <v>0</v>
          </cell>
          <cell r="AN144">
            <v>0</v>
          </cell>
          <cell r="AO144">
            <v>0</v>
          </cell>
          <cell r="AP144">
            <v>0</v>
          </cell>
          <cell r="AQ144">
            <v>0</v>
          </cell>
          <cell r="AR144">
            <v>0</v>
          </cell>
          <cell r="AS144">
            <v>0</v>
          </cell>
          <cell r="AT144">
            <v>0</v>
          </cell>
          <cell r="AU144">
            <v>0</v>
          </cell>
          <cell r="AV144">
            <v>0</v>
          </cell>
          <cell r="AW144">
            <v>0</v>
          </cell>
          <cell r="AX144">
            <v>0</v>
          </cell>
          <cell r="AY144">
            <v>0</v>
          </cell>
          <cell r="AZ144">
            <v>0</v>
          </cell>
          <cell r="BA144">
            <v>0</v>
          </cell>
          <cell r="BB144">
            <v>0</v>
          </cell>
          <cell r="BC144">
            <v>0</v>
          </cell>
          <cell r="BD144">
            <v>0</v>
          </cell>
          <cell r="BE144">
            <v>0</v>
          </cell>
          <cell r="BF144">
            <v>0</v>
          </cell>
          <cell r="BG144">
            <v>0</v>
          </cell>
          <cell r="BH144">
            <v>0</v>
          </cell>
          <cell r="BI144">
            <v>0</v>
          </cell>
          <cell r="BJ144">
            <v>0</v>
          </cell>
          <cell r="BK144">
            <v>0</v>
          </cell>
          <cell r="BL144">
            <v>0</v>
          </cell>
          <cell r="BM144">
            <v>0</v>
          </cell>
          <cell r="BN144">
            <v>0</v>
          </cell>
          <cell r="BO144">
            <v>0</v>
          </cell>
          <cell r="BP144">
            <v>0</v>
          </cell>
          <cell r="BQ144">
            <v>0</v>
          </cell>
          <cell r="BR144">
            <v>0</v>
          </cell>
          <cell r="BS144">
            <v>0</v>
          </cell>
          <cell r="BT144">
            <v>0</v>
          </cell>
          <cell r="BU144">
            <v>0</v>
          </cell>
          <cell r="BV144">
            <v>0</v>
          </cell>
          <cell r="BW144">
            <v>0</v>
          </cell>
          <cell r="BX144">
            <v>0</v>
          </cell>
          <cell r="BY144">
            <v>0</v>
          </cell>
          <cell r="BZ144">
            <v>0</v>
          </cell>
          <cell r="CA144">
            <v>0</v>
          </cell>
          <cell r="CB144">
            <v>0</v>
          </cell>
          <cell r="CC144">
            <v>0</v>
          </cell>
          <cell r="CD144">
            <v>0</v>
          </cell>
          <cell r="CE144">
            <v>0</v>
          </cell>
          <cell r="CF144">
            <v>0</v>
          </cell>
          <cell r="CG144">
            <v>0</v>
          </cell>
          <cell r="CH144">
            <v>0</v>
          </cell>
          <cell r="CI144">
            <v>0</v>
          </cell>
          <cell r="CJ144">
            <v>0</v>
          </cell>
          <cell r="CK144">
            <v>0</v>
          </cell>
          <cell r="CL144">
            <v>0</v>
          </cell>
          <cell r="CM144">
            <v>0</v>
          </cell>
          <cell r="CN144">
            <v>0</v>
          </cell>
          <cell r="CO144">
            <v>0</v>
          </cell>
          <cell r="CP144">
            <v>0</v>
          </cell>
          <cell r="CQ144">
            <v>0</v>
          </cell>
          <cell r="CR144">
            <v>0</v>
          </cell>
          <cell r="CS144">
            <v>0</v>
          </cell>
          <cell r="CT144">
            <v>0</v>
          </cell>
          <cell r="CU144">
            <v>0</v>
          </cell>
          <cell r="CV144">
            <v>0</v>
          </cell>
          <cell r="CW144">
            <v>0</v>
          </cell>
          <cell r="CX144">
            <v>0</v>
          </cell>
          <cell r="CY144">
            <v>0</v>
          </cell>
          <cell r="CZ144">
            <v>0</v>
          </cell>
          <cell r="DA144">
            <v>0</v>
          </cell>
          <cell r="DB144">
            <v>0</v>
          </cell>
          <cell r="DC144">
            <v>0</v>
          </cell>
          <cell r="DD144">
            <v>0</v>
          </cell>
          <cell r="DE144">
            <v>0</v>
          </cell>
          <cell r="DF144">
            <v>0</v>
          </cell>
          <cell r="DG144">
            <v>0</v>
          </cell>
          <cell r="DH144">
            <v>0</v>
          </cell>
          <cell r="DI144">
            <v>0</v>
          </cell>
          <cell r="DJ144">
            <v>0</v>
          </cell>
          <cell r="DK144">
            <v>0</v>
          </cell>
          <cell r="DL144">
            <v>0</v>
          </cell>
          <cell r="DM144">
            <v>0</v>
          </cell>
          <cell r="DN144">
            <v>0</v>
          </cell>
          <cell r="DO144">
            <v>0</v>
          </cell>
          <cell r="DP144">
            <v>0</v>
          </cell>
          <cell r="DQ144">
            <v>0</v>
          </cell>
          <cell r="DR144">
            <v>0</v>
          </cell>
          <cell r="DS144">
            <v>0</v>
          </cell>
          <cell r="DT144">
            <v>0</v>
          </cell>
          <cell r="DU144">
            <v>0</v>
          </cell>
          <cell r="DV144">
            <v>0</v>
          </cell>
          <cell r="DW144">
            <v>0</v>
          </cell>
          <cell r="DX144">
            <v>0</v>
          </cell>
          <cell r="DY144">
            <v>0</v>
          </cell>
          <cell r="DZ144">
            <v>0</v>
          </cell>
          <cell r="EA144">
            <v>0</v>
          </cell>
          <cell r="EB144">
            <v>0</v>
          </cell>
          <cell r="EC144">
            <v>0</v>
          </cell>
          <cell r="ED144">
            <v>0</v>
          </cell>
        </row>
        <row r="146"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  <cell r="AE146">
            <v>0</v>
          </cell>
          <cell r="AF146">
            <v>0</v>
          </cell>
          <cell r="AG146">
            <v>0</v>
          </cell>
          <cell r="AH146">
            <v>0</v>
          </cell>
          <cell r="AI146">
            <v>0</v>
          </cell>
          <cell r="AJ146">
            <v>0</v>
          </cell>
          <cell r="AK146">
            <v>0</v>
          </cell>
          <cell r="AL146">
            <v>0</v>
          </cell>
          <cell r="AM146">
            <v>0</v>
          </cell>
          <cell r="AN146">
            <v>0</v>
          </cell>
          <cell r="AO146">
            <v>0</v>
          </cell>
          <cell r="AP146">
            <v>0</v>
          </cell>
          <cell r="AQ146">
            <v>0</v>
          </cell>
          <cell r="AR146">
            <v>0</v>
          </cell>
          <cell r="AS146">
            <v>0</v>
          </cell>
          <cell r="AT146">
            <v>0</v>
          </cell>
          <cell r="AU146">
            <v>0</v>
          </cell>
          <cell r="AV146">
            <v>0</v>
          </cell>
          <cell r="AW146">
            <v>0</v>
          </cell>
          <cell r="AX146">
            <v>0</v>
          </cell>
          <cell r="AY146">
            <v>0</v>
          </cell>
          <cell r="AZ146">
            <v>0</v>
          </cell>
          <cell r="BA146">
            <v>0</v>
          </cell>
          <cell r="BB146">
            <v>0</v>
          </cell>
          <cell r="BC146">
            <v>0</v>
          </cell>
          <cell r="BD146">
            <v>0</v>
          </cell>
          <cell r="BE146">
            <v>0</v>
          </cell>
          <cell r="BF146">
            <v>0</v>
          </cell>
          <cell r="BG146">
            <v>0</v>
          </cell>
          <cell r="BH146">
            <v>0</v>
          </cell>
          <cell r="BI146">
            <v>0</v>
          </cell>
          <cell r="BJ146">
            <v>0</v>
          </cell>
          <cell r="BK146">
            <v>0</v>
          </cell>
          <cell r="BL146">
            <v>0</v>
          </cell>
          <cell r="BM146">
            <v>0</v>
          </cell>
          <cell r="BN146">
            <v>0</v>
          </cell>
          <cell r="BO146">
            <v>0</v>
          </cell>
          <cell r="BP146">
            <v>0</v>
          </cell>
          <cell r="BQ146">
            <v>0</v>
          </cell>
          <cell r="BR146">
            <v>0</v>
          </cell>
          <cell r="BS146">
            <v>0</v>
          </cell>
          <cell r="BT146">
            <v>0</v>
          </cell>
          <cell r="BU146">
            <v>0</v>
          </cell>
          <cell r="BV146">
            <v>0</v>
          </cell>
          <cell r="BW146">
            <v>0</v>
          </cell>
          <cell r="BX146">
            <v>0</v>
          </cell>
          <cell r="BY146">
            <v>0</v>
          </cell>
          <cell r="BZ146">
            <v>0</v>
          </cell>
          <cell r="CA146">
            <v>0</v>
          </cell>
          <cell r="CB146">
            <v>0</v>
          </cell>
          <cell r="CC146">
            <v>0</v>
          </cell>
          <cell r="CD146">
            <v>0</v>
          </cell>
          <cell r="CE146">
            <v>0</v>
          </cell>
          <cell r="CF146">
            <v>0</v>
          </cell>
          <cell r="CG146">
            <v>0</v>
          </cell>
          <cell r="CH146">
            <v>0</v>
          </cell>
          <cell r="CI146">
            <v>0</v>
          </cell>
          <cell r="CJ146">
            <v>0</v>
          </cell>
          <cell r="CK146">
            <v>0</v>
          </cell>
          <cell r="CL146">
            <v>0</v>
          </cell>
          <cell r="CM146">
            <v>0</v>
          </cell>
          <cell r="CN146">
            <v>0</v>
          </cell>
          <cell r="CO146">
            <v>0</v>
          </cell>
          <cell r="CP146">
            <v>0</v>
          </cell>
          <cell r="CQ146">
            <v>0</v>
          </cell>
          <cell r="CR146">
            <v>0</v>
          </cell>
          <cell r="CS146">
            <v>0</v>
          </cell>
          <cell r="CT146">
            <v>0</v>
          </cell>
          <cell r="CU146">
            <v>0</v>
          </cell>
          <cell r="CV146">
            <v>0</v>
          </cell>
          <cell r="CW146">
            <v>0</v>
          </cell>
          <cell r="CX146">
            <v>0</v>
          </cell>
          <cell r="CY146">
            <v>0</v>
          </cell>
          <cell r="CZ146">
            <v>0</v>
          </cell>
          <cell r="DA146">
            <v>0</v>
          </cell>
          <cell r="DB146">
            <v>0</v>
          </cell>
          <cell r="DC146">
            <v>0</v>
          </cell>
          <cell r="DD146">
            <v>0</v>
          </cell>
          <cell r="DE146">
            <v>0</v>
          </cell>
          <cell r="DF146">
            <v>0</v>
          </cell>
          <cell r="DG146">
            <v>0</v>
          </cell>
          <cell r="DH146">
            <v>0</v>
          </cell>
          <cell r="DI146">
            <v>0</v>
          </cell>
          <cell r="DJ146">
            <v>0</v>
          </cell>
          <cell r="DK146">
            <v>0</v>
          </cell>
          <cell r="DL146">
            <v>0</v>
          </cell>
          <cell r="DM146">
            <v>0</v>
          </cell>
          <cell r="DN146">
            <v>0</v>
          </cell>
          <cell r="DO146">
            <v>0</v>
          </cell>
          <cell r="DP146">
            <v>0</v>
          </cell>
          <cell r="DQ146">
            <v>0</v>
          </cell>
          <cell r="DR146">
            <v>0</v>
          </cell>
          <cell r="DS146">
            <v>0</v>
          </cell>
          <cell r="DT146">
            <v>0</v>
          </cell>
          <cell r="DU146">
            <v>0</v>
          </cell>
          <cell r="DV146">
            <v>0</v>
          </cell>
          <cell r="DW146">
            <v>0</v>
          </cell>
          <cell r="DX146">
            <v>0</v>
          </cell>
          <cell r="DY146">
            <v>0</v>
          </cell>
          <cell r="DZ146">
            <v>0</v>
          </cell>
          <cell r="EA146">
            <v>0</v>
          </cell>
          <cell r="EB146">
            <v>0</v>
          </cell>
          <cell r="EC146">
            <v>0</v>
          </cell>
          <cell r="ED146">
            <v>0</v>
          </cell>
        </row>
        <row r="149"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0</v>
          </cell>
          <cell r="K149">
            <v>0</v>
          </cell>
          <cell r="L149">
            <v>0</v>
          </cell>
          <cell r="M149">
            <v>0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  <cell r="AE149">
            <v>0</v>
          </cell>
          <cell r="AF149">
            <v>0</v>
          </cell>
          <cell r="AG149">
            <v>0</v>
          </cell>
          <cell r="AH149">
            <v>0</v>
          </cell>
          <cell r="AI149">
            <v>0</v>
          </cell>
          <cell r="AJ149">
            <v>0</v>
          </cell>
          <cell r="AK149">
            <v>0</v>
          </cell>
          <cell r="AL149">
            <v>0</v>
          </cell>
          <cell r="AM149">
            <v>0</v>
          </cell>
          <cell r="AN149">
            <v>0</v>
          </cell>
          <cell r="AO149">
            <v>0</v>
          </cell>
          <cell r="AP149">
            <v>0</v>
          </cell>
          <cell r="AQ149">
            <v>0</v>
          </cell>
          <cell r="AR149">
            <v>0</v>
          </cell>
          <cell r="AS149">
            <v>0</v>
          </cell>
          <cell r="AT149">
            <v>0</v>
          </cell>
          <cell r="AU149">
            <v>0</v>
          </cell>
          <cell r="AV149">
            <v>0</v>
          </cell>
          <cell r="AW149">
            <v>0</v>
          </cell>
          <cell r="AX149">
            <v>0</v>
          </cell>
          <cell r="AY149">
            <v>0</v>
          </cell>
          <cell r="AZ149">
            <v>0</v>
          </cell>
          <cell r="BA149">
            <v>0</v>
          </cell>
          <cell r="BB149">
            <v>0</v>
          </cell>
          <cell r="BC149">
            <v>0</v>
          </cell>
          <cell r="BD149">
            <v>0</v>
          </cell>
          <cell r="BE149">
            <v>0</v>
          </cell>
          <cell r="BF149">
            <v>0</v>
          </cell>
          <cell r="BG149">
            <v>0</v>
          </cell>
          <cell r="BH149">
            <v>0</v>
          </cell>
          <cell r="BI149">
            <v>0</v>
          </cell>
          <cell r="BJ149">
            <v>0</v>
          </cell>
          <cell r="BK149">
            <v>0</v>
          </cell>
          <cell r="BL149">
            <v>0</v>
          </cell>
          <cell r="BM149">
            <v>0</v>
          </cell>
          <cell r="BN149">
            <v>0</v>
          </cell>
          <cell r="BO149">
            <v>0</v>
          </cell>
          <cell r="BP149">
            <v>0</v>
          </cell>
          <cell r="BQ149">
            <v>0</v>
          </cell>
          <cell r="BR149">
            <v>0</v>
          </cell>
          <cell r="BS149">
            <v>0</v>
          </cell>
          <cell r="BT149">
            <v>0</v>
          </cell>
          <cell r="BU149">
            <v>0</v>
          </cell>
          <cell r="BV149">
            <v>0</v>
          </cell>
          <cell r="BW149">
            <v>0</v>
          </cell>
          <cell r="BX149">
            <v>0</v>
          </cell>
          <cell r="BY149">
            <v>0</v>
          </cell>
          <cell r="BZ149">
            <v>0</v>
          </cell>
          <cell r="CA149">
            <v>0</v>
          </cell>
          <cell r="CB149">
            <v>0</v>
          </cell>
          <cell r="CC149">
            <v>0</v>
          </cell>
          <cell r="CD149">
            <v>0</v>
          </cell>
          <cell r="CE149">
            <v>0</v>
          </cell>
          <cell r="CF149">
            <v>0</v>
          </cell>
          <cell r="CG149">
            <v>0</v>
          </cell>
          <cell r="CH149">
            <v>0</v>
          </cell>
          <cell r="CI149">
            <v>0</v>
          </cell>
          <cell r="CJ149">
            <v>0</v>
          </cell>
          <cell r="CK149">
            <v>0</v>
          </cell>
          <cell r="CL149">
            <v>0</v>
          </cell>
          <cell r="CM149">
            <v>0</v>
          </cell>
          <cell r="CN149">
            <v>0</v>
          </cell>
          <cell r="CO149">
            <v>0</v>
          </cell>
          <cell r="CP149">
            <v>0</v>
          </cell>
          <cell r="CQ149">
            <v>0</v>
          </cell>
          <cell r="CR149">
            <v>0</v>
          </cell>
          <cell r="CS149">
            <v>0</v>
          </cell>
          <cell r="CT149">
            <v>0</v>
          </cell>
          <cell r="CU149">
            <v>0</v>
          </cell>
          <cell r="CV149">
            <v>0</v>
          </cell>
          <cell r="CW149">
            <v>0</v>
          </cell>
          <cell r="CX149">
            <v>0</v>
          </cell>
          <cell r="CY149">
            <v>0</v>
          </cell>
          <cell r="CZ149">
            <v>0</v>
          </cell>
          <cell r="DA149">
            <v>0</v>
          </cell>
          <cell r="DB149">
            <v>0</v>
          </cell>
          <cell r="DC149">
            <v>0</v>
          </cell>
          <cell r="DD149">
            <v>0</v>
          </cell>
          <cell r="DE149">
            <v>0</v>
          </cell>
          <cell r="DF149">
            <v>0</v>
          </cell>
          <cell r="DG149">
            <v>0</v>
          </cell>
          <cell r="DH149">
            <v>0</v>
          </cell>
          <cell r="DI149">
            <v>0</v>
          </cell>
          <cell r="DJ149">
            <v>0</v>
          </cell>
          <cell r="DK149">
            <v>0</v>
          </cell>
          <cell r="DL149">
            <v>0</v>
          </cell>
          <cell r="DM149">
            <v>0</v>
          </cell>
          <cell r="DN149">
            <v>0</v>
          </cell>
          <cell r="DO149">
            <v>0</v>
          </cell>
          <cell r="DP149">
            <v>0</v>
          </cell>
          <cell r="DQ149">
            <v>0</v>
          </cell>
          <cell r="DR149">
            <v>0</v>
          </cell>
          <cell r="DS149">
            <v>0</v>
          </cell>
          <cell r="DT149">
            <v>0</v>
          </cell>
          <cell r="DU149">
            <v>0</v>
          </cell>
          <cell r="DV149">
            <v>0</v>
          </cell>
          <cell r="DW149">
            <v>0</v>
          </cell>
          <cell r="DX149">
            <v>0</v>
          </cell>
          <cell r="DY149">
            <v>0</v>
          </cell>
          <cell r="DZ149">
            <v>0</v>
          </cell>
          <cell r="EA149">
            <v>0</v>
          </cell>
          <cell r="EB149">
            <v>0</v>
          </cell>
          <cell r="EC149">
            <v>0</v>
          </cell>
          <cell r="ED149">
            <v>0</v>
          </cell>
        </row>
        <row r="150"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  <cell r="AE150">
            <v>0</v>
          </cell>
          <cell r="AF150">
            <v>0</v>
          </cell>
          <cell r="AG150">
            <v>0</v>
          </cell>
          <cell r="AH150">
            <v>0</v>
          </cell>
          <cell r="AI150">
            <v>0</v>
          </cell>
          <cell r="AJ150">
            <v>0</v>
          </cell>
          <cell r="AK150">
            <v>0</v>
          </cell>
          <cell r="AL150">
            <v>0</v>
          </cell>
          <cell r="AM150">
            <v>0</v>
          </cell>
          <cell r="AN150">
            <v>0</v>
          </cell>
          <cell r="AO150">
            <v>0</v>
          </cell>
          <cell r="AP150">
            <v>0</v>
          </cell>
          <cell r="AQ150">
            <v>0</v>
          </cell>
          <cell r="AR150">
            <v>0</v>
          </cell>
          <cell r="AS150">
            <v>0</v>
          </cell>
          <cell r="AT150">
            <v>0</v>
          </cell>
          <cell r="AU150">
            <v>0</v>
          </cell>
          <cell r="AV150">
            <v>0</v>
          </cell>
          <cell r="AW150">
            <v>0</v>
          </cell>
          <cell r="AX150">
            <v>0</v>
          </cell>
          <cell r="AY150">
            <v>0</v>
          </cell>
          <cell r="AZ150">
            <v>0</v>
          </cell>
          <cell r="BA150">
            <v>0</v>
          </cell>
          <cell r="BB150">
            <v>0</v>
          </cell>
          <cell r="BC150">
            <v>0</v>
          </cell>
          <cell r="BD150">
            <v>0</v>
          </cell>
          <cell r="BE150">
            <v>0</v>
          </cell>
          <cell r="BF150">
            <v>0</v>
          </cell>
          <cell r="BG150">
            <v>0</v>
          </cell>
          <cell r="BH150">
            <v>0</v>
          </cell>
          <cell r="BI150">
            <v>0</v>
          </cell>
          <cell r="BJ150">
            <v>0</v>
          </cell>
          <cell r="BK150">
            <v>0</v>
          </cell>
          <cell r="BL150">
            <v>0</v>
          </cell>
          <cell r="BM150">
            <v>0</v>
          </cell>
          <cell r="BN150">
            <v>0</v>
          </cell>
          <cell r="BO150">
            <v>0</v>
          </cell>
          <cell r="BP150">
            <v>0</v>
          </cell>
          <cell r="BQ150">
            <v>0</v>
          </cell>
          <cell r="BR150">
            <v>0</v>
          </cell>
          <cell r="BS150">
            <v>0</v>
          </cell>
          <cell r="BT150">
            <v>0</v>
          </cell>
          <cell r="BU150">
            <v>0</v>
          </cell>
          <cell r="BV150">
            <v>0</v>
          </cell>
          <cell r="BW150">
            <v>0</v>
          </cell>
          <cell r="BX150">
            <v>0</v>
          </cell>
          <cell r="BY150">
            <v>0</v>
          </cell>
          <cell r="BZ150">
            <v>0</v>
          </cell>
          <cell r="CA150">
            <v>0</v>
          </cell>
          <cell r="CB150">
            <v>0</v>
          </cell>
          <cell r="CC150">
            <v>0</v>
          </cell>
          <cell r="CD150">
            <v>0</v>
          </cell>
          <cell r="CE150">
            <v>0</v>
          </cell>
          <cell r="CF150">
            <v>0</v>
          </cell>
          <cell r="CG150">
            <v>0</v>
          </cell>
          <cell r="CH150">
            <v>0</v>
          </cell>
          <cell r="CI150">
            <v>0</v>
          </cell>
          <cell r="CJ150">
            <v>0</v>
          </cell>
          <cell r="CK150">
            <v>0</v>
          </cell>
          <cell r="CL150">
            <v>0</v>
          </cell>
          <cell r="CM150">
            <v>0</v>
          </cell>
          <cell r="CN150">
            <v>0</v>
          </cell>
          <cell r="CO150">
            <v>0</v>
          </cell>
          <cell r="CP150">
            <v>0</v>
          </cell>
          <cell r="CQ150">
            <v>0</v>
          </cell>
          <cell r="CR150">
            <v>0</v>
          </cell>
          <cell r="CS150">
            <v>0</v>
          </cell>
          <cell r="CT150">
            <v>0</v>
          </cell>
          <cell r="CU150">
            <v>0</v>
          </cell>
          <cell r="CV150">
            <v>0</v>
          </cell>
          <cell r="CW150">
            <v>0</v>
          </cell>
          <cell r="CX150">
            <v>0</v>
          </cell>
          <cell r="CY150">
            <v>0</v>
          </cell>
          <cell r="CZ150">
            <v>0</v>
          </cell>
          <cell r="DA150">
            <v>0</v>
          </cell>
          <cell r="DB150">
            <v>0</v>
          </cell>
          <cell r="DC150">
            <v>0</v>
          </cell>
          <cell r="DD150">
            <v>0</v>
          </cell>
          <cell r="DE150">
            <v>0</v>
          </cell>
          <cell r="DF150">
            <v>0</v>
          </cell>
          <cell r="DG150">
            <v>0</v>
          </cell>
          <cell r="DH150">
            <v>0</v>
          </cell>
          <cell r="DI150">
            <v>0</v>
          </cell>
          <cell r="DJ150">
            <v>0</v>
          </cell>
          <cell r="DK150">
            <v>0</v>
          </cell>
          <cell r="DL150">
            <v>0</v>
          </cell>
          <cell r="DM150">
            <v>0</v>
          </cell>
          <cell r="DN150">
            <v>0</v>
          </cell>
          <cell r="DO150">
            <v>0</v>
          </cell>
          <cell r="DP150">
            <v>0</v>
          </cell>
          <cell r="DQ150">
            <v>0</v>
          </cell>
          <cell r="DR150">
            <v>0</v>
          </cell>
          <cell r="DS150">
            <v>0</v>
          </cell>
          <cell r="DT150">
            <v>0</v>
          </cell>
          <cell r="DU150">
            <v>0</v>
          </cell>
          <cell r="DV150">
            <v>0</v>
          </cell>
          <cell r="DW150">
            <v>0</v>
          </cell>
          <cell r="DX150">
            <v>0</v>
          </cell>
          <cell r="DY150">
            <v>0</v>
          </cell>
          <cell r="DZ150">
            <v>0</v>
          </cell>
          <cell r="EA150">
            <v>0</v>
          </cell>
          <cell r="EB150">
            <v>0</v>
          </cell>
          <cell r="EC150">
            <v>0</v>
          </cell>
          <cell r="ED150">
            <v>0</v>
          </cell>
        </row>
        <row r="151"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  <cell r="AE151">
            <v>0</v>
          </cell>
          <cell r="AF151">
            <v>0</v>
          </cell>
          <cell r="AG151">
            <v>0</v>
          </cell>
          <cell r="AH151">
            <v>0</v>
          </cell>
          <cell r="AI151">
            <v>0</v>
          </cell>
          <cell r="AJ151">
            <v>0</v>
          </cell>
          <cell r="AK151">
            <v>0</v>
          </cell>
          <cell r="AL151">
            <v>0</v>
          </cell>
          <cell r="AM151">
            <v>0</v>
          </cell>
          <cell r="AN151">
            <v>0</v>
          </cell>
          <cell r="AO151">
            <v>0</v>
          </cell>
          <cell r="AP151">
            <v>0</v>
          </cell>
          <cell r="AQ151">
            <v>0</v>
          </cell>
          <cell r="AR151">
            <v>0</v>
          </cell>
          <cell r="AS151">
            <v>0</v>
          </cell>
          <cell r="AT151">
            <v>0</v>
          </cell>
          <cell r="AU151">
            <v>0</v>
          </cell>
          <cell r="AV151">
            <v>0</v>
          </cell>
          <cell r="AW151">
            <v>0</v>
          </cell>
          <cell r="AX151">
            <v>0</v>
          </cell>
          <cell r="AY151">
            <v>0</v>
          </cell>
          <cell r="AZ151">
            <v>0</v>
          </cell>
          <cell r="BA151">
            <v>0</v>
          </cell>
          <cell r="BB151">
            <v>0</v>
          </cell>
          <cell r="BC151">
            <v>0</v>
          </cell>
          <cell r="BD151">
            <v>0</v>
          </cell>
          <cell r="BE151">
            <v>0</v>
          </cell>
          <cell r="BF151">
            <v>0</v>
          </cell>
          <cell r="BG151">
            <v>0</v>
          </cell>
          <cell r="BH151">
            <v>0</v>
          </cell>
          <cell r="BI151">
            <v>0</v>
          </cell>
          <cell r="BJ151">
            <v>0</v>
          </cell>
          <cell r="BK151">
            <v>0</v>
          </cell>
          <cell r="BL151">
            <v>0</v>
          </cell>
          <cell r="BM151">
            <v>0</v>
          </cell>
          <cell r="BN151">
            <v>0</v>
          </cell>
          <cell r="BO151">
            <v>0</v>
          </cell>
          <cell r="BP151">
            <v>0</v>
          </cell>
          <cell r="BQ151">
            <v>0</v>
          </cell>
          <cell r="BR151">
            <v>0</v>
          </cell>
          <cell r="BS151">
            <v>0</v>
          </cell>
          <cell r="BT151">
            <v>0</v>
          </cell>
          <cell r="BU151">
            <v>0</v>
          </cell>
          <cell r="BV151">
            <v>0</v>
          </cell>
          <cell r="BW151">
            <v>0</v>
          </cell>
          <cell r="BX151">
            <v>0</v>
          </cell>
          <cell r="BY151">
            <v>0</v>
          </cell>
          <cell r="BZ151">
            <v>0</v>
          </cell>
          <cell r="CA151">
            <v>0</v>
          </cell>
          <cell r="CB151">
            <v>0</v>
          </cell>
          <cell r="CC151">
            <v>0</v>
          </cell>
          <cell r="CD151">
            <v>0</v>
          </cell>
          <cell r="CE151">
            <v>0</v>
          </cell>
          <cell r="CF151">
            <v>0</v>
          </cell>
          <cell r="CG151">
            <v>0</v>
          </cell>
          <cell r="CH151">
            <v>0</v>
          </cell>
          <cell r="CI151">
            <v>0</v>
          </cell>
          <cell r="CJ151">
            <v>0</v>
          </cell>
          <cell r="CK151">
            <v>0</v>
          </cell>
          <cell r="CL151">
            <v>0</v>
          </cell>
          <cell r="CM151">
            <v>0</v>
          </cell>
          <cell r="CN151">
            <v>0</v>
          </cell>
          <cell r="CO151">
            <v>0</v>
          </cell>
          <cell r="CP151">
            <v>0</v>
          </cell>
          <cell r="CQ151">
            <v>0</v>
          </cell>
          <cell r="CR151">
            <v>0</v>
          </cell>
          <cell r="CS151">
            <v>0</v>
          </cell>
          <cell r="CT151">
            <v>0</v>
          </cell>
          <cell r="CU151">
            <v>0</v>
          </cell>
          <cell r="CV151">
            <v>0</v>
          </cell>
          <cell r="CW151">
            <v>0</v>
          </cell>
          <cell r="CX151">
            <v>0</v>
          </cell>
          <cell r="CY151">
            <v>0</v>
          </cell>
          <cell r="CZ151">
            <v>0</v>
          </cell>
          <cell r="DA151">
            <v>0</v>
          </cell>
          <cell r="DB151">
            <v>0</v>
          </cell>
          <cell r="DC151">
            <v>0</v>
          </cell>
          <cell r="DD151">
            <v>0</v>
          </cell>
          <cell r="DE151">
            <v>0</v>
          </cell>
          <cell r="DF151">
            <v>0</v>
          </cell>
          <cell r="DG151">
            <v>0</v>
          </cell>
          <cell r="DH151">
            <v>0</v>
          </cell>
          <cell r="DI151">
            <v>0</v>
          </cell>
          <cell r="DJ151">
            <v>0</v>
          </cell>
          <cell r="DK151">
            <v>0</v>
          </cell>
          <cell r="DL151">
            <v>0</v>
          </cell>
          <cell r="DM151">
            <v>0</v>
          </cell>
          <cell r="DN151">
            <v>0</v>
          </cell>
          <cell r="DO151">
            <v>0</v>
          </cell>
          <cell r="DP151">
            <v>0</v>
          </cell>
          <cell r="DQ151">
            <v>0</v>
          </cell>
          <cell r="DR151">
            <v>0</v>
          </cell>
          <cell r="DS151">
            <v>0</v>
          </cell>
          <cell r="DT151">
            <v>0</v>
          </cell>
          <cell r="DU151">
            <v>0</v>
          </cell>
          <cell r="DV151">
            <v>0</v>
          </cell>
          <cell r="DW151">
            <v>0</v>
          </cell>
          <cell r="DX151">
            <v>0</v>
          </cell>
          <cell r="DY151">
            <v>0</v>
          </cell>
          <cell r="DZ151">
            <v>0</v>
          </cell>
          <cell r="EA151">
            <v>0</v>
          </cell>
          <cell r="EB151">
            <v>0</v>
          </cell>
          <cell r="EC151">
            <v>0</v>
          </cell>
          <cell r="ED151">
            <v>0</v>
          </cell>
        </row>
        <row r="152"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  <cell r="AE152">
            <v>0</v>
          </cell>
          <cell r="AF152">
            <v>0</v>
          </cell>
          <cell r="AG152">
            <v>0</v>
          </cell>
          <cell r="AH152">
            <v>0</v>
          </cell>
          <cell r="AI152">
            <v>0</v>
          </cell>
          <cell r="AJ152">
            <v>0</v>
          </cell>
          <cell r="AK152">
            <v>0</v>
          </cell>
          <cell r="AL152">
            <v>0</v>
          </cell>
          <cell r="AM152">
            <v>0</v>
          </cell>
          <cell r="AN152">
            <v>0</v>
          </cell>
          <cell r="AO152">
            <v>0</v>
          </cell>
          <cell r="AP152">
            <v>0</v>
          </cell>
          <cell r="AQ152">
            <v>0</v>
          </cell>
          <cell r="AR152">
            <v>0</v>
          </cell>
          <cell r="AS152">
            <v>0</v>
          </cell>
          <cell r="AT152">
            <v>0</v>
          </cell>
          <cell r="AU152">
            <v>0</v>
          </cell>
          <cell r="AV152">
            <v>0</v>
          </cell>
          <cell r="AW152">
            <v>0</v>
          </cell>
          <cell r="AX152">
            <v>0</v>
          </cell>
          <cell r="AY152">
            <v>0</v>
          </cell>
          <cell r="AZ152">
            <v>0</v>
          </cell>
          <cell r="BA152">
            <v>0</v>
          </cell>
          <cell r="BB152">
            <v>0</v>
          </cell>
          <cell r="BC152">
            <v>0</v>
          </cell>
          <cell r="BD152">
            <v>0</v>
          </cell>
          <cell r="BE152">
            <v>0</v>
          </cell>
          <cell r="BF152">
            <v>0</v>
          </cell>
          <cell r="BG152">
            <v>0</v>
          </cell>
          <cell r="BH152">
            <v>0</v>
          </cell>
          <cell r="BI152">
            <v>0</v>
          </cell>
          <cell r="BJ152">
            <v>0</v>
          </cell>
          <cell r="BK152">
            <v>0</v>
          </cell>
          <cell r="BL152">
            <v>0</v>
          </cell>
          <cell r="BM152">
            <v>0</v>
          </cell>
          <cell r="BN152">
            <v>0</v>
          </cell>
          <cell r="BO152">
            <v>0</v>
          </cell>
          <cell r="BP152">
            <v>0</v>
          </cell>
          <cell r="BQ152">
            <v>0</v>
          </cell>
          <cell r="BR152">
            <v>0</v>
          </cell>
          <cell r="BS152">
            <v>0</v>
          </cell>
          <cell r="BT152">
            <v>0</v>
          </cell>
          <cell r="BU152">
            <v>0</v>
          </cell>
          <cell r="BV152">
            <v>0</v>
          </cell>
          <cell r="BW152">
            <v>0</v>
          </cell>
          <cell r="BX152">
            <v>0</v>
          </cell>
          <cell r="BY152">
            <v>0</v>
          </cell>
          <cell r="BZ152">
            <v>0</v>
          </cell>
          <cell r="CA152">
            <v>0</v>
          </cell>
          <cell r="CB152">
            <v>0</v>
          </cell>
          <cell r="CC152">
            <v>0</v>
          </cell>
          <cell r="CD152">
            <v>0</v>
          </cell>
          <cell r="CE152">
            <v>0</v>
          </cell>
          <cell r="CF152">
            <v>0</v>
          </cell>
          <cell r="CG152">
            <v>0</v>
          </cell>
          <cell r="CH152">
            <v>0</v>
          </cell>
          <cell r="CI152">
            <v>0</v>
          </cell>
          <cell r="CJ152">
            <v>0</v>
          </cell>
          <cell r="CK152">
            <v>0</v>
          </cell>
          <cell r="CL152">
            <v>0</v>
          </cell>
          <cell r="CM152">
            <v>0</v>
          </cell>
          <cell r="CN152">
            <v>0</v>
          </cell>
          <cell r="CO152">
            <v>0</v>
          </cell>
          <cell r="CP152">
            <v>0</v>
          </cell>
          <cell r="CQ152">
            <v>0</v>
          </cell>
          <cell r="CR152">
            <v>0</v>
          </cell>
          <cell r="CS152">
            <v>0</v>
          </cell>
          <cell r="CT152">
            <v>0</v>
          </cell>
          <cell r="CU152">
            <v>0</v>
          </cell>
          <cell r="CV152">
            <v>0</v>
          </cell>
          <cell r="CW152">
            <v>0</v>
          </cell>
          <cell r="CX152">
            <v>0</v>
          </cell>
          <cell r="CY152">
            <v>0</v>
          </cell>
          <cell r="CZ152">
            <v>0</v>
          </cell>
          <cell r="DA152">
            <v>0</v>
          </cell>
          <cell r="DB152">
            <v>0</v>
          </cell>
          <cell r="DC152">
            <v>0</v>
          </cell>
          <cell r="DD152">
            <v>0</v>
          </cell>
          <cell r="DE152">
            <v>0</v>
          </cell>
          <cell r="DF152">
            <v>0</v>
          </cell>
          <cell r="DG152">
            <v>0</v>
          </cell>
          <cell r="DH152">
            <v>0</v>
          </cell>
          <cell r="DI152">
            <v>0</v>
          </cell>
          <cell r="DJ152">
            <v>0</v>
          </cell>
          <cell r="DK152">
            <v>0</v>
          </cell>
          <cell r="DL152">
            <v>0</v>
          </cell>
          <cell r="DM152">
            <v>0</v>
          </cell>
          <cell r="DN152">
            <v>0</v>
          </cell>
          <cell r="DO152">
            <v>0</v>
          </cell>
          <cell r="DP152">
            <v>0</v>
          </cell>
          <cell r="DQ152">
            <v>0</v>
          </cell>
          <cell r="DR152">
            <v>0</v>
          </cell>
          <cell r="DS152">
            <v>0</v>
          </cell>
          <cell r="DT152">
            <v>0</v>
          </cell>
          <cell r="DU152">
            <v>0</v>
          </cell>
          <cell r="DV152">
            <v>0</v>
          </cell>
          <cell r="DW152">
            <v>0</v>
          </cell>
          <cell r="DX152">
            <v>0</v>
          </cell>
          <cell r="DY152">
            <v>0</v>
          </cell>
          <cell r="DZ152">
            <v>0</v>
          </cell>
          <cell r="EA152">
            <v>0</v>
          </cell>
          <cell r="EB152">
            <v>0</v>
          </cell>
          <cell r="EC152">
            <v>0</v>
          </cell>
          <cell r="ED152">
            <v>0</v>
          </cell>
        </row>
        <row r="153"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  <cell r="AE153">
            <v>0</v>
          </cell>
          <cell r="AF153">
            <v>0</v>
          </cell>
          <cell r="AG153">
            <v>0</v>
          </cell>
          <cell r="AH153">
            <v>0</v>
          </cell>
          <cell r="AI153">
            <v>0</v>
          </cell>
          <cell r="AJ153">
            <v>0</v>
          </cell>
          <cell r="AK153">
            <v>0</v>
          </cell>
          <cell r="AL153">
            <v>0</v>
          </cell>
          <cell r="AM153">
            <v>0</v>
          </cell>
          <cell r="AN153">
            <v>0</v>
          </cell>
          <cell r="AO153">
            <v>0</v>
          </cell>
          <cell r="AP153">
            <v>0</v>
          </cell>
          <cell r="AQ153">
            <v>0</v>
          </cell>
          <cell r="AR153">
            <v>0</v>
          </cell>
          <cell r="AS153">
            <v>0</v>
          </cell>
          <cell r="AT153">
            <v>0</v>
          </cell>
          <cell r="AU153">
            <v>0</v>
          </cell>
          <cell r="AV153">
            <v>0</v>
          </cell>
          <cell r="AW153">
            <v>0</v>
          </cell>
          <cell r="AX153">
            <v>0</v>
          </cell>
          <cell r="AY153">
            <v>0</v>
          </cell>
          <cell r="AZ153">
            <v>0</v>
          </cell>
          <cell r="BA153">
            <v>0</v>
          </cell>
          <cell r="BB153">
            <v>0</v>
          </cell>
          <cell r="BC153">
            <v>0</v>
          </cell>
          <cell r="BD153">
            <v>0</v>
          </cell>
          <cell r="BE153">
            <v>0</v>
          </cell>
          <cell r="BF153">
            <v>0</v>
          </cell>
          <cell r="BG153">
            <v>0</v>
          </cell>
          <cell r="BH153">
            <v>0</v>
          </cell>
          <cell r="BI153">
            <v>0</v>
          </cell>
          <cell r="BJ153">
            <v>0</v>
          </cell>
          <cell r="BK153">
            <v>0</v>
          </cell>
          <cell r="BL153">
            <v>0</v>
          </cell>
          <cell r="BM153">
            <v>0</v>
          </cell>
          <cell r="BN153">
            <v>0</v>
          </cell>
          <cell r="BO153">
            <v>0</v>
          </cell>
          <cell r="BP153">
            <v>0</v>
          </cell>
          <cell r="BQ153">
            <v>0</v>
          </cell>
          <cell r="BR153">
            <v>0</v>
          </cell>
          <cell r="BS153">
            <v>0</v>
          </cell>
          <cell r="BT153">
            <v>0</v>
          </cell>
          <cell r="BU153">
            <v>0</v>
          </cell>
          <cell r="BV153">
            <v>0</v>
          </cell>
          <cell r="BW153">
            <v>0</v>
          </cell>
          <cell r="BX153">
            <v>0</v>
          </cell>
          <cell r="BY153">
            <v>0</v>
          </cell>
          <cell r="BZ153">
            <v>0</v>
          </cell>
          <cell r="CA153">
            <v>0</v>
          </cell>
          <cell r="CB153">
            <v>0</v>
          </cell>
          <cell r="CC153">
            <v>0</v>
          </cell>
          <cell r="CD153">
            <v>0</v>
          </cell>
          <cell r="CE153">
            <v>0</v>
          </cell>
          <cell r="CF153">
            <v>0</v>
          </cell>
          <cell r="CG153">
            <v>0</v>
          </cell>
          <cell r="CH153">
            <v>0</v>
          </cell>
          <cell r="CI153">
            <v>0</v>
          </cell>
          <cell r="CJ153">
            <v>0</v>
          </cell>
          <cell r="CK153">
            <v>0</v>
          </cell>
          <cell r="CL153">
            <v>0</v>
          </cell>
          <cell r="CM153">
            <v>0</v>
          </cell>
          <cell r="CN153">
            <v>0</v>
          </cell>
          <cell r="CO153">
            <v>0</v>
          </cell>
          <cell r="CP153">
            <v>0</v>
          </cell>
          <cell r="CQ153">
            <v>0</v>
          </cell>
          <cell r="CR153">
            <v>0</v>
          </cell>
          <cell r="CS153">
            <v>0</v>
          </cell>
          <cell r="CT153">
            <v>0</v>
          </cell>
          <cell r="CU153">
            <v>0</v>
          </cell>
          <cell r="CV153">
            <v>0</v>
          </cell>
          <cell r="CW153">
            <v>0</v>
          </cell>
          <cell r="CX153">
            <v>0</v>
          </cell>
          <cell r="CY153">
            <v>0</v>
          </cell>
          <cell r="CZ153">
            <v>0</v>
          </cell>
          <cell r="DA153">
            <v>0</v>
          </cell>
          <cell r="DB153">
            <v>0</v>
          </cell>
          <cell r="DC153">
            <v>0</v>
          </cell>
          <cell r="DD153">
            <v>0</v>
          </cell>
          <cell r="DE153">
            <v>0</v>
          </cell>
          <cell r="DF153">
            <v>0</v>
          </cell>
          <cell r="DG153">
            <v>0</v>
          </cell>
          <cell r="DH153">
            <v>0</v>
          </cell>
          <cell r="DI153">
            <v>0</v>
          </cell>
          <cell r="DJ153">
            <v>0</v>
          </cell>
          <cell r="DK153">
            <v>0</v>
          </cell>
          <cell r="DL153">
            <v>0</v>
          </cell>
          <cell r="DM153">
            <v>0</v>
          </cell>
          <cell r="DN153">
            <v>0</v>
          </cell>
          <cell r="DO153">
            <v>0</v>
          </cell>
          <cell r="DP153">
            <v>0</v>
          </cell>
          <cell r="DQ153">
            <v>0</v>
          </cell>
          <cell r="DR153">
            <v>0</v>
          </cell>
          <cell r="DS153">
            <v>0</v>
          </cell>
          <cell r="DT153">
            <v>0</v>
          </cell>
          <cell r="DU153">
            <v>0</v>
          </cell>
          <cell r="DV153">
            <v>0</v>
          </cell>
          <cell r="DW153">
            <v>0</v>
          </cell>
          <cell r="DX153">
            <v>0</v>
          </cell>
          <cell r="DY153">
            <v>0</v>
          </cell>
          <cell r="DZ153">
            <v>0</v>
          </cell>
          <cell r="EA153">
            <v>0</v>
          </cell>
          <cell r="EB153">
            <v>0</v>
          </cell>
          <cell r="EC153">
            <v>0</v>
          </cell>
          <cell r="ED153">
            <v>0</v>
          </cell>
        </row>
        <row r="154"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  <cell r="AE154">
            <v>0</v>
          </cell>
          <cell r="AF154">
            <v>0</v>
          </cell>
          <cell r="AG154">
            <v>0</v>
          </cell>
          <cell r="AH154">
            <v>0</v>
          </cell>
          <cell r="AI154">
            <v>0</v>
          </cell>
          <cell r="AJ154">
            <v>0</v>
          </cell>
          <cell r="AK154">
            <v>0</v>
          </cell>
          <cell r="AL154">
            <v>0</v>
          </cell>
          <cell r="AM154">
            <v>0</v>
          </cell>
          <cell r="AN154">
            <v>0</v>
          </cell>
          <cell r="AO154">
            <v>0</v>
          </cell>
          <cell r="AP154">
            <v>0</v>
          </cell>
          <cell r="AQ154">
            <v>0</v>
          </cell>
          <cell r="AR154">
            <v>0</v>
          </cell>
          <cell r="AS154">
            <v>0</v>
          </cell>
          <cell r="AT154">
            <v>0</v>
          </cell>
          <cell r="AU154">
            <v>0</v>
          </cell>
          <cell r="AV154">
            <v>0</v>
          </cell>
          <cell r="AW154">
            <v>0</v>
          </cell>
          <cell r="AX154">
            <v>0</v>
          </cell>
          <cell r="AY154">
            <v>0</v>
          </cell>
          <cell r="AZ154">
            <v>0</v>
          </cell>
          <cell r="BA154">
            <v>0</v>
          </cell>
          <cell r="BB154">
            <v>0</v>
          </cell>
          <cell r="BC154">
            <v>0</v>
          </cell>
          <cell r="BD154">
            <v>0</v>
          </cell>
          <cell r="BE154">
            <v>0</v>
          </cell>
          <cell r="BF154">
            <v>0</v>
          </cell>
          <cell r="BG154">
            <v>0</v>
          </cell>
          <cell r="BH154">
            <v>0</v>
          </cell>
          <cell r="BI154">
            <v>0</v>
          </cell>
          <cell r="BJ154">
            <v>0</v>
          </cell>
          <cell r="BK154">
            <v>0</v>
          </cell>
          <cell r="BL154">
            <v>0</v>
          </cell>
          <cell r="BM154">
            <v>0</v>
          </cell>
          <cell r="BN154">
            <v>0</v>
          </cell>
          <cell r="BO154">
            <v>0</v>
          </cell>
          <cell r="BP154">
            <v>0</v>
          </cell>
          <cell r="BQ154">
            <v>0</v>
          </cell>
          <cell r="BR154">
            <v>0</v>
          </cell>
          <cell r="BS154">
            <v>0</v>
          </cell>
          <cell r="BT154">
            <v>0</v>
          </cell>
          <cell r="BU154">
            <v>0</v>
          </cell>
          <cell r="BV154">
            <v>0</v>
          </cell>
          <cell r="BW154">
            <v>0</v>
          </cell>
          <cell r="BX154">
            <v>0</v>
          </cell>
          <cell r="BY154">
            <v>0</v>
          </cell>
          <cell r="BZ154">
            <v>0</v>
          </cell>
          <cell r="CA154">
            <v>0</v>
          </cell>
          <cell r="CB154">
            <v>0</v>
          </cell>
          <cell r="CC154">
            <v>0</v>
          </cell>
          <cell r="CD154">
            <v>0</v>
          </cell>
          <cell r="CE154">
            <v>0</v>
          </cell>
          <cell r="CF154">
            <v>0</v>
          </cell>
          <cell r="CG154">
            <v>0</v>
          </cell>
          <cell r="CH154">
            <v>0</v>
          </cell>
          <cell r="CI154">
            <v>0</v>
          </cell>
          <cell r="CJ154">
            <v>0</v>
          </cell>
          <cell r="CK154">
            <v>0</v>
          </cell>
          <cell r="CL154">
            <v>0</v>
          </cell>
          <cell r="CM154">
            <v>0</v>
          </cell>
          <cell r="CN154">
            <v>0</v>
          </cell>
          <cell r="CO154">
            <v>0</v>
          </cell>
          <cell r="CP154">
            <v>0</v>
          </cell>
          <cell r="CQ154">
            <v>0</v>
          </cell>
          <cell r="CR154">
            <v>0</v>
          </cell>
          <cell r="CS154">
            <v>0</v>
          </cell>
          <cell r="CT154">
            <v>0</v>
          </cell>
          <cell r="CU154">
            <v>0</v>
          </cell>
          <cell r="CV154">
            <v>0</v>
          </cell>
          <cell r="CW154">
            <v>0</v>
          </cell>
          <cell r="CX154">
            <v>0</v>
          </cell>
          <cell r="CY154">
            <v>0</v>
          </cell>
          <cell r="CZ154">
            <v>0</v>
          </cell>
          <cell r="DA154">
            <v>0</v>
          </cell>
          <cell r="DB154">
            <v>0</v>
          </cell>
          <cell r="DC154">
            <v>0</v>
          </cell>
          <cell r="DD154">
            <v>0</v>
          </cell>
          <cell r="DE154">
            <v>0</v>
          </cell>
          <cell r="DF154">
            <v>0</v>
          </cell>
          <cell r="DG154">
            <v>0</v>
          </cell>
          <cell r="DH154">
            <v>0</v>
          </cell>
          <cell r="DI154">
            <v>0</v>
          </cell>
          <cell r="DJ154">
            <v>0</v>
          </cell>
          <cell r="DK154">
            <v>0</v>
          </cell>
          <cell r="DL154">
            <v>0</v>
          </cell>
          <cell r="DM154">
            <v>0</v>
          </cell>
          <cell r="DN154">
            <v>0</v>
          </cell>
          <cell r="DO154">
            <v>0</v>
          </cell>
          <cell r="DP154">
            <v>0</v>
          </cell>
          <cell r="DQ154">
            <v>0</v>
          </cell>
          <cell r="DR154">
            <v>0</v>
          </cell>
          <cell r="DS154">
            <v>0</v>
          </cell>
          <cell r="DT154">
            <v>0</v>
          </cell>
          <cell r="DU154">
            <v>0</v>
          </cell>
          <cell r="DV154">
            <v>0</v>
          </cell>
          <cell r="DW154">
            <v>0</v>
          </cell>
          <cell r="DX154">
            <v>0</v>
          </cell>
          <cell r="DY154">
            <v>0</v>
          </cell>
          <cell r="DZ154">
            <v>0</v>
          </cell>
          <cell r="EA154">
            <v>0</v>
          </cell>
          <cell r="EB154">
            <v>0</v>
          </cell>
          <cell r="EC154">
            <v>0</v>
          </cell>
          <cell r="ED154">
            <v>0</v>
          </cell>
        </row>
        <row r="155"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  <cell r="AE155">
            <v>0</v>
          </cell>
          <cell r="AF155">
            <v>0</v>
          </cell>
          <cell r="AG155">
            <v>0</v>
          </cell>
          <cell r="AH155">
            <v>0</v>
          </cell>
          <cell r="AI155">
            <v>0</v>
          </cell>
          <cell r="AJ155">
            <v>0</v>
          </cell>
          <cell r="AK155">
            <v>0</v>
          </cell>
          <cell r="AL155">
            <v>0</v>
          </cell>
          <cell r="AM155">
            <v>0</v>
          </cell>
          <cell r="AN155">
            <v>0</v>
          </cell>
          <cell r="AO155">
            <v>0</v>
          </cell>
          <cell r="AP155">
            <v>0</v>
          </cell>
          <cell r="AQ155">
            <v>0</v>
          </cell>
          <cell r="AR155">
            <v>0</v>
          </cell>
          <cell r="AS155">
            <v>0</v>
          </cell>
          <cell r="AT155">
            <v>0</v>
          </cell>
          <cell r="AU155">
            <v>0</v>
          </cell>
          <cell r="AV155">
            <v>0</v>
          </cell>
          <cell r="AW155">
            <v>0</v>
          </cell>
          <cell r="AX155">
            <v>0</v>
          </cell>
          <cell r="AY155">
            <v>0</v>
          </cell>
          <cell r="AZ155">
            <v>0</v>
          </cell>
          <cell r="BA155">
            <v>0</v>
          </cell>
          <cell r="BB155">
            <v>0</v>
          </cell>
          <cell r="BC155">
            <v>0</v>
          </cell>
          <cell r="BD155">
            <v>0</v>
          </cell>
          <cell r="BE155">
            <v>0</v>
          </cell>
          <cell r="BF155">
            <v>0</v>
          </cell>
          <cell r="BG155">
            <v>0</v>
          </cell>
          <cell r="BH155">
            <v>0</v>
          </cell>
          <cell r="BI155">
            <v>0</v>
          </cell>
          <cell r="BJ155">
            <v>0</v>
          </cell>
          <cell r="BK155">
            <v>0</v>
          </cell>
          <cell r="BL155">
            <v>0</v>
          </cell>
          <cell r="BM155">
            <v>0</v>
          </cell>
          <cell r="BN155">
            <v>0</v>
          </cell>
          <cell r="BO155">
            <v>0</v>
          </cell>
          <cell r="BP155">
            <v>0</v>
          </cell>
          <cell r="BQ155">
            <v>0</v>
          </cell>
          <cell r="BR155">
            <v>0</v>
          </cell>
          <cell r="BS155">
            <v>0</v>
          </cell>
          <cell r="BT155">
            <v>0</v>
          </cell>
          <cell r="BU155">
            <v>0</v>
          </cell>
          <cell r="BV155">
            <v>0</v>
          </cell>
          <cell r="BW155">
            <v>0</v>
          </cell>
          <cell r="BX155">
            <v>0</v>
          </cell>
          <cell r="BY155">
            <v>0</v>
          </cell>
          <cell r="BZ155">
            <v>0</v>
          </cell>
          <cell r="CA155">
            <v>0</v>
          </cell>
          <cell r="CB155">
            <v>0</v>
          </cell>
          <cell r="CC155">
            <v>0</v>
          </cell>
          <cell r="CD155">
            <v>0</v>
          </cell>
          <cell r="CE155">
            <v>0</v>
          </cell>
          <cell r="CF155">
            <v>0</v>
          </cell>
          <cell r="CG155">
            <v>0</v>
          </cell>
          <cell r="CH155">
            <v>0</v>
          </cell>
          <cell r="CI155">
            <v>0</v>
          </cell>
          <cell r="CJ155">
            <v>0</v>
          </cell>
          <cell r="CK155">
            <v>0</v>
          </cell>
          <cell r="CL155">
            <v>0</v>
          </cell>
          <cell r="CM155">
            <v>0</v>
          </cell>
          <cell r="CN155">
            <v>0</v>
          </cell>
          <cell r="CO155">
            <v>0</v>
          </cell>
          <cell r="CP155">
            <v>0</v>
          </cell>
          <cell r="CQ155">
            <v>0</v>
          </cell>
          <cell r="CR155">
            <v>0</v>
          </cell>
          <cell r="CS155">
            <v>0</v>
          </cell>
          <cell r="CT155">
            <v>0</v>
          </cell>
          <cell r="CU155">
            <v>0</v>
          </cell>
          <cell r="CV155">
            <v>0</v>
          </cell>
          <cell r="CW155">
            <v>0</v>
          </cell>
          <cell r="CX155">
            <v>0</v>
          </cell>
          <cell r="CY155">
            <v>0</v>
          </cell>
          <cell r="CZ155">
            <v>0</v>
          </cell>
          <cell r="DA155">
            <v>0</v>
          </cell>
          <cell r="DB155">
            <v>0</v>
          </cell>
          <cell r="DC155">
            <v>0</v>
          </cell>
          <cell r="DD155">
            <v>0</v>
          </cell>
          <cell r="DE155">
            <v>0</v>
          </cell>
          <cell r="DF155">
            <v>0</v>
          </cell>
          <cell r="DG155">
            <v>0</v>
          </cell>
          <cell r="DH155">
            <v>0</v>
          </cell>
          <cell r="DI155">
            <v>0</v>
          </cell>
          <cell r="DJ155">
            <v>0</v>
          </cell>
          <cell r="DK155">
            <v>0</v>
          </cell>
          <cell r="DL155">
            <v>0</v>
          </cell>
          <cell r="DM155">
            <v>0</v>
          </cell>
          <cell r="DN155">
            <v>0</v>
          </cell>
          <cell r="DO155">
            <v>0</v>
          </cell>
          <cell r="DP155">
            <v>0</v>
          </cell>
          <cell r="DQ155">
            <v>0</v>
          </cell>
          <cell r="DR155">
            <v>0</v>
          </cell>
          <cell r="DS155">
            <v>0</v>
          </cell>
          <cell r="DT155">
            <v>0</v>
          </cell>
          <cell r="DU155">
            <v>0</v>
          </cell>
          <cell r="DV155">
            <v>0</v>
          </cell>
          <cell r="DW155">
            <v>0</v>
          </cell>
          <cell r="DX155">
            <v>0</v>
          </cell>
          <cell r="DY155">
            <v>0</v>
          </cell>
          <cell r="DZ155">
            <v>0</v>
          </cell>
          <cell r="EA155">
            <v>0</v>
          </cell>
          <cell r="EB155">
            <v>0</v>
          </cell>
          <cell r="EC155">
            <v>0</v>
          </cell>
          <cell r="ED155">
            <v>0</v>
          </cell>
        </row>
        <row r="156"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  <cell r="AE156">
            <v>0</v>
          </cell>
          <cell r="AF156">
            <v>0</v>
          </cell>
          <cell r="AG156">
            <v>0</v>
          </cell>
          <cell r="AH156">
            <v>0</v>
          </cell>
          <cell r="AI156">
            <v>0</v>
          </cell>
          <cell r="AJ156">
            <v>0</v>
          </cell>
          <cell r="AK156">
            <v>0</v>
          </cell>
          <cell r="AL156">
            <v>0</v>
          </cell>
          <cell r="AM156">
            <v>0</v>
          </cell>
          <cell r="AN156">
            <v>0</v>
          </cell>
          <cell r="AO156">
            <v>0</v>
          </cell>
          <cell r="AP156">
            <v>0</v>
          </cell>
          <cell r="AQ156">
            <v>0</v>
          </cell>
          <cell r="AR156">
            <v>0</v>
          </cell>
          <cell r="AS156">
            <v>0</v>
          </cell>
          <cell r="AT156">
            <v>0</v>
          </cell>
          <cell r="AU156">
            <v>0</v>
          </cell>
          <cell r="AV156">
            <v>0</v>
          </cell>
          <cell r="AW156">
            <v>0</v>
          </cell>
          <cell r="AX156">
            <v>0</v>
          </cell>
          <cell r="AY156">
            <v>0</v>
          </cell>
          <cell r="AZ156">
            <v>0</v>
          </cell>
          <cell r="BA156">
            <v>0</v>
          </cell>
          <cell r="BB156">
            <v>0</v>
          </cell>
          <cell r="BC156">
            <v>0</v>
          </cell>
          <cell r="BD156">
            <v>0</v>
          </cell>
          <cell r="BE156">
            <v>0</v>
          </cell>
          <cell r="BF156">
            <v>0</v>
          </cell>
          <cell r="BG156">
            <v>0</v>
          </cell>
          <cell r="BH156">
            <v>0</v>
          </cell>
          <cell r="BI156">
            <v>0</v>
          </cell>
          <cell r="BJ156">
            <v>0</v>
          </cell>
          <cell r="BK156">
            <v>0</v>
          </cell>
          <cell r="BL156">
            <v>0</v>
          </cell>
          <cell r="BM156">
            <v>0</v>
          </cell>
          <cell r="BN156">
            <v>0</v>
          </cell>
          <cell r="BO156">
            <v>0</v>
          </cell>
          <cell r="BP156">
            <v>0</v>
          </cell>
          <cell r="BQ156">
            <v>0</v>
          </cell>
          <cell r="BR156">
            <v>0</v>
          </cell>
          <cell r="BS156">
            <v>0</v>
          </cell>
          <cell r="BT156">
            <v>0</v>
          </cell>
          <cell r="BU156">
            <v>0</v>
          </cell>
          <cell r="BV156">
            <v>0</v>
          </cell>
          <cell r="BW156">
            <v>0</v>
          </cell>
          <cell r="BX156">
            <v>0</v>
          </cell>
          <cell r="BY156">
            <v>0</v>
          </cell>
          <cell r="BZ156">
            <v>0</v>
          </cell>
          <cell r="CA156">
            <v>0</v>
          </cell>
          <cell r="CB156">
            <v>0</v>
          </cell>
          <cell r="CC156">
            <v>0</v>
          </cell>
          <cell r="CD156">
            <v>0</v>
          </cell>
          <cell r="CE156">
            <v>0</v>
          </cell>
          <cell r="CF156">
            <v>0</v>
          </cell>
          <cell r="CG156">
            <v>0</v>
          </cell>
          <cell r="CH156">
            <v>0</v>
          </cell>
          <cell r="CI156">
            <v>0</v>
          </cell>
          <cell r="CJ156">
            <v>0</v>
          </cell>
          <cell r="CK156">
            <v>0</v>
          </cell>
          <cell r="CL156">
            <v>0</v>
          </cell>
          <cell r="CM156">
            <v>0</v>
          </cell>
          <cell r="CN156">
            <v>0</v>
          </cell>
          <cell r="CO156">
            <v>0</v>
          </cell>
          <cell r="CP156">
            <v>0</v>
          </cell>
          <cell r="CQ156">
            <v>0</v>
          </cell>
          <cell r="CR156">
            <v>0</v>
          </cell>
          <cell r="CS156">
            <v>0</v>
          </cell>
          <cell r="CT156">
            <v>0</v>
          </cell>
          <cell r="CU156">
            <v>0</v>
          </cell>
          <cell r="CV156">
            <v>0</v>
          </cell>
          <cell r="CW156">
            <v>0</v>
          </cell>
          <cell r="CX156">
            <v>0</v>
          </cell>
          <cell r="CY156">
            <v>0</v>
          </cell>
          <cell r="CZ156">
            <v>0</v>
          </cell>
          <cell r="DA156">
            <v>0</v>
          </cell>
          <cell r="DB156">
            <v>0</v>
          </cell>
          <cell r="DC156">
            <v>0</v>
          </cell>
          <cell r="DD156">
            <v>0</v>
          </cell>
          <cell r="DE156">
            <v>0</v>
          </cell>
          <cell r="DF156">
            <v>0</v>
          </cell>
          <cell r="DG156">
            <v>0</v>
          </cell>
          <cell r="DH156">
            <v>0</v>
          </cell>
          <cell r="DI156">
            <v>0</v>
          </cell>
          <cell r="DJ156">
            <v>0</v>
          </cell>
          <cell r="DK156">
            <v>0</v>
          </cell>
          <cell r="DL156">
            <v>0</v>
          </cell>
          <cell r="DM156">
            <v>0</v>
          </cell>
          <cell r="DN156">
            <v>0</v>
          </cell>
          <cell r="DO156">
            <v>0</v>
          </cell>
          <cell r="DP156">
            <v>0</v>
          </cell>
          <cell r="DQ156">
            <v>0</v>
          </cell>
          <cell r="DR156">
            <v>0</v>
          </cell>
          <cell r="DS156">
            <v>0</v>
          </cell>
          <cell r="DT156">
            <v>0</v>
          </cell>
          <cell r="DU156">
            <v>0</v>
          </cell>
          <cell r="DV156">
            <v>0</v>
          </cell>
          <cell r="DW156">
            <v>0</v>
          </cell>
          <cell r="DX156">
            <v>0</v>
          </cell>
          <cell r="DY156">
            <v>0</v>
          </cell>
          <cell r="DZ156">
            <v>0</v>
          </cell>
          <cell r="EA156">
            <v>0</v>
          </cell>
          <cell r="EB156">
            <v>0</v>
          </cell>
          <cell r="EC156">
            <v>0</v>
          </cell>
          <cell r="ED156">
            <v>0</v>
          </cell>
        </row>
        <row r="157"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0</v>
          </cell>
          <cell r="K157">
            <v>0</v>
          </cell>
          <cell r="L157">
            <v>0</v>
          </cell>
          <cell r="M157">
            <v>0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  <cell r="AE157">
            <v>0</v>
          </cell>
          <cell r="AF157">
            <v>0</v>
          </cell>
          <cell r="AG157">
            <v>0</v>
          </cell>
          <cell r="AH157">
            <v>0</v>
          </cell>
          <cell r="AI157">
            <v>0</v>
          </cell>
          <cell r="AJ157">
            <v>0</v>
          </cell>
          <cell r="AK157">
            <v>0</v>
          </cell>
          <cell r="AL157">
            <v>0</v>
          </cell>
          <cell r="AM157">
            <v>0</v>
          </cell>
          <cell r="AN157">
            <v>0</v>
          </cell>
          <cell r="AO157">
            <v>0</v>
          </cell>
          <cell r="AP157">
            <v>0</v>
          </cell>
          <cell r="AQ157">
            <v>0</v>
          </cell>
          <cell r="AR157">
            <v>0</v>
          </cell>
          <cell r="AS157">
            <v>0</v>
          </cell>
          <cell r="AT157">
            <v>0</v>
          </cell>
          <cell r="AU157">
            <v>0</v>
          </cell>
          <cell r="AV157">
            <v>0</v>
          </cell>
          <cell r="AW157">
            <v>0</v>
          </cell>
          <cell r="AX157">
            <v>0</v>
          </cell>
          <cell r="AY157">
            <v>0</v>
          </cell>
          <cell r="AZ157">
            <v>0</v>
          </cell>
          <cell r="BA157">
            <v>0</v>
          </cell>
          <cell r="BB157">
            <v>0</v>
          </cell>
          <cell r="BC157">
            <v>0</v>
          </cell>
          <cell r="BD157">
            <v>0</v>
          </cell>
          <cell r="BE157">
            <v>0</v>
          </cell>
          <cell r="BF157">
            <v>0</v>
          </cell>
          <cell r="BG157">
            <v>0</v>
          </cell>
          <cell r="BH157">
            <v>0</v>
          </cell>
          <cell r="BI157">
            <v>0</v>
          </cell>
          <cell r="BJ157">
            <v>0</v>
          </cell>
          <cell r="BK157">
            <v>0</v>
          </cell>
          <cell r="BL157">
            <v>0</v>
          </cell>
          <cell r="BM157">
            <v>0</v>
          </cell>
          <cell r="BN157">
            <v>0</v>
          </cell>
          <cell r="BO157">
            <v>0</v>
          </cell>
          <cell r="BP157">
            <v>0</v>
          </cell>
          <cell r="BQ157">
            <v>0</v>
          </cell>
          <cell r="BR157">
            <v>0</v>
          </cell>
          <cell r="BS157">
            <v>0</v>
          </cell>
          <cell r="BT157">
            <v>0</v>
          </cell>
          <cell r="BU157">
            <v>0</v>
          </cell>
          <cell r="BV157">
            <v>0</v>
          </cell>
          <cell r="BW157">
            <v>0</v>
          </cell>
          <cell r="BX157">
            <v>0</v>
          </cell>
          <cell r="BY157">
            <v>0</v>
          </cell>
          <cell r="BZ157">
            <v>0</v>
          </cell>
          <cell r="CA157">
            <v>0</v>
          </cell>
          <cell r="CB157">
            <v>0</v>
          </cell>
          <cell r="CC157">
            <v>0</v>
          </cell>
          <cell r="CD157">
            <v>0</v>
          </cell>
          <cell r="CE157">
            <v>0</v>
          </cell>
          <cell r="CF157">
            <v>0</v>
          </cell>
          <cell r="CG157">
            <v>0</v>
          </cell>
          <cell r="CH157">
            <v>0</v>
          </cell>
          <cell r="CI157">
            <v>0</v>
          </cell>
          <cell r="CJ157">
            <v>0</v>
          </cell>
          <cell r="CK157">
            <v>0</v>
          </cell>
          <cell r="CL157">
            <v>0</v>
          </cell>
          <cell r="CM157">
            <v>0</v>
          </cell>
          <cell r="CN157">
            <v>0</v>
          </cell>
          <cell r="CO157">
            <v>0</v>
          </cell>
          <cell r="CP157">
            <v>0</v>
          </cell>
          <cell r="CQ157">
            <v>0</v>
          </cell>
          <cell r="CR157">
            <v>0</v>
          </cell>
          <cell r="CS157">
            <v>0</v>
          </cell>
          <cell r="CT157">
            <v>0</v>
          </cell>
          <cell r="CU157">
            <v>0</v>
          </cell>
          <cell r="CV157">
            <v>0</v>
          </cell>
          <cell r="CW157">
            <v>0</v>
          </cell>
          <cell r="CX157">
            <v>0</v>
          </cell>
          <cell r="CY157">
            <v>0</v>
          </cell>
          <cell r="CZ157">
            <v>0</v>
          </cell>
          <cell r="DA157">
            <v>0</v>
          </cell>
          <cell r="DB157">
            <v>0</v>
          </cell>
          <cell r="DC157">
            <v>0</v>
          </cell>
          <cell r="DD157">
            <v>0</v>
          </cell>
          <cell r="DE157">
            <v>0</v>
          </cell>
          <cell r="DF157">
            <v>0</v>
          </cell>
          <cell r="DG157">
            <v>0</v>
          </cell>
          <cell r="DH157">
            <v>0</v>
          </cell>
          <cell r="DI157">
            <v>0</v>
          </cell>
          <cell r="DJ157">
            <v>0</v>
          </cell>
          <cell r="DK157">
            <v>0</v>
          </cell>
          <cell r="DL157">
            <v>0</v>
          </cell>
          <cell r="DM157">
            <v>0</v>
          </cell>
          <cell r="DN157">
            <v>0</v>
          </cell>
          <cell r="DO157">
            <v>0</v>
          </cell>
          <cell r="DP157">
            <v>0</v>
          </cell>
          <cell r="DQ157">
            <v>0</v>
          </cell>
          <cell r="DR157">
            <v>0</v>
          </cell>
          <cell r="DS157">
            <v>0</v>
          </cell>
          <cell r="DT157">
            <v>0</v>
          </cell>
          <cell r="DU157">
            <v>0</v>
          </cell>
          <cell r="DV157">
            <v>0</v>
          </cell>
          <cell r="DW157">
            <v>0</v>
          </cell>
          <cell r="DX157">
            <v>0</v>
          </cell>
          <cell r="DY157">
            <v>0</v>
          </cell>
          <cell r="DZ157">
            <v>0</v>
          </cell>
          <cell r="EA157">
            <v>0</v>
          </cell>
          <cell r="EB157">
            <v>0</v>
          </cell>
          <cell r="EC157">
            <v>0</v>
          </cell>
          <cell r="ED157">
            <v>0</v>
          </cell>
        </row>
        <row r="158"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  <cell r="AE158">
            <v>0</v>
          </cell>
          <cell r="AF158">
            <v>0</v>
          </cell>
          <cell r="AG158">
            <v>0</v>
          </cell>
          <cell r="AH158">
            <v>0</v>
          </cell>
          <cell r="AI158">
            <v>0</v>
          </cell>
          <cell r="AJ158">
            <v>0</v>
          </cell>
          <cell r="AK158">
            <v>0</v>
          </cell>
          <cell r="AL158">
            <v>0</v>
          </cell>
          <cell r="AM158">
            <v>0</v>
          </cell>
          <cell r="AN158">
            <v>0</v>
          </cell>
          <cell r="AO158">
            <v>0</v>
          </cell>
          <cell r="AP158">
            <v>0</v>
          </cell>
          <cell r="AQ158">
            <v>0</v>
          </cell>
          <cell r="AR158">
            <v>0</v>
          </cell>
          <cell r="AS158">
            <v>0</v>
          </cell>
          <cell r="AT158">
            <v>0</v>
          </cell>
          <cell r="AU158">
            <v>0</v>
          </cell>
          <cell r="AV158">
            <v>0</v>
          </cell>
          <cell r="AW158">
            <v>0</v>
          </cell>
          <cell r="AX158">
            <v>0</v>
          </cell>
          <cell r="AY158">
            <v>0</v>
          </cell>
          <cell r="AZ158">
            <v>0</v>
          </cell>
          <cell r="BA158">
            <v>0</v>
          </cell>
          <cell r="BB158">
            <v>0</v>
          </cell>
          <cell r="BC158">
            <v>0</v>
          </cell>
          <cell r="BD158">
            <v>0</v>
          </cell>
          <cell r="BE158">
            <v>0</v>
          </cell>
          <cell r="BF158">
            <v>0</v>
          </cell>
          <cell r="BG158">
            <v>0</v>
          </cell>
          <cell r="BH158">
            <v>0</v>
          </cell>
          <cell r="BI158">
            <v>0</v>
          </cell>
          <cell r="BJ158">
            <v>0</v>
          </cell>
          <cell r="BK158">
            <v>0</v>
          </cell>
          <cell r="BL158">
            <v>0</v>
          </cell>
          <cell r="BM158">
            <v>0</v>
          </cell>
          <cell r="BN158">
            <v>0</v>
          </cell>
          <cell r="BO158">
            <v>0</v>
          </cell>
          <cell r="BP158">
            <v>0</v>
          </cell>
          <cell r="BQ158">
            <v>0</v>
          </cell>
          <cell r="BR158">
            <v>0</v>
          </cell>
          <cell r="BS158">
            <v>0</v>
          </cell>
          <cell r="BT158">
            <v>0</v>
          </cell>
          <cell r="BU158">
            <v>0</v>
          </cell>
          <cell r="BV158">
            <v>0</v>
          </cell>
          <cell r="BW158">
            <v>0</v>
          </cell>
          <cell r="BX158">
            <v>0</v>
          </cell>
          <cell r="BY158">
            <v>0</v>
          </cell>
          <cell r="BZ158">
            <v>0</v>
          </cell>
          <cell r="CA158">
            <v>0</v>
          </cell>
          <cell r="CB158">
            <v>0</v>
          </cell>
          <cell r="CC158">
            <v>0</v>
          </cell>
          <cell r="CD158">
            <v>0</v>
          </cell>
          <cell r="CE158">
            <v>0</v>
          </cell>
          <cell r="CF158">
            <v>0</v>
          </cell>
          <cell r="CG158">
            <v>0</v>
          </cell>
          <cell r="CH158">
            <v>0</v>
          </cell>
          <cell r="CI158">
            <v>0</v>
          </cell>
          <cell r="CJ158">
            <v>0</v>
          </cell>
          <cell r="CK158">
            <v>0</v>
          </cell>
          <cell r="CL158">
            <v>0</v>
          </cell>
          <cell r="CM158">
            <v>0</v>
          </cell>
          <cell r="CN158">
            <v>0</v>
          </cell>
          <cell r="CO158">
            <v>0</v>
          </cell>
          <cell r="CP158">
            <v>0</v>
          </cell>
          <cell r="CQ158">
            <v>0</v>
          </cell>
          <cell r="CR158">
            <v>0</v>
          </cell>
          <cell r="CS158">
            <v>0</v>
          </cell>
          <cell r="CT158">
            <v>0</v>
          </cell>
          <cell r="CU158">
            <v>0</v>
          </cell>
          <cell r="CV158">
            <v>0</v>
          </cell>
          <cell r="CW158">
            <v>0</v>
          </cell>
          <cell r="CX158">
            <v>0</v>
          </cell>
          <cell r="CY158">
            <v>0</v>
          </cell>
          <cell r="CZ158">
            <v>0</v>
          </cell>
          <cell r="DA158">
            <v>0</v>
          </cell>
          <cell r="DB158">
            <v>0</v>
          </cell>
          <cell r="DC158">
            <v>0</v>
          </cell>
          <cell r="DD158">
            <v>0</v>
          </cell>
          <cell r="DE158">
            <v>0</v>
          </cell>
          <cell r="DF158">
            <v>0</v>
          </cell>
          <cell r="DG158">
            <v>0</v>
          </cell>
          <cell r="DH158">
            <v>0</v>
          </cell>
          <cell r="DI158">
            <v>0</v>
          </cell>
          <cell r="DJ158">
            <v>0</v>
          </cell>
          <cell r="DK158">
            <v>0</v>
          </cell>
          <cell r="DL158">
            <v>0</v>
          </cell>
          <cell r="DM158">
            <v>0</v>
          </cell>
          <cell r="DN158">
            <v>0</v>
          </cell>
          <cell r="DO158">
            <v>0</v>
          </cell>
          <cell r="DP158">
            <v>0</v>
          </cell>
          <cell r="DQ158">
            <v>0</v>
          </cell>
          <cell r="DR158">
            <v>0</v>
          </cell>
          <cell r="DS158">
            <v>0</v>
          </cell>
          <cell r="DT158">
            <v>0</v>
          </cell>
          <cell r="DU158">
            <v>0</v>
          </cell>
          <cell r="DV158">
            <v>0</v>
          </cell>
          <cell r="DW158">
            <v>0</v>
          </cell>
          <cell r="DX158">
            <v>0</v>
          </cell>
          <cell r="DY158">
            <v>0</v>
          </cell>
          <cell r="DZ158">
            <v>0</v>
          </cell>
          <cell r="EA158">
            <v>0</v>
          </cell>
          <cell r="EB158">
            <v>0</v>
          </cell>
          <cell r="EC158">
            <v>0</v>
          </cell>
          <cell r="ED158">
            <v>0</v>
          </cell>
        </row>
        <row r="159"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  <cell r="AE159">
            <v>0</v>
          </cell>
          <cell r="AF159">
            <v>0</v>
          </cell>
          <cell r="AG159">
            <v>0</v>
          </cell>
          <cell r="AH159">
            <v>0</v>
          </cell>
          <cell r="AI159">
            <v>0</v>
          </cell>
          <cell r="AJ159">
            <v>0</v>
          </cell>
          <cell r="AK159">
            <v>0</v>
          </cell>
          <cell r="AL159">
            <v>0</v>
          </cell>
          <cell r="AM159">
            <v>0</v>
          </cell>
          <cell r="AN159">
            <v>0</v>
          </cell>
          <cell r="AO159">
            <v>0</v>
          </cell>
          <cell r="AP159">
            <v>0</v>
          </cell>
          <cell r="AQ159">
            <v>0</v>
          </cell>
          <cell r="AR159">
            <v>0</v>
          </cell>
          <cell r="AS159">
            <v>0</v>
          </cell>
          <cell r="AT159">
            <v>0</v>
          </cell>
          <cell r="AU159">
            <v>0</v>
          </cell>
          <cell r="AV159">
            <v>0</v>
          </cell>
          <cell r="AW159">
            <v>0</v>
          </cell>
          <cell r="AX159">
            <v>0</v>
          </cell>
          <cell r="AY159">
            <v>0</v>
          </cell>
          <cell r="AZ159">
            <v>0</v>
          </cell>
          <cell r="BA159">
            <v>0</v>
          </cell>
          <cell r="BB159">
            <v>0</v>
          </cell>
          <cell r="BC159">
            <v>0</v>
          </cell>
          <cell r="BD159">
            <v>0</v>
          </cell>
          <cell r="BE159">
            <v>0</v>
          </cell>
          <cell r="BF159">
            <v>0</v>
          </cell>
          <cell r="BG159">
            <v>0</v>
          </cell>
          <cell r="BH159">
            <v>0</v>
          </cell>
          <cell r="BI159">
            <v>0</v>
          </cell>
          <cell r="BJ159">
            <v>0</v>
          </cell>
          <cell r="BK159">
            <v>0</v>
          </cell>
          <cell r="BL159">
            <v>0</v>
          </cell>
          <cell r="BM159">
            <v>0</v>
          </cell>
          <cell r="BN159">
            <v>0</v>
          </cell>
          <cell r="BO159">
            <v>0</v>
          </cell>
          <cell r="BP159">
            <v>0</v>
          </cell>
          <cell r="BQ159">
            <v>0</v>
          </cell>
          <cell r="BR159">
            <v>0</v>
          </cell>
          <cell r="BS159">
            <v>0</v>
          </cell>
          <cell r="BT159">
            <v>0</v>
          </cell>
          <cell r="BU159">
            <v>0</v>
          </cell>
          <cell r="BV159">
            <v>0</v>
          </cell>
          <cell r="BW159">
            <v>0</v>
          </cell>
          <cell r="BX159">
            <v>0</v>
          </cell>
          <cell r="BY159">
            <v>0</v>
          </cell>
          <cell r="BZ159">
            <v>0</v>
          </cell>
          <cell r="CA159">
            <v>0</v>
          </cell>
          <cell r="CB159">
            <v>0</v>
          </cell>
          <cell r="CC159">
            <v>0</v>
          </cell>
          <cell r="CD159">
            <v>0</v>
          </cell>
          <cell r="CE159">
            <v>0</v>
          </cell>
          <cell r="CF159">
            <v>0</v>
          </cell>
          <cell r="CG159">
            <v>0</v>
          </cell>
          <cell r="CH159">
            <v>0</v>
          </cell>
          <cell r="CI159">
            <v>0</v>
          </cell>
          <cell r="CJ159">
            <v>0</v>
          </cell>
          <cell r="CK159">
            <v>0</v>
          </cell>
          <cell r="CL159">
            <v>0</v>
          </cell>
          <cell r="CM159">
            <v>0</v>
          </cell>
          <cell r="CN159">
            <v>0</v>
          </cell>
          <cell r="CO159">
            <v>0</v>
          </cell>
          <cell r="CP159">
            <v>0</v>
          </cell>
          <cell r="CQ159">
            <v>0</v>
          </cell>
          <cell r="CR159">
            <v>0</v>
          </cell>
          <cell r="CS159">
            <v>0</v>
          </cell>
          <cell r="CT159">
            <v>0</v>
          </cell>
          <cell r="CU159">
            <v>0</v>
          </cell>
          <cell r="CV159">
            <v>0</v>
          </cell>
          <cell r="CW159">
            <v>0</v>
          </cell>
          <cell r="CX159">
            <v>0</v>
          </cell>
          <cell r="CY159">
            <v>0</v>
          </cell>
          <cell r="CZ159">
            <v>0</v>
          </cell>
          <cell r="DA159">
            <v>0</v>
          </cell>
          <cell r="DB159">
            <v>0</v>
          </cell>
          <cell r="DC159">
            <v>0</v>
          </cell>
          <cell r="DD159">
            <v>0</v>
          </cell>
          <cell r="DE159">
            <v>0</v>
          </cell>
          <cell r="DF159">
            <v>0</v>
          </cell>
          <cell r="DG159">
            <v>0</v>
          </cell>
          <cell r="DH159">
            <v>0</v>
          </cell>
          <cell r="DI159">
            <v>0</v>
          </cell>
          <cell r="DJ159">
            <v>0</v>
          </cell>
          <cell r="DK159">
            <v>0</v>
          </cell>
          <cell r="DL159">
            <v>0</v>
          </cell>
          <cell r="DM159">
            <v>0</v>
          </cell>
          <cell r="DN159">
            <v>0</v>
          </cell>
          <cell r="DO159">
            <v>0</v>
          </cell>
          <cell r="DP159">
            <v>0</v>
          </cell>
          <cell r="DQ159">
            <v>0</v>
          </cell>
          <cell r="DR159">
            <v>0</v>
          </cell>
          <cell r="DS159">
            <v>0</v>
          </cell>
          <cell r="DT159">
            <v>0</v>
          </cell>
          <cell r="DU159">
            <v>0</v>
          </cell>
          <cell r="DV159">
            <v>0</v>
          </cell>
          <cell r="DW159">
            <v>0</v>
          </cell>
          <cell r="DX159">
            <v>0</v>
          </cell>
          <cell r="DY159">
            <v>0</v>
          </cell>
          <cell r="DZ159">
            <v>0</v>
          </cell>
          <cell r="EA159">
            <v>0</v>
          </cell>
          <cell r="EB159">
            <v>0</v>
          </cell>
          <cell r="EC159">
            <v>0</v>
          </cell>
          <cell r="ED159">
            <v>0</v>
          </cell>
        </row>
        <row r="161"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  <cell r="AE161">
            <v>0</v>
          </cell>
          <cell r="AF161">
            <v>0</v>
          </cell>
          <cell r="AG161">
            <v>0</v>
          </cell>
          <cell r="AH161">
            <v>0</v>
          </cell>
          <cell r="AI161">
            <v>0</v>
          </cell>
          <cell r="AJ161">
            <v>0</v>
          </cell>
          <cell r="AK161">
            <v>0</v>
          </cell>
          <cell r="AL161">
            <v>0</v>
          </cell>
          <cell r="AM161">
            <v>0</v>
          </cell>
          <cell r="AN161">
            <v>0</v>
          </cell>
          <cell r="AO161">
            <v>0</v>
          </cell>
          <cell r="AP161">
            <v>0</v>
          </cell>
          <cell r="AQ161">
            <v>0</v>
          </cell>
          <cell r="AR161">
            <v>0</v>
          </cell>
          <cell r="AS161">
            <v>0</v>
          </cell>
          <cell r="AT161">
            <v>0</v>
          </cell>
          <cell r="AU161">
            <v>0</v>
          </cell>
          <cell r="AV161">
            <v>0</v>
          </cell>
          <cell r="AW161">
            <v>0</v>
          </cell>
          <cell r="AX161">
            <v>0</v>
          </cell>
          <cell r="AY161">
            <v>0</v>
          </cell>
          <cell r="AZ161">
            <v>0</v>
          </cell>
          <cell r="BA161">
            <v>0</v>
          </cell>
          <cell r="BB161">
            <v>0</v>
          </cell>
          <cell r="BC161">
            <v>0</v>
          </cell>
          <cell r="BD161">
            <v>0</v>
          </cell>
          <cell r="BE161">
            <v>0</v>
          </cell>
          <cell r="BF161">
            <v>0</v>
          </cell>
          <cell r="BG161">
            <v>0</v>
          </cell>
          <cell r="BH161">
            <v>0</v>
          </cell>
          <cell r="BI161">
            <v>0</v>
          </cell>
          <cell r="BJ161">
            <v>0</v>
          </cell>
          <cell r="BK161">
            <v>0</v>
          </cell>
          <cell r="BL161">
            <v>0</v>
          </cell>
          <cell r="BM161">
            <v>0</v>
          </cell>
          <cell r="BN161">
            <v>0</v>
          </cell>
          <cell r="BO161">
            <v>0</v>
          </cell>
          <cell r="BP161">
            <v>0</v>
          </cell>
          <cell r="BQ161">
            <v>0</v>
          </cell>
          <cell r="BR161">
            <v>0</v>
          </cell>
          <cell r="BS161">
            <v>0</v>
          </cell>
          <cell r="BT161">
            <v>0</v>
          </cell>
          <cell r="BU161">
            <v>0</v>
          </cell>
          <cell r="BV161">
            <v>0</v>
          </cell>
          <cell r="BW161">
            <v>0</v>
          </cell>
          <cell r="BX161">
            <v>0</v>
          </cell>
          <cell r="BY161">
            <v>0</v>
          </cell>
          <cell r="BZ161">
            <v>0</v>
          </cell>
          <cell r="CA161">
            <v>0</v>
          </cell>
          <cell r="CB161">
            <v>0</v>
          </cell>
          <cell r="CC161">
            <v>0</v>
          </cell>
          <cell r="CD161">
            <v>0</v>
          </cell>
          <cell r="CE161">
            <v>0</v>
          </cell>
          <cell r="CF161">
            <v>0</v>
          </cell>
          <cell r="CG161">
            <v>0</v>
          </cell>
          <cell r="CH161">
            <v>0</v>
          </cell>
          <cell r="CI161">
            <v>0</v>
          </cell>
          <cell r="CJ161">
            <v>0</v>
          </cell>
          <cell r="CK161">
            <v>0</v>
          </cell>
          <cell r="CL161">
            <v>0</v>
          </cell>
          <cell r="CM161">
            <v>0</v>
          </cell>
          <cell r="CN161">
            <v>0</v>
          </cell>
          <cell r="CO161">
            <v>0</v>
          </cell>
          <cell r="CP161">
            <v>0</v>
          </cell>
          <cell r="CQ161">
            <v>0</v>
          </cell>
          <cell r="CR161">
            <v>0</v>
          </cell>
          <cell r="CS161">
            <v>0</v>
          </cell>
          <cell r="CT161">
            <v>0</v>
          </cell>
          <cell r="CU161">
            <v>0</v>
          </cell>
          <cell r="CV161">
            <v>0</v>
          </cell>
          <cell r="CW161">
            <v>0</v>
          </cell>
          <cell r="CX161">
            <v>0</v>
          </cell>
          <cell r="CY161">
            <v>0</v>
          </cell>
          <cell r="CZ161">
            <v>0</v>
          </cell>
          <cell r="DA161">
            <v>0</v>
          </cell>
          <cell r="DB161">
            <v>0</v>
          </cell>
          <cell r="DC161">
            <v>0</v>
          </cell>
          <cell r="DD161">
            <v>0</v>
          </cell>
          <cell r="DE161">
            <v>0</v>
          </cell>
          <cell r="DF161">
            <v>0</v>
          </cell>
          <cell r="DG161">
            <v>0</v>
          </cell>
          <cell r="DH161">
            <v>0</v>
          </cell>
          <cell r="DI161">
            <v>0</v>
          </cell>
          <cell r="DJ161">
            <v>0</v>
          </cell>
          <cell r="DK161">
            <v>0</v>
          </cell>
          <cell r="DL161">
            <v>0</v>
          </cell>
          <cell r="DM161">
            <v>0</v>
          </cell>
          <cell r="DN161">
            <v>0</v>
          </cell>
          <cell r="DO161">
            <v>0</v>
          </cell>
          <cell r="DP161">
            <v>0</v>
          </cell>
          <cell r="DQ161">
            <v>0</v>
          </cell>
          <cell r="DR161">
            <v>0</v>
          </cell>
          <cell r="DS161">
            <v>0</v>
          </cell>
          <cell r="DT161">
            <v>0</v>
          </cell>
          <cell r="DU161">
            <v>0</v>
          </cell>
          <cell r="DV161">
            <v>0</v>
          </cell>
          <cell r="DW161">
            <v>0</v>
          </cell>
          <cell r="DX161">
            <v>0</v>
          </cell>
          <cell r="DY161">
            <v>0</v>
          </cell>
          <cell r="DZ161">
            <v>0</v>
          </cell>
          <cell r="EA161">
            <v>0</v>
          </cell>
          <cell r="EB161">
            <v>0</v>
          </cell>
          <cell r="EC161">
            <v>0</v>
          </cell>
          <cell r="ED161">
            <v>0</v>
          </cell>
        </row>
        <row r="164"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0</v>
          </cell>
          <cell r="K164">
            <v>0</v>
          </cell>
          <cell r="L164">
            <v>0</v>
          </cell>
          <cell r="M164">
            <v>0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  <cell r="AE164">
            <v>0</v>
          </cell>
          <cell r="AF164">
            <v>0</v>
          </cell>
          <cell r="AG164">
            <v>0</v>
          </cell>
          <cell r="AH164">
            <v>0</v>
          </cell>
          <cell r="AI164">
            <v>0</v>
          </cell>
          <cell r="AJ164">
            <v>0</v>
          </cell>
          <cell r="AK164">
            <v>0</v>
          </cell>
          <cell r="AL164">
            <v>0</v>
          </cell>
          <cell r="AM164">
            <v>0</v>
          </cell>
          <cell r="AN164">
            <v>0</v>
          </cell>
          <cell r="AO164">
            <v>0</v>
          </cell>
          <cell r="AP164">
            <v>0</v>
          </cell>
          <cell r="AQ164">
            <v>0</v>
          </cell>
          <cell r="AR164">
            <v>0</v>
          </cell>
          <cell r="AS164">
            <v>0</v>
          </cell>
          <cell r="AT164">
            <v>0</v>
          </cell>
          <cell r="AU164">
            <v>0</v>
          </cell>
          <cell r="AV164">
            <v>0</v>
          </cell>
          <cell r="AW164">
            <v>0</v>
          </cell>
          <cell r="AX164">
            <v>0</v>
          </cell>
          <cell r="AY164">
            <v>0</v>
          </cell>
          <cell r="AZ164">
            <v>0</v>
          </cell>
          <cell r="BA164">
            <v>0</v>
          </cell>
          <cell r="BB164">
            <v>0</v>
          </cell>
          <cell r="BC164">
            <v>0</v>
          </cell>
          <cell r="BD164">
            <v>0</v>
          </cell>
          <cell r="BE164">
            <v>0</v>
          </cell>
          <cell r="BF164">
            <v>0</v>
          </cell>
          <cell r="BG164">
            <v>0</v>
          </cell>
          <cell r="BH164">
            <v>0</v>
          </cell>
          <cell r="BI164">
            <v>0</v>
          </cell>
          <cell r="BJ164">
            <v>0</v>
          </cell>
          <cell r="BK164">
            <v>0</v>
          </cell>
          <cell r="BL164">
            <v>0</v>
          </cell>
          <cell r="BM164">
            <v>0</v>
          </cell>
          <cell r="BN164">
            <v>0</v>
          </cell>
          <cell r="BO164">
            <v>0</v>
          </cell>
          <cell r="BP164">
            <v>0</v>
          </cell>
          <cell r="BQ164">
            <v>0</v>
          </cell>
          <cell r="BR164">
            <v>0</v>
          </cell>
          <cell r="BS164">
            <v>0</v>
          </cell>
          <cell r="BT164">
            <v>0</v>
          </cell>
          <cell r="BU164">
            <v>0</v>
          </cell>
          <cell r="BV164">
            <v>0</v>
          </cell>
          <cell r="BW164">
            <v>0</v>
          </cell>
          <cell r="BX164">
            <v>0</v>
          </cell>
          <cell r="BY164">
            <v>0</v>
          </cell>
          <cell r="BZ164">
            <v>0</v>
          </cell>
          <cell r="CA164">
            <v>0</v>
          </cell>
          <cell r="CB164">
            <v>0</v>
          </cell>
          <cell r="CC164">
            <v>0</v>
          </cell>
          <cell r="CD164">
            <v>0</v>
          </cell>
          <cell r="CE164">
            <v>0</v>
          </cell>
          <cell r="CF164">
            <v>0</v>
          </cell>
          <cell r="CG164">
            <v>0</v>
          </cell>
          <cell r="CH164">
            <v>0</v>
          </cell>
          <cell r="CI164">
            <v>0</v>
          </cell>
          <cell r="CJ164">
            <v>0</v>
          </cell>
          <cell r="CK164">
            <v>0</v>
          </cell>
          <cell r="CL164">
            <v>0</v>
          </cell>
          <cell r="CM164">
            <v>0</v>
          </cell>
          <cell r="CN164">
            <v>0</v>
          </cell>
          <cell r="CO164">
            <v>0</v>
          </cell>
          <cell r="CP164">
            <v>0</v>
          </cell>
          <cell r="CQ164">
            <v>0</v>
          </cell>
          <cell r="CR164">
            <v>0</v>
          </cell>
          <cell r="CS164">
            <v>0</v>
          </cell>
          <cell r="CT164">
            <v>0</v>
          </cell>
          <cell r="CU164">
            <v>0</v>
          </cell>
          <cell r="CV164">
            <v>0</v>
          </cell>
          <cell r="CW164">
            <v>0</v>
          </cell>
          <cell r="CX164">
            <v>0</v>
          </cell>
          <cell r="CY164">
            <v>0</v>
          </cell>
          <cell r="CZ164">
            <v>0</v>
          </cell>
          <cell r="DA164">
            <v>0</v>
          </cell>
          <cell r="DB164">
            <v>0</v>
          </cell>
          <cell r="DC164">
            <v>0</v>
          </cell>
          <cell r="DD164">
            <v>0</v>
          </cell>
          <cell r="DE164">
            <v>0</v>
          </cell>
          <cell r="DF164">
            <v>0</v>
          </cell>
          <cell r="DG164">
            <v>0</v>
          </cell>
          <cell r="DH164">
            <v>0</v>
          </cell>
          <cell r="DI164">
            <v>0</v>
          </cell>
          <cell r="DJ164">
            <v>0</v>
          </cell>
          <cell r="DK164">
            <v>0</v>
          </cell>
          <cell r="DL164">
            <v>0</v>
          </cell>
          <cell r="DM164">
            <v>0</v>
          </cell>
          <cell r="DN164">
            <v>0</v>
          </cell>
          <cell r="DO164">
            <v>0</v>
          </cell>
          <cell r="DP164">
            <v>0</v>
          </cell>
          <cell r="DQ164">
            <v>0</v>
          </cell>
          <cell r="DR164">
            <v>0</v>
          </cell>
          <cell r="DS164">
            <v>0</v>
          </cell>
          <cell r="DT164">
            <v>0</v>
          </cell>
          <cell r="DU164">
            <v>0</v>
          </cell>
          <cell r="DV164">
            <v>0</v>
          </cell>
          <cell r="DW164">
            <v>0</v>
          </cell>
          <cell r="DX164">
            <v>0</v>
          </cell>
          <cell r="DY164">
            <v>0</v>
          </cell>
          <cell r="DZ164">
            <v>0</v>
          </cell>
          <cell r="EA164">
            <v>0</v>
          </cell>
          <cell r="EB164">
            <v>0</v>
          </cell>
          <cell r="EC164">
            <v>0</v>
          </cell>
          <cell r="ED164">
            <v>0</v>
          </cell>
        </row>
        <row r="165"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  <cell r="AE165">
            <v>0</v>
          </cell>
          <cell r="AF165">
            <v>0</v>
          </cell>
          <cell r="AG165">
            <v>0</v>
          </cell>
          <cell r="AH165">
            <v>0</v>
          </cell>
          <cell r="AI165">
            <v>0</v>
          </cell>
          <cell r="AJ165">
            <v>0</v>
          </cell>
          <cell r="AK165">
            <v>0</v>
          </cell>
          <cell r="AL165">
            <v>0</v>
          </cell>
          <cell r="AM165">
            <v>0</v>
          </cell>
          <cell r="AN165">
            <v>0</v>
          </cell>
          <cell r="AO165">
            <v>0</v>
          </cell>
          <cell r="AP165">
            <v>0</v>
          </cell>
          <cell r="AQ165">
            <v>0</v>
          </cell>
          <cell r="AR165">
            <v>0</v>
          </cell>
          <cell r="AS165">
            <v>0</v>
          </cell>
          <cell r="AT165">
            <v>0</v>
          </cell>
          <cell r="AU165">
            <v>0</v>
          </cell>
          <cell r="AV165">
            <v>0</v>
          </cell>
          <cell r="AW165">
            <v>0</v>
          </cell>
          <cell r="AX165">
            <v>0</v>
          </cell>
          <cell r="AY165">
            <v>0</v>
          </cell>
          <cell r="AZ165">
            <v>0</v>
          </cell>
          <cell r="BA165">
            <v>0</v>
          </cell>
          <cell r="BB165">
            <v>0</v>
          </cell>
          <cell r="BC165">
            <v>0</v>
          </cell>
          <cell r="BD165">
            <v>0</v>
          </cell>
          <cell r="BE165">
            <v>0</v>
          </cell>
          <cell r="BF165">
            <v>0</v>
          </cell>
          <cell r="BG165">
            <v>0</v>
          </cell>
          <cell r="BH165">
            <v>0</v>
          </cell>
          <cell r="BI165">
            <v>0</v>
          </cell>
          <cell r="BJ165">
            <v>0</v>
          </cell>
          <cell r="BK165">
            <v>0</v>
          </cell>
          <cell r="BL165">
            <v>0</v>
          </cell>
          <cell r="BM165">
            <v>0</v>
          </cell>
          <cell r="BN165">
            <v>0</v>
          </cell>
          <cell r="BO165">
            <v>0</v>
          </cell>
          <cell r="BP165">
            <v>0</v>
          </cell>
          <cell r="BQ165">
            <v>0</v>
          </cell>
          <cell r="BR165">
            <v>0</v>
          </cell>
          <cell r="BS165">
            <v>0</v>
          </cell>
          <cell r="BT165">
            <v>0</v>
          </cell>
          <cell r="BU165">
            <v>0</v>
          </cell>
          <cell r="BV165">
            <v>0</v>
          </cell>
          <cell r="BW165">
            <v>0</v>
          </cell>
          <cell r="BX165">
            <v>0</v>
          </cell>
          <cell r="BY165">
            <v>0</v>
          </cell>
          <cell r="BZ165">
            <v>0</v>
          </cell>
          <cell r="CA165">
            <v>0</v>
          </cell>
          <cell r="CB165">
            <v>0</v>
          </cell>
          <cell r="CC165">
            <v>0</v>
          </cell>
          <cell r="CD165">
            <v>0</v>
          </cell>
          <cell r="CE165">
            <v>0</v>
          </cell>
          <cell r="CF165">
            <v>0</v>
          </cell>
          <cell r="CG165">
            <v>0</v>
          </cell>
          <cell r="CH165">
            <v>0</v>
          </cell>
          <cell r="CI165">
            <v>0</v>
          </cell>
          <cell r="CJ165">
            <v>0</v>
          </cell>
          <cell r="CK165">
            <v>0</v>
          </cell>
          <cell r="CL165">
            <v>0</v>
          </cell>
          <cell r="CM165">
            <v>0</v>
          </cell>
          <cell r="CN165">
            <v>0</v>
          </cell>
          <cell r="CO165">
            <v>0</v>
          </cell>
          <cell r="CP165">
            <v>0</v>
          </cell>
          <cell r="CQ165">
            <v>0</v>
          </cell>
          <cell r="CR165">
            <v>0</v>
          </cell>
          <cell r="CS165">
            <v>0</v>
          </cell>
          <cell r="CT165">
            <v>0</v>
          </cell>
          <cell r="CU165">
            <v>0</v>
          </cell>
          <cell r="CV165">
            <v>0</v>
          </cell>
          <cell r="CW165">
            <v>0</v>
          </cell>
          <cell r="CX165">
            <v>0</v>
          </cell>
          <cell r="CY165">
            <v>0</v>
          </cell>
          <cell r="CZ165">
            <v>0</v>
          </cell>
          <cell r="DA165">
            <v>0</v>
          </cell>
          <cell r="DB165">
            <v>0</v>
          </cell>
          <cell r="DC165">
            <v>0</v>
          </cell>
          <cell r="DD165">
            <v>0</v>
          </cell>
          <cell r="DE165">
            <v>0</v>
          </cell>
          <cell r="DF165">
            <v>0</v>
          </cell>
          <cell r="DG165">
            <v>0</v>
          </cell>
          <cell r="DH165">
            <v>0</v>
          </cell>
          <cell r="DI165">
            <v>0</v>
          </cell>
          <cell r="DJ165">
            <v>0</v>
          </cell>
          <cell r="DK165">
            <v>0</v>
          </cell>
          <cell r="DL165">
            <v>0</v>
          </cell>
          <cell r="DM165">
            <v>0</v>
          </cell>
          <cell r="DN165">
            <v>0</v>
          </cell>
          <cell r="DO165">
            <v>0</v>
          </cell>
          <cell r="DP165">
            <v>0</v>
          </cell>
          <cell r="DQ165">
            <v>0</v>
          </cell>
          <cell r="DR165">
            <v>0</v>
          </cell>
          <cell r="DS165">
            <v>0</v>
          </cell>
          <cell r="DT165">
            <v>0</v>
          </cell>
          <cell r="DU165">
            <v>0</v>
          </cell>
          <cell r="DV165">
            <v>0</v>
          </cell>
          <cell r="DW165">
            <v>0</v>
          </cell>
          <cell r="DX165">
            <v>0</v>
          </cell>
          <cell r="DY165">
            <v>0</v>
          </cell>
          <cell r="DZ165">
            <v>0</v>
          </cell>
          <cell r="EA165">
            <v>0</v>
          </cell>
          <cell r="EB165">
            <v>0</v>
          </cell>
          <cell r="EC165">
            <v>0</v>
          </cell>
          <cell r="ED165">
            <v>0</v>
          </cell>
        </row>
        <row r="166"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  <cell r="AE166">
            <v>0</v>
          </cell>
          <cell r="AF166">
            <v>0</v>
          </cell>
          <cell r="AG166">
            <v>0</v>
          </cell>
          <cell r="AH166">
            <v>0</v>
          </cell>
          <cell r="AI166">
            <v>0</v>
          </cell>
          <cell r="AJ166">
            <v>0</v>
          </cell>
          <cell r="AK166">
            <v>0</v>
          </cell>
          <cell r="AL166">
            <v>0</v>
          </cell>
          <cell r="AM166">
            <v>0</v>
          </cell>
          <cell r="AN166">
            <v>0</v>
          </cell>
          <cell r="AO166">
            <v>0</v>
          </cell>
          <cell r="AP166">
            <v>0</v>
          </cell>
          <cell r="AQ166">
            <v>0</v>
          </cell>
          <cell r="AR166">
            <v>0</v>
          </cell>
          <cell r="AS166">
            <v>0</v>
          </cell>
          <cell r="AT166">
            <v>0</v>
          </cell>
          <cell r="AU166">
            <v>0</v>
          </cell>
          <cell r="AV166">
            <v>0</v>
          </cell>
          <cell r="AW166">
            <v>0</v>
          </cell>
          <cell r="AX166">
            <v>0</v>
          </cell>
          <cell r="AY166">
            <v>0</v>
          </cell>
          <cell r="AZ166">
            <v>0</v>
          </cell>
          <cell r="BA166">
            <v>0</v>
          </cell>
          <cell r="BB166">
            <v>0</v>
          </cell>
          <cell r="BC166">
            <v>0</v>
          </cell>
          <cell r="BD166">
            <v>0</v>
          </cell>
          <cell r="BE166">
            <v>0</v>
          </cell>
          <cell r="BF166">
            <v>0</v>
          </cell>
          <cell r="BG166">
            <v>0</v>
          </cell>
          <cell r="BH166">
            <v>0</v>
          </cell>
          <cell r="BI166">
            <v>0</v>
          </cell>
          <cell r="BJ166">
            <v>0</v>
          </cell>
          <cell r="BK166">
            <v>0</v>
          </cell>
          <cell r="BL166">
            <v>0</v>
          </cell>
          <cell r="BM166">
            <v>0</v>
          </cell>
          <cell r="BN166">
            <v>0</v>
          </cell>
          <cell r="BO166">
            <v>0</v>
          </cell>
          <cell r="BP166">
            <v>0</v>
          </cell>
          <cell r="BQ166">
            <v>0</v>
          </cell>
          <cell r="BR166">
            <v>0</v>
          </cell>
          <cell r="BS166">
            <v>0</v>
          </cell>
          <cell r="BT166">
            <v>0</v>
          </cell>
          <cell r="BU166">
            <v>0</v>
          </cell>
          <cell r="BV166">
            <v>0</v>
          </cell>
          <cell r="BW166">
            <v>0</v>
          </cell>
          <cell r="BX166">
            <v>0</v>
          </cell>
          <cell r="BY166">
            <v>0</v>
          </cell>
          <cell r="BZ166">
            <v>0</v>
          </cell>
          <cell r="CA166">
            <v>0</v>
          </cell>
          <cell r="CB166">
            <v>0</v>
          </cell>
          <cell r="CC166">
            <v>0</v>
          </cell>
          <cell r="CD166">
            <v>0</v>
          </cell>
          <cell r="CE166">
            <v>0</v>
          </cell>
          <cell r="CF166">
            <v>0</v>
          </cell>
          <cell r="CG166">
            <v>0</v>
          </cell>
          <cell r="CH166">
            <v>0</v>
          </cell>
          <cell r="CI166">
            <v>0</v>
          </cell>
          <cell r="CJ166">
            <v>0</v>
          </cell>
          <cell r="CK166">
            <v>0</v>
          </cell>
          <cell r="CL166">
            <v>0</v>
          </cell>
          <cell r="CM166">
            <v>0</v>
          </cell>
          <cell r="CN166">
            <v>0</v>
          </cell>
          <cell r="CO166">
            <v>0</v>
          </cell>
          <cell r="CP166">
            <v>0</v>
          </cell>
          <cell r="CQ166">
            <v>0</v>
          </cell>
          <cell r="CR166">
            <v>0</v>
          </cell>
          <cell r="CS166">
            <v>0</v>
          </cell>
          <cell r="CT166">
            <v>0</v>
          </cell>
          <cell r="CU166">
            <v>0</v>
          </cell>
          <cell r="CV166">
            <v>0</v>
          </cell>
          <cell r="CW166">
            <v>0</v>
          </cell>
          <cell r="CX166">
            <v>0</v>
          </cell>
          <cell r="CY166">
            <v>0</v>
          </cell>
          <cell r="CZ166">
            <v>0</v>
          </cell>
          <cell r="DA166">
            <v>0</v>
          </cell>
          <cell r="DB166">
            <v>0</v>
          </cell>
          <cell r="DC166">
            <v>0</v>
          </cell>
          <cell r="DD166">
            <v>0</v>
          </cell>
          <cell r="DE166">
            <v>0</v>
          </cell>
          <cell r="DF166">
            <v>0</v>
          </cell>
          <cell r="DG166">
            <v>0</v>
          </cell>
          <cell r="DH166">
            <v>0</v>
          </cell>
          <cell r="DI166">
            <v>0</v>
          </cell>
          <cell r="DJ166">
            <v>0</v>
          </cell>
          <cell r="DK166">
            <v>0</v>
          </cell>
          <cell r="DL166">
            <v>0</v>
          </cell>
          <cell r="DM166">
            <v>0</v>
          </cell>
          <cell r="DN166">
            <v>0</v>
          </cell>
          <cell r="DO166">
            <v>0</v>
          </cell>
          <cell r="DP166">
            <v>0</v>
          </cell>
          <cell r="DQ166">
            <v>0</v>
          </cell>
          <cell r="DR166">
            <v>0</v>
          </cell>
          <cell r="DS166">
            <v>0</v>
          </cell>
          <cell r="DT166">
            <v>0</v>
          </cell>
          <cell r="DU166">
            <v>0</v>
          </cell>
          <cell r="DV166">
            <v>0</v>
          </cell>
          <cell r="DW166">
            <v>0</v>
          </cell>
          <cell r="DX166">
            <v>0</v>
          </cell>
          <cell r="DY166">
            <v>0</v>
          </cell>
          <cell r="DZ166">
            <v>0</v>
          </cell>
          <cell r="EA166">
            <v>0</v>
          </cell>
          <cell r="EB166">
            <v>0</v>
          </cell>
          <cell r="EC166">
            <v>0</v>
          </cell>
          <cell r="ED166">
            <v>0</v>
          </cell>
        </row>
        <row r="167">
          <cell r="F167">
            <v>0</v>
          </cell>
          <cell r="G167">
            <v>0</v>
          </cell>
          <cell r="H167">
            <v>0</v>
          </cell>
          <cell r="I167">
            <v>0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  <cell r="AE167">
            <v>0</v>
          </cell>
          <cell r="AF167">
            <v>0</v>
          </cell>
          <cell r="AG167">
            <v>0</v>
          </cell>
          <cell r="AH167">
            <v>0</v>
          </cell>
          <cell r="AI167">
            <v>0</v>
          </cell>
          <cell r="AJ167">
            <v>0</v>
          </cell>
          <cell r="AK167">
            <v>0</v>
          </cell>
          <cell r="AL167">
            <v>0</v>
          </cell>
          <cell r="AM167">
            <v>0</v>
          </cell>
          <cell r="AN167">
            <v>0</v>
          </cell>
          <cell r="AO167">
            <v>0</v>
          </cell>
          <cell r="AP167">
            <v>0</v>
          </cell>
          <cell r="AQ167">
            <v>0</v>
          </cell>
          <cell r="AR167">
            <v>0</v>
          </cell>
          <cell r="AS167">
            <v>0</v>
          </cell>
          <cell r="AT167">
            <v>0</v>
          </cell>
          <cell r="AU167">
            <v>0</v>
          </cell>
          <cell r="AV167">
            <v>0</v>
          </cell>
          <cell r="AW167">
            <v>0</v>
          </cell>
          <cell r="AX167">
            <v>0</v>
          </cell>
          <cell r="AY167">
            <v>0</v>
          </cell>
          <cell r="AZ167">
            <v>0</v>
          </cell>
          <cell r="BA167">
            <v>0</v>
          </cell>
          <cell r="BB167">
            <v>0</v>
          </cell>
          <cell r="BC167">
            <v>0</v>
          </cell>
          <cell r="BD167">
            <v>0</v>
          </cell>
          <cell r="BE167">
            <v>0</v>
          </cell>
          <cell r="BF167">
            <v>0</v>
          </cell>
          <cell r="BG167">
            <v>0</v>
          </cell>
          <cell r="BH167">
            <v>0</v>
          </cell>
          <cell r="BI167">
            <v>0</v>
          </cell>
          <cell r="BJ167">
            <v>0</v>
          </cell>
          <cell r="BK167">
            <v>0</v>
          </cell>
          <cell r="BL167">
            <v>0</v>
          </cell>
          <cell r="BM167">
            <v>0</v>
          </cell>
          <cell r="BN167">
            <v>0</v>
          </cell>
          <cell r="BO167">
            <v>0</v>
          </cell>
          <cell r="BP167">
            <v>0</v>
          </cell>
          <cell r="BQ167">
            <v>0</v>
          </cell>
          <cell r="BR167">
            <v>0</v>
          </cell>
          <cell r="BS167">
            <v>0</v>
          </cell>
          <cell r="BT167">
            <v>0</v>
          </cell>
          <cell r="BU167">
            <v>0</v>
          </cell>
          <cell r="BV167">
            <v>0</v>
          </cell>
          <cell r="BW167">
            <v>0</v>
          </cell>
          <cell r="BX167">
            <v>0</v>
          </cell>
          <cell r="BY167">
            <v>0</v>
          </cell>
          <cell r="BZ167">
            <v>0</v>
          </cell>
          <cell r="CA167">
            <v>0</v>
          </cell>
          <cell r="CB167">
            <v>0</v>
          </cell>
          <cell r="CC167">
            <v>0</v>
          </cell>
          <cell r="CD167">
            <v>0</v>
          </cell>
          <cell r="CE167">
            <v>0</v>
          </cell>
          <cell r="CF167">
            <v>0</v>
          </cell>
          <cell r="CG167">
            <v>0</v>
          </cell>
          <cell r="CH167">
            <v>0</v>
          </cell>
          <cell r="CI167">
            <v>0</v>
          </cell>
          <cell r="CJ167">
            <v>0</v>
          </cell>
          <cell r="CK167">
            <v>0</v>
          </cell>
          <cell r="CL167">
            <v>0</v>
          </cell>
          <cell r="CM167">
            <v>0</v>
          </cell>
          <cell r="CN167">
            <v>0</v>
          </cell>
          <cell r="CO167">
            <v>0</v>
          </cell>
          <cell r="CP167">
            <v>0</v>
          </cell>
          <cell r="CQ167">
            <v>0</v>
          </cell>
          <cell r="CR167">
            <v>0</v>
          </cell>
          <cell r="CS167">
            <v>0</v>
          </cell>
          <cell r="CT167">
            <v>0</v>
          </cell>
          <cell r="CU167">
            <v>0</v>
          </cell>
          <cell r="CV167">
            <v>0</v>
          </cell>
          <cell r="CW167">
            <v>0</v>
          </cell>
          <cell r="CX167">
            <v>0</v>
          </cell>
          <cell r="CY167">
            <v>0</v>
          </cell>
          <cell r="CZ167">
            <v>0</v>
          </cell>
          <cell r="DA167">
            <v>0</v>
          </cell>
          <cell r="DB167">
            <v>0</v>
          </cell>
          <cell r="DC167">
            <v>0</v>
          </cell>
          <cell r="DD167">
            <v>0</v>
          </cell>
          <cell r="DE167">
            <v>0</v>
          </cell>
          <cell r="DF167">
            <v>0</v>
          </cell>
          <cell r="DG167">
            <v>0</v>
          </cell>
          <cell r="DH167">
            <v>0</v>
          </cell>
          <cell r="DI167">
            <v>0</v>
          </cell>
          <cell r="DJ167">
            <v>0</v>
          </cell>
          <cell r="DK167">
            <v>0</v>
          </cell>
          <cell r="DL167">
            <v>0</v>
          </cell>
          <cell r="DM167">
            <v>0</v>
          </cell>
          <cell r="DN167">
            <v>0</v>
          </cell>
          <cell r="DO167">
            <v>0</v>
          </cell>
          <cell r="DP167">
            <v>0</v>
          </cell>
          <cell r="DQ167">
            <v>0</v>
          </cell>
          <cell r="DR167">
            <v>0</v>
          </cell>
          <cell r="DS167">
            <v>0</v>
          </cell>
          <cell r="DT167">
            <v>0</v>
          </cell>
          <cell r="DU167">
            <v>0</v>
          </cell>
          <cell r="DV167">
            <v>0</v>
          </cell>
          <cell r="DW167">
            <v>0</v>
          </cell>
          <cell r="DX167">
            <v>0</v>
          </cell>
          <cell r="DY167">
            <v>0</v>
          </cell>
          <cell r="DZ167">
            <v>0</v>
          </cell>
          <cell r="EA167">
            <v>0</v>
          </cell>
          <cell r="EB167">
            <v>0</v>
          </cell>
          <cell r="EC167">
            <v>0</v>
          </cell>
          <cell r="ED167">
            <v>0</v>
          </cell>
        </row>
        <row r="168">
          <cell r="F168">
            <v>0</v>
          </cell>
          <cell r="G168">
            <v>0</v>
          </cell>
          <cell r="H168">
            <v>0</v>
          </cell>
          <cell r="I168">
            <v>0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  <cell r="AE168">
            <v>0</v>
          </cell>
          <cell r="AF168">
            <v>0</v>
          </cell>
          <cell r="AG168">
            <v>0</v>
          </cell>
          <cell r="AH168">
            <v>0</v>
          </cell>
          <cell r="AI168">
            <v>0</v>
          </cell>
          <cell r="AJ168">
            <v>0</v>
          </cell>
          <cell r="AK168">
            <v>0</v>
          </cell>
          <cell r="AL168">
            <v>0</v>
          </cell>
          <cell r="AM168">
            <v>0</v>
          </cell>
          <cell r="AN168">
            <v>0</v>
          </cell>
          <cell r="AO168">
            <v>0</v>
          </cell>
          <cell r="AP168">
            <v>0</v>
          </cell>
          <cell r="AQ168">
            <v>0</v>
          </cell>
          <cell r="AR168">
            <v>0</v>
          </cell>
          <cell r="AS168">
            <v>0</v>
          </cell>
          <cell r="AT168">
            <v>0</v>
          </cell>
          <cell r="AU168">
            <v>0</v>
          </cell>
          <cell r="AV168">
            <v>0</v>
          </cell>
          <cell r="AW168">
            <v>0</v>
          </cell>
          <cell r="AX168">
            <v>0</v>
          </cell>
          <cell r="AY168">
            <v>0</v>
          </cell>
          <cell r="AZ168">
            <v>0</v>
          </cell>
          <cell r="BA168">
            <v>0</v>
          </cell>
          <cell r="BB168">
            <v>0</v>
          </cell>
          <cell r="BC168">
            <v>0</v>
          </cell>
          <cell r="BD168">
            <v>0</v>
          </cell>
          <cell r="BE168">
            <v>0</v>
          </cell>
          <cell r="BF168">
            <v>0</v>
          </cell>
          <cell r="BG168">
            <v>0</v>
          </cell>
          <cell r="BH168">
            <v>0</v>
          </cell>
          <cell r="BI168">
            <v>0</v>
          </cell>
          <cell r="BJ168">
            <v>0</v>
          </cell>
          <cell r="BK168">
            <v>0</v>
          </cell>
          <cell r="BL168">
            <v>0</v>
          </cell>
          <cell r="BM168">
            <v>0</v>
          </cell>
          <cell r="BN168">
            <v>0</v>
          </cell>
          <cell r="BO168">
            <v>0</v>
          </cell>
          <cell r="BP168">
            <v>0</v>
          </cell>
          <cell r="BQ168">
            <v>0</v>
          </cell>
          <cell r="BR168">
            <v>0</v>
          </cell>
          <cell r="BS168">
            <v>0</v>
          </cell>
          <cell r="BT168">
            <v>0</v>
          </cell>
          <cell r="BU168">
            <v>0</v>
          </cell>
          <cell r="BV168">
            <v>0</v>
          </cell>
          <cell r="BW168">
            <v>0</v>
          </cell>
          <cell r="BX168">
            <v>0</v>
          </cell>
          <cell r="BY168">
            <v>0</v>
          </cell>
          <cell r="BZ168">
            <v>0</v>
          </cell>
          <cell r="CA168">
            <v>0</v>
          </cell>
          <cell r="CB168">
            <v>0</v>
          </cell>
          <cell r="CC168">
            <v>0</v>
          </cell>
          <cell r="CD168">
            <v>0</v>
          </cell>
          <cell r="CE168">
            <v>0</v>
          </cell>
          <cell r="CF168">
            <v>0</v>
          </cell>
          <cell r="CG168">
            <v>0</v>
          </cell>
          <cell r="CH168">
            <v>0</v>
          </cell>
          <cell r="CI168">
            <v>0</v>
          </cell>
          <cell r="CJ168">
            <v>0</v>
          </cell>
          <cell r="CK168">
            <v>0</v>
          </cell>
          <cell r="CL168">
            <v>0</v>
          </cell>
          <cell r="CM168">
            <v>0</v>
          </cell>
          <cell r="CN168">
            <v>0</v>
          </cell>
          <cell r="CO168">
            <v>0</v>
          </cell>
          <cell r="CP168">
            <v>0</v>
          </cell>
          <cell r="CQ168">
            <v>0</v>
          </cell>
          <cell r="CR168">
            <v>0</v>
          </cell>
          <cell r="CS168">
            <v>0</v>
          </cell>
          <cell r="CT168">
            <v>0</v>
          </cell>
          <cell r="CU168">
            <v>0</v>
          </cell>
          <cell r="CV168">
            <v>0</v>
          </cell>
          <cell r="CW168">
            <v>0</v>
          </cell>
          <cell r="CX168">
            <v>0</v>
          </cell>
          <cell r="CY168">
            <v>0</v>
          </cell>
          <cell r="CZ168">
            <v>0</v>
          </cell>
          <cell r="DA168">
            <v>0</v>
          </cell>
          <cell r="DB168">
            <v>0</v>
          </cell>
          <cell r="DC168">
            <v>0</v>
          </cell>
          <cell r="DD168">
            <v>0</v>
          </cell>
          <cell r="DE168">
            <v>0</v>
          </cell>
          <cell r="DF168">
            <v>0</v>
          </cell>
          <cell r="DG168">
            <v>0</v>
          </cell>
          <cell r="DH168">
            <v>0</v>
          </cell>
          <cell r="DI168">
            <v>0</v>
          </cell>
          <cell r="DJ168">
            <v>0</v>
          </cell>
          <cell r="DK168">
            <v>0</v>
          </cell>
          <cell r="DL168">
            <v>0</v>
          </cell>
          <cell r="DM168">
            <v>0</v>
          </cell>
          <cell r="DN168">
            <v>0</v>
          </cell>
          <cell r="DO168">
            <v>0</v>
          </cell>
          <cell r="DP168">
            <v>0</v>
          </cell>
          <cell r="DQ168">
            <v>0</v>
          </cell>
          <cell r="DR168">
            <v>0</v>
          </cell>
          <cell r="DS168">
            <v>0</v>
          </cell>
          <cell r="DT168">
            <v>0</v>
          </cell>
          <cell r="DU168">
            <v>0</v>
          </cell>
          <cell r="DV168">
            <v>0</v>
          </cell>
          <cell r="DW168">
            <v>0</v>
          </cell>
          <cell r="DX168">
            <v>0</v>
          </cell>
          <cell r="DY168">
            <v>0</v>
          </cell>
          <cell r="DZ168">
            <v>0</v>
          </cell>
          <cell r="EA168">
            <v>0</v>
          </cell>
          <cell r="EB168">
            <v>0</v>
          </cell>
          <cell r="EC168">
            <v>0</v>
          </cell>
          <cell r="ED168">
            <v>0</v>
          </cell>
        </row>
        <row r="169">
          <cell r="F169">
            <v>0</v>
          </cell>
          <cell r="G169">
            <v>0</v>
          </cell>
          <cell r="H169">
            <v>0</v>
          </cell>
          <cell r="I169">
            <v>0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  <cell r="AE169">
            <v>0</v>
          </cell>
          <cell r="AF169">
            <v>0</v>
          </cell>
          <cell r="AG169">
            <v>0</v>
          </cell>
          <cell r="AH169">
            <v>0</v>
          </cell>
          <cell r="AI169">
            <v>0</v>
          </cell>
          <cell r="AJ169">
            <v>0</v>
          </cell>
          <cell r="AK169">
            <v>0</v>
          </cell>
          <cell r="AL169">
            <v>0</v>
          </cell>
          <cell r="AM169">
            <v>0</v>
          </cell>
          <cell r="AN169">
            <v>0</v>
          </cell>
          <cell r="AO169">
            <v>0</v>
          </cell>
          <cell r="AP169">
            <v>0</v>
          </cell>
          <cell r="AQ169">
            <v>0</v>
          </cell>
          <cell r="AR169">
            <v>0</v>
          </cell>
          <cell r="AS169">
            <v>0</v>
          </cell>
          <cell r="AT169">
            <v>0</v>
          </cell>
          <cell r="AU169">
            <v>0</v>
          </cell>
          <cell r="AV169">
            <v>0</v>
          </cell>
          <cell r="AW169">
            <v>0</v>
          </cell>
          <cell r="AX169">
            <v>0</v>
          </cell>
          <cell r="AY169">
            <v>0</v>
          </cell>
          <cell r="AZ169">
            <v>0</v>
          </cell>
          <cell r="BA169">
            <v>0</v>
          </cell>
          <cell r="BB169">
            <v>0</v>
          </cell>
          <cell r="BC169">
            <v>0</v>
          </cell>
          <cell r="BD169">
            <v>0</v>
          </cell>
          <cell r="BE169">
            <v>0</v>
          </cell>
          <cell r="BF169">
            <v>0</v>
          </cell>
          <cell r="BG169">
            <v>0</v>
          </cell>
          <cell r="BH169">
            <v>0</v>
          </cell>
          <cell r="BI169">
            <v>0</v>
          </cell>
          <cell r="BJ169">
            <v>0</v>
          </cell>
          <cell r="BK169">
            <v>0</v>
          </cell>
          <cell r="BL169">
            <v>0</v>
          </cell>
          <cell r="BM169">
            <v>0</v>
          </cell>
          <cell r="BN169">
            <v>0</v>
          </cell>
          <cell r="BO169">
            <v>0</v>
          </cell>
          <cell r="BP169">
            <v>0</v>
          </cell>
          <cell r="BQ169">
            <v>0</v>
          </cell>
          <cell r="BR169">
            <v>0</v>
          </cell>
          <cell r="BS169">
            <v>0</v>
          </cell>
          <cell r="BT169">
            <v>0</v>
          </cell>
          <cell r="BU169">
            <v>0</v>
          </cell>
          <cell r="BV169">
            <v>0</v>
          </cell>
          <cell r="BW169">
            <v>0</v>
          </cell>
          <cell r="BX169">
            <v>0</v>
          </cell>
          <cell r="BY169">
            <v>0</v>
          </cell>
          <cell r="BZ169">
            <v>0</v>
          </cell>
          <cell r="CA169">
            <v>0</v>
          </cell>
          <cell r="CB169">
            <v>0</v>
          </cell>
          <cell r="CC169">
            <v>0</v>
          </cell>
          <cell r="CD169">
            <v>0</v>
          </cell>
          <cell r="CE169">
            <v>0</v>
          </cell>
          <cell r="CF169">
            <v>0</v>
          </cell>
          <cell r="CG169">
            <v>0</v>
          </cell>
          <cell r="CH169">
            <v>0</v>
          </cell>
          <cell r="CI169">
            <v>0</v>
          </cell>
          <cell r="CJ169">
            <v>0</v>
          </cell>
          <cell r="CK169">
            <v>0</v>
          </cell>
          <cell r="CL169">
            <v>0</v>
          </cell>
          <cell r="CM169">
            <v>0</v>
          </cell>
          <cell r="CN169">
            <v>0</v>
          </cell>
          <cell r="CO169">
            <v>0</v>
          </cell>
          <cell r="CP169">
            <v>0</v>
          </cell>
          <cell r="CQ169">
            <v>0</v>
          </cell>
          <cell r="CR169">
            <v>0</v>
          </cell>
          <cell r="CS169">
            <v>0</v>
          </cell>
          <cell r="CT169">
            <v>0</v>
          </cell>
          <cell r="CU169">
            <v>0</v>
          </cell>
          <cell r="CV169">
            <v>0</v>
          </cell>
          <cell r="CW169">
            <v>0</v>
          </cell>
          <cell r="CX169">
            <v>0</v>
          </cell>
          <cell r="CY169">
            <v>0</v>
          </cell>
          <cell r="CZ169">
            <v>0</v>
          </cell>
          <cell r="DA169">
            <v>0</v>
          </cell>
          <cell r="DB169">
            <v>0</v>
          </cell>
          <cell r="DC169">
            <v>0</v>
          </cell>
          <cell r="DD169">
            <v>0</v>
          </cell>
          <cell r="DE169">
            <v>0</v>
          </cell>
          <cell r="DF169">
            <v>0</v>
          </cell>
          <cell r="DG169">
            <v>0</v>
          </cell>
          <cell r="DH169">
            <v>0</v>
          </cell>
          <cell r="DI169">
            <v>0</v>
          </cell>
          <cell r="DJ169">
            <v>0</v>
          </cell>
          <cell r="DK169">
            <v>0</v>
          </cell>
          <cell r="DL169">
            <v>0</v>
          </cell>
          <cell r="DM169">
            <v>0</v>
          </cell>
          <cell r="DN169">
            <v>0</v>
          </cell>
          <cell r="DO169">
            <v>0</v>
          </cell>
          <cell r="DP169">
            <v>0</v>
          </cell>
          <cell r="DQ169">
            <v>0</v>
          </cell>
          <cell r="DR169">
            <v>0</v>
          </cell>
          <cell r="DS169">
            <v>0</v>
          </cell>
          <cell r="DT169">
            <v>0</v>
          </cell>
          <cell r="DU169">
            <v>0</v>
          </cell>
          <cell r="DV169">
            <v>0</v>
          </cell>
          <cell r="DW169">
            <v>0</v>
          </cell>
          <cell r="DX169">
            <v>0</v>
          </cell>
          <cell r="DY169">
            <v>0</v>
          </cell>
          <cell r="DZ169">
            <v>0</v>
          </cell>
          <cell r="EA169">
            <v>0</v>
          </cell>
          <cell r="EB169">
            <v>0</v>
          </cell>
          <cell r="EC169">
            <v>0</v>
          </cell>
          <cell r="ED169">
            <v>0</v>
          </cell>
        </row>
        <row r="170">
          <cell r="F170">
            <v>0</v>
          </cell>
          <cell r="G170">
            <v>0</v>
          </cell>
          <cell r="H170">
            <v>0</v>
          </cell>
          <cell r="I170">
            <v>0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  <cell r="AE170">
            <v>0</v>
          </cell>
          <cell r="AF170">
            <v>0</v>
          </cell>
          <cell r="AG170">
            <v>0</v>
          </cell>
          <cell r="AH170">
            <v>0</v>
          </cell>
          <cell r="AI170">
            <v>0</v>
          </cell>
          <cell r="AJ170">
            <v>0</v>
          </cell>
          <cell r="AK170">
            <v>0</v>
          </cell>
          <cell r="AL170">
            <v>0</v>
          </cell>
          <cell r="AM170">
            <v>0</v>
          </cell>
          <cell r="AN170">
            <v>0</v>
          </cell>
          <cell r="AO170">
            <v>0</v>
          </cell>
          <cell r="AP170">
            <v>0</v>
          </cell>
          <cell r="AQ170">
            <v>0</v>
          </cell>
          <cell r="AR170">
            <v>0</v>
          </cell>
          <cell r="AS170">
            <v>0</v>
          </cell>
          <cell r="AT170">
            <v>0</v>
          </cell>
          <cell r="AU170">
            <v>0</v>
          </cell>
          <cell r="AV170">
            <v>0</v>
          </cell>
          <cell r="AW170">
            <v>0</v>
          </cell>
          <cell r="AX170">
            <v>0</v>
          </cell>
          <cell r="AY170">
            <v>0</v>
          </cell>
          <cell r="AZ170">
            <v>0</v>
          </cell>
          <cell r="BA170">
            <v>0</v>
          </cell>
          <cell r="BB170">
            <v>0</v>
          </cell>
          <cell r="BC170">
            <v>0</v>
          </cell>
          <cell r="BD170">
            <v>0</v>
          </cell>
          <cell r="BE170">
            <v>0</v>
          </cell>
          <cell r="BF170">
            <v>0</v>
          </cell>
          <cell r="BG170">
            <v>0</v>
          </cell>
          <cell r="BH170">
            <v>0</v>
          </cell>
          <cell r="BI170">
            <v>0</v>
          </cell>
          <cell r="BJ170">
            <v>0</v>
          </cell>
          <cell r="BK170">
            <v>0</v>
          </cell>
          <cell r="BL170">
            <v>0</v>
          </cell>
          <cell r="BM170">
            <v>0</v>
          </cell>
          <cell r="BN170">
            <v>0</v>
          </cell>
          <cell r="BO170">
            <v>0</v>
          </cell>
          <cell r="BP170">
            <v>0</v>
          </cell>
          <cell r="BQ170">
            <v>0</v>
          </cell>
          <cell r="BR170">
            <v>0</v>
          </cell>
          <cell r="BS170">
            <v>0</v>
          </cell>
          <cell r="BT170">
            <v>0</v>
          </cell>
          <cell r="BU170">
            <v>0</v>
          </cell>
          <cell r="BV170">
            <v>0</v>
          </cell>
          <cell r="BW170">
            <v>0</v>
          </cell>
          <cell r="BX170">
            <v>0</v>
          </cell>
          <cell r="BY170">
            <v>0</v>
          </cell>
          <cell r="BZ170">
            <v>0</v>
          </cell>
          <cell r="CA170">
            <v>0</v>
          </cell>
          <cell r="CB170">
            <v>0</v>
          </cell>
          <cell r="CC170">
            <v>0</v>
          </cell>
          <cell r="CD170">
            <v>0</v>
          </cell>
          <cell r="CE170">
            <v>0</v>
          </cell>
          <cell r="CF170">
            <v>0</v>
          </cell>
          <cell r="CG170">
            <v>0</v>
          </cell>
          <cell r="CH170">
            <v>0</v>
          </cell>
          <cell r="CI170">
            <v>0</v>
          </cell>
          <cell r="CJ170">
            <v>0</v>
          </cell>
          <cell r="CK170">
            <v>0</v>
          </cell>
          <cell r="CL170">
            <v>0</v>
          </cell>
          <cell r="CM170">
            <v>0</v>
          </cell>
          <cell r="CN170">
            <v>0</v>
          </cell>
          <cell r="CO170">
            <v>0</v>
          </cell>
          <cell r="CP170">
            <v>0</v>
          </cell>
          <cell r="CQ170">
            <v>0</v>
          </cell>
          <cell r="CR170">
            <v>0</v>
          </cell>
          <cell r="CS170">
            <v>0</v>
          </cell>
          <cell r="CT170">
            <v>0</v>
          </cell>
          <cell r="CU170">
            <v>0</v>
          </cell>
          <cell r="CV170">
            <v>0</v>
          </cell>
          <cell r="CW170">
            <v>0</v>
          </cell>
          <cell r="CX170">
            <v>0</v>
          </cell>
          <cell r="CY170">
            <v>0</v>
          </cell>
          <cell r="CZ170">
            <v>0</v>
          </cell>
          <cell r="DA170">
            <v>0</v>
          </cell>
          <cell r="DB170">
            <v>0</v>
          </cell>
          <cell r="DC170">
            <v>0</v>
          </cell>
          <cell r="DD170">
            <v>0</v>
          </cell>
          <cell r="DE170">
            <v>0</v>
          </cell>
          <cell r="DF170">
            <v>0</v>
          </cell>
          <cell r="DG170">
            <v>0</v>
          </cell>
          <cell r="DH170">
            <v>0</v>
          </cell>
          <cell r="DI170">
            <v>0</v>
          </cell>
          <cell r="DJ170">
            <v>0</v>
          </cell>
          <cell r="DK170">
            <v>0</v>
          </cell>
          <cell r="DL170">
            <v>0</v>
          </cell>
          <cell r="DM170">
            <v>0</v>
          </cell>
          <cell r="DN170">
            <v>0</v>
          </cell>
          <cell r="DO170">
            <v>0</v>
          </cell>
          <cell r="DP170">
            <v>0</v>
          </cell>
          <cell r="DQ170">
            <v>0</v>
          </cell>
          <cell r="DR170">
            <v>0</v>
          </cell>
          <cell r="DS170">
            <v>0</v>
          </cell>
          <cell r="DT170">
            <v>0</v>
          </cell>
          <cell r="DU170">
            <v>0</v>
          </cell>
          <cell r="DV170">
            <v>0</v>
          </cell>
          <cell r="DW170">
            <v>0</v>
          </cell>
          <cell r="DX170">
            <v>0</v>
          </cell>
          <cell r="DY170">
            <v>0</v>
          </cell>
          <cell r="DZ170">
            <v>0</v>
          </cell>
          <cell r="EA170">
            <v>0</v>
          </cell>
          <cell r="EB170">
            <v>0</v>
          </cell>
          <cell r="EC170">
            <v>0</v>
          </cell>
          <cell r="ED170">
            <v>0</v>
          </cell>
        </row>
        <row r="171">
          <cell r="F171">
            <v>0</v>
          </cell>
          <cell r="G171">
            <v>0</v>
          </cell>
          <cell r="H171">
            <v>0</v>
          </cell>
          <cell r="I171">
            <v>0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  <cell r="AE171">
            <v>0</v>
          </cell>
          <cell r="AF171">
            <v>0</v>
          </cell>
          <cell r="AG171">
            <v>0</v>
          </cell>
          <cell r="AH171">
            <v>0</v>
          </cell>
          <cell r="AI171">
            <v>0</v>
          </cell>
          <cell r="AJ171">
            <v>0</v>
          </cell>
          <cell r="AK171">
            <v>0</v>
          </cell>
          <cell r="AL171">
            <v>0</v>
          </cell>
          <cell r="AM171">
            <v>0</v>
          </cell>
          <cell r="AN171">
            <v>0</v>
          </cell>
          <cell r="AO171">
            <v>0</v>
          </cell>
          <cell r="AP171">
            <v>0</v>
          </cell>
          <cell r="AQ171">
            <v>0</v>
          </cell>
          <cell r="AR171">
            <v>0</v>
          </cell>
          <cell r="AS171">
            <v>0</v>
          </cell>
          <cell r="AT171">
            <v>0</v>
          </cell>
          <cell r="AU171">
            <v>0</v>
          </cell>
          <cell r="AV171">
            <v>0</v>
          </cell>
          <cell r="AW171">
            <v>0</v>
          </cell>
          <cell r="AX171">
            <v>0</v>
          </cell>
          <cell r="AY171">
            <v>0</v>
          </cell>
          <cell r="AZ171">
            <v>0</v>
          </cell>
          <cell r="BA171">
            <v>0</v>
          </cell>
          <cell r="BB171">
            <v>0</v>
          </cell>
          <cell r="BC171">
            <v>0</v>
          </cell>
          <cell r="BD171">
            <v>0</v>
          </cell>
          <cell r="BE171">
            <v>0</v>
          </cell>
          <cell r="BF171">
            <v>0</v>
          </cell>
          <cell r="BG171">
            <v>0</v>
          </cell>
          <cell r="BH171">
            <v>0</v>
          </cell>
          <cell r="BI171">
            <v>0</v>
          </cell>
          <cell r="BJ171">
            <v>0</v>
          </cell>
          <cell r="BK171">
            <v>0</v>
          </cell>
          <cell r="BL171">
            <v>0</v>
          </cell>
          <cell r="BM171">
            <v>0</v>
          </cell>
          <cell r="BN171">
            <v>0</v>
          </cell>
          <cell r="BO171">
            <v>0</v>
          </cell>
          <cell r="BP171">
            <v>0</v>
          </cell>
          <cell r="BQ171">
            <v>0</v>
          </cell>
          <cell r="BR171">
            <v>0</v>
          </cell>
          <cell r="BS171">
            <v>0</v>
          </cell>
          <cell r="BT171">
            <v>0</v>
          </cell>
          <cell r="BU171">
            <v>0</v>
          </cell>
          <cell r="BV171">
            <v>0</v>
          </cell>
          <cell r="BW171">
            <v>0</v>
          </cell>
          <cell r="BX171">
            <v>0</v>
          </cell>
          <cell r="BY171">
            <v>0</v>
          </cell>
          <cell r="BZ171">
            <v>0</v>
          </cell>
          <cell r="CA171">
            <v>0</v>
          </cell>
          <cell r="CB171">
            <v>0</v>
          </cell>
          <cell r="CC171">
            <v>0</v>
          </cell>
          <cell r="CD171">
            <v>0</v>
          </cell>
          <cell r="CE171">
            <v>0</v>
          </cell>
          <cell r="CF171">
            <v>0</v>
          </cell>
          <cell r="CG171">
            <v>0</v>
          </cell>
          <cell r="CH171">
            <v>0</v>
          </cell>
          <cell r="CI171">
            <v>0</v>
          </cell>
          <cell r="CJ171">
            <v>0</v>
          </cell>
          <cell r="CK171">
            <v>0</v>
          </cell>
          <cell r="CL171">
            <v>0</v>
          </cell>
          <cell r="CM171">
            <v>0</v>
          </cell>
          <cell r="CN171">
            <v>0</v>
          </cell>
          <cell r="CO171">
            <v>0</v>
          </cell>
          <cell r="CP171">
            <v>0</v>
          </cell>
          <cell r="CQ171">
            <v>0</v>
          </cell>
          <cell r="CR171">
            <v>0</v>
          </cell>
          <cell r="CS171">
            <v>0</v>
          </cell>
          <cell r="CT171">
            <v>0</v>
          </cell>
          <cell r="CU171">
            <v>0</v>
          </cell>
          <cell r="CV171">
            <v>0</v>
          </cell>
          <cell r="CW171">
            <v>0</v>
          </cell>
          <cell r="CX171">
            <v>0</v>
          </cell>
          <cell r="CY171">
            <v>0</v>
          </cell>
          <cell r="CZ171">
            <v>0</v>
          </cell>
          <cell r="DA171">
            <v>0</v>
          </cell>
          <cell r="DB171">
            <v>0</v>
          </cell>
          <cell r="DC171">
            <v>0</v>
          </cell>
          <cell r="DD171">
            <v>0</v>
          </cell>
          <cell r="DE171">
            <v>0</v>
          </cell>
          <cell r="DF171">
            <v>0</v>
          </cell>
          <cell r="DG171">
            <v>0</v>
          </cell>
          <cell r="DH171">
            <v>0</v>
          </cell>
          <cell r="DI171">
            <v>0</v>
          </cell>
          <cell r="DJ171">
            <v>0</v>
          </cell>
          <cell r="DK171">
            <v>0</v>
          </cell>
          <cell r="DL171">
            <v>0</v>
          </cell>
          <cell r="DM171">
            <v>0</v>
          </cell>
          <cell r="DN171">
            <v>0</v>
          </cell>
          <cell r="DO171">
            <v>0</v>
          </cell>
          <cell r="DP171">
            <v>0</v>
          </cell>
          <cell r="DQ171">
            <v>0</v>
          </cell>
          <cell r="DR171">
            <v>0</v>
          </cell>
          <cell r="DS171">
            <v>0</v>
          </cell>
          <cell r="DT171">
            <v>0</v>
          </cell>
          <cell r="DU171">
            <v>0</v>
          </cell>
          <cell r="DV171">
            <v>0</v>
          </cell>
          <cell r="DW171">
            <v>0</v>
          </cell>
          <cell r="DX171">
            <v>0</v>
          </cell>
          <cell r="DY171">
            <v>0</v>
          </cell>
          <cell r="DZ171">
            <v>0</v>
          </cell>
          <cell r="EA171">
            <v>0</v>
          </cell>
          <cell r="EB171">
            <v>0</v>
          </cell>
          <cell r="EC171">
            <v>0</v>
          </cell>
          <cell r="ED171">
            <v>0</v>
          </cell>
        </row>
        <row r="173">
          <cell r="F173">
            <v>0</v>
          </cell>
          <cell r="G173">
            <v>0</v>
          </cell>
          <cell r="H173">
            <v>0</v>
          </cell>
          <cell r="I173">
            <v>0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0</v>
          </cell>
          <cell r="P173">
            <v>0</v>
          </cell>
          <cell r="Q173">
            <v>0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  <cell r="AE173">
            <v>0</v>
          </cell>
          <cell r="AF173">
            <v>0</v>
          </cell>
          <cell r="AG173">
            <v>0</v>
          </cell>
          <cell r="AH173">
            <v>0</v>
          </cell>
          <cell r="AI173">
            <v>0</v>
          </cell>
          <cell r="AJ173">
            <v>0</v>
          </cell>
          <cell r="AK173">
            <v>0</v>
          </cell>
          <cell r="AL173">
            <v>0</v>
          </cell>
          <cell r="AM173">
            <v>0</v>
          </cell>
          <cell r="AN173">
            <v>0</v>
          </cell>
          <cell r="AO173">
            <v>0</v>
          </cell>
          <cell r="AP173">
            <v>0</v>
          </cell>
          <cell r="AQ173">
            <v>0</v>
          </cell>
          <cell r="AR173">
            <v>0</v>
          </cell>
          <cell r="AS173">
            <v>0</v>
          </cell>
          <cell r="AT173">
            <v>0</v>
          </cell>
          <cell r="AU173">
            <v>0</v>
          </cell>
          <cell r="AV173">
            <v>0</v>
          </cell>
          <cell r="AW173">
            <v>0</v>
          </cell>
          <cell r="AX173">
            <v>0</v>
          </cell>
          <cell r="AY173">
            <v>0</v>
          </cell>
          <cell r="AZ173">
            <v>0</v>
          </cell>
          <cell r="BA173">
            <v>0</v>
          </cell>
          <cell r="BB173">
            <v>0</v>
          </cell>
          <cell r="BC173">
            <v>0</v>
          </cell>
          <cell r="BD173">
            <v>0</v>
          </cell>
          <cell r="BE173">
            <v>0</v>
          </cell>
          <cell r="BF173">
            <v>0</v>
          </cell>
          <cell r="BG173">
            <v>0</v>
          </cell>
          <cell r="BH173">
            <v>0</v>
          </cell>
          <cell r="BI173">
            <v>0</v>
          </cell>
          <cell r="BJ173">
            <v>0</v>
          </cell>
          <cell r="BK173">
            <v>0</v>
          </cell>
          <cell r="BL173">
            <v>0</v>
          </cell>
          <cell r="BM173">
            <v>0</v>
          </cell>
          <cell r="BN173">
            <v>0</v>
          </cell>
          <cell r="BO173">
            <v>0</v>
          </cell>
          <cell r="BP173">
            <v>0</v>
          </cell>
          <cell r="BQ173">
            <v>0</v>
          </cell>
          <cell r="BR173">
            <v>0</v>
          </cell>
          <cell r="BS173">
            <v>0</v>
          </cell>
          <cell r="BT173">
            <v>0</v>
          </cell>
          <cell r="BU173">
            <v>0</v>
          </cell>
          <cell r="BV173">
            <v>0</v>
          </cell>
          <cell r="BW173">
            <v>0</v>
          </cell>
          <cell r="BX173">
            <v>0</v>
          </cell>
          <cell r="BY173">
            <v>0</v>
          </cell>
          <cell r="BZ173">
            <v>0</v>
          </cell>
          <cell r="CA173">
            <v>0</v>
          </cell>
          <cell r="CB173">
            <v>0</v>
          </cell>
          <cell r="CC173">
            <v>0</v>
          </cell>
          <cell r="CD173">
            <v>0</v>
          </cell>
          <cell r="CE173">
            <v>0</v>
          </cell>
          <cell r="CF173">
            <v>0</v>
          </cell>
          <cell r="CG173">
            <v>0</v>
          </cell>
          <cell r="CH173">
            <v>0</v>
          </cell>
          <cell r="CI173">
            <v>0</v>
          </cell>
          <cell r="CJ173">
            <v>0</v>
          </cell>
          <cell r="CK173">
            <v>0</v>
          </cell>
          <cell r="CL173">
            <v>0</v>
          </cell>
          <cell r="CM173">
            <v>0</v>
          </cell>
          <cell r="CN173">
            <v>0</v>
          </cell>
          <cell r="CO173">
            <v>0</v>
          </cell>
          <cell r="CP173">
            <v>0</v>
          </cell>
          <cell r="CQ173">
            <v>0</v>
          </cell>
          <cell r="CR173">
            <v>0</v>
          </cell>
          <cell r="CS173">
            <v>0</v>
          </cell>
          <cell r="CT173">
            <v>0</v>
          </cell>
          <cell r="CU173">
            <v>0</v>
          </cell>
          <cell r="CV173">
            <v>0</v>
          </cell>
          <cell r="CW173">
            <v>0</v>
          </cell>
          <cell r="CX173">
            <v>0</v>
          </cell>
          <cell r="CY173">
            <v>0</v>
          </cell>
          <cell r="CZ173">
            <v>0</v>
          </cell>
          <cell r="DA173">
            <v>0</v>
          </cell>
          <cell r="DB173">
            <v>0</v>
          </cell>
          <cell r="DC173">
            <v>0</v>
          </cell>
          <cell r="DD173">
            <v>0</v>
          </cell>
          <cell r="DE173">
            <v>0</v>
          </cell>
          <cell r="DF173">
            <v>0</v>
          </cell>
          <cell r="DG173">
            <v>0</v>
          </cell>
          <cell r="DH173">
            <v>0</v>
          </cell>
          <cell r="DI173">
            <v>0</v>
          </cell>
          <cell r="DJ173">
            <v>0</v>
          </cell>
          <cell r="DK173">
            <v>0</v>
          </cell>
          <cell r="DL173">
            <v>0</v>
          </cell>
          <cell r="DM173">
            <v>0</v>
          </cell>
          <cell r="DN173">
            <v>0</v>
          </cell>
          <cell r="DO173">
            <v>0</v>
          </cell>
          <cell r="DP173">
            <v>0</v>
          </cell>
          <cell r="DQ173">
            <v>0</v>
          </cell>
          <cell r="DR173">
            <v>0</v>
          </cell>
          <cell r="DS173">
            <v>0</v>
          </cell>
          <cell r="DT173">
            <v>0</v>
          </cell>
          <cell r="DU173">
            <v>0</v>
          </cell>
          <cell r="DV173">
            <v>0</v>
          </cell>
          <cell r="DW173">
            <v>0</v>
          </cell>
          <cell r="DX173">
            <v>0</v>
          </cell>
          <cell r="DY173">
            <v>0</v>
          </cell>
          <cell r="DZ173">
            <v>0</v>
          </cell>
          <cell r="EA173">
            <v>0</v>
          </cell>
          <cell r="EB173">
            <v>0</v>
          </cell>
          <cell r="EC173">
            <v>0</v>
          </cell>
          <cell r="ED173">
            <v>0</v>
          </cell>
        </row>
        <row r="176">
          <cell r="F176">
            <v>-6278.429999999993</v>
          </cell>
          <cell r="G176">
            <v>-66493.900000000023</v>
          </cell>
          <cell r="H176">
            <v>-7185.9254000000001</v>
          </cell>
          <cell r="I176">
            <v>-19840.397499999999</v>
          </cell>
          <cell r="J176">
            <v>-45064.409999999974</v>
          </cell>
          <cell r="K176">
            <v>-46891.900000000023</v>
          </cell>
          <cell r="L176">
            <v>-38462</v>
          </cell>
          <cell r="M176">
            <v>-20605.880000000005</v>
          </cell>
          <cell r="N176">
            <v>-42811.661000000022</v>
          </cell>
          <cell r="O176">
            <v>-58638.900000000023</v>
          </cell>
          <cell r="P176">
            <v>-55922.899999999907</v>
          </cell>
          <cell r="Q176">
            <v>-72458.400000000023</v>
          </cell>
          <cell r="R176">
            <v>-628094.15369999968</v>
          </cell>
          <cell r="S176">
            <v>-75921.001999999979</v>
          </cell>
          <cell r="T176">
            <v>-39101.099999999977</v>
          </cell>
          <cell r="U176">
            <v>-10246.143000000004</v>
          </cell>
          <cell r="V176">
            <v>-14857.294999999998</v>
          </cell>
          <cell r="W176">
            <v>-27817.020000000019</v>
          </cell>
          <cell r="X176">
            <v>-52193.639999999898</v>
          </cell>
          <cell r="Y176">
            <v>-53918.930000000051</v>
          </cell>
          <cell r="Z176">
            <v>-50970.75</v>
          </cell>
          <cell r="AA176">
            <v>-53954.807999999961</v>
          </cell>
          <cell r="AB176">
            <v>-77257.864500000025</v>
          </cell>
          <cell r="AC176">
            <v>-32218.608199999901</v>
          </cell>
          <cell r="AD176">
            <v>-139636.99300000002</v>
          </cell>
          <cell r="AE176">
            <v>-874264.08659999631</v>
          </cell>
          <cell r="AF176">
            <v>-35079.79999999993</v>
          </cell>
          <cell r="AG176">
            <v>-125259.91000000015</v>
          </cell>
          <cell r="AH176">
            <v>-34564.27999999997</v>
          </cell>
          <cell r="AI176">
            <v>-50384.888000000035</v>
          </cell>
          <cell r="AJ176">
            <v>-78500.279999999912</v>
          </cell>
          <cell r="AK176">
            <v>-48820.759999999776</v>
          </cell>
          <cell r="AL176">
            <v>-128025.3899999999</v>
          </cell>
          <cell r="AM176">
            <v>-59024.709999999963</v>
          </cell>
          <cell r="AN176">
            <v>-83045.879999999946</v>
          </cell>
          <cell r="AO176">
            <v>-69454.528599999845</v>
          </cell>
          <cell r="AP176">
            <v>-62267.369999999879</v>
          </cell>
          <cell r="AQ176">
            <v>-99836.290000000037</v>
          </cell>
          <cell r="AR176">
            <v>-829572.06600000151</v>
          </cell>
          <cell r="AS176">
            <v>-41907.70000000007</v>
          </cell>
          <cell r="AT176">
            <v>-113979.80000000005</v>
          </cell>
          <cell r="AU176">
            <v>-55416.44</v>
          </cell>
          <cell r="AV176">
            <v>-43894.320000000007</v>
          </cell>
          <cell r="AW176">
            <v>-97584.089999999851</v>
          </cell>
          <cell r="AX176">
            <v>-56307.639999999898</v>
          </cell>
          <cell r="AY176">
            <v>-78265.039999999921</v>
          </cell>
          <cell r="AZ176">
            <v>-93835.139999999898</v>
          </cell>
          <cell r="BA176">
            <v>-26144.079999999987</v>
          </cell>
          <cell r="BB176">
            <v>-81769.307999999961</v>
          </cell>
          <cell r="BC176">
            <v>-68343.684000000008</v>
          </cell>
          <cell r="BD176">
            <v>-72124.824000000022</v>
          </cell>
          <cell r="BE176">
            <v>-955338.70300000161</v>
          </cell>
          <cell r="BF176">
            <v>-57337.069999999949</v>
          </cell>
          <cell r="BG176">
            <v>-82838.399999999907</v>
          </cell>
          <cell r="BH176">
            <v>-34165.52999999997</v>
          </cell>
          <cell r="BI176">
            <v>-56422.22</v>
          </cell>
          <cell r="BJ176">
            <v>-117740.69999999995</v>
          </cell>
          <cell r="BK176">
            <v>-48624.839999999851</v>
          </cell>
          <cell r="BL176">
            <v>-136912.94999999972</v>
          </cell>
          <cell r="BM176">
            <v>-63389.14000000013</v>
          </cell>
          <cell r="BN176">
            <v>-32112.255999999994</v>
          </cell>
          <cell r="BO176">
            <v>-116448.88599999994</v>
          </cell>
          <cell r="BP176">
            <v>-65458.505000000005</v>
          </cell>
          <cell r="BQ176">
            <v>-143888.20600000024</v>
          </cell>
          <cell r="BR176">
            <v>-1227688.9570000023</v>
          </cell>
          <cell r="BS176">
            <v>-72719.680000000168</v>
          </cell>
          <cell r="BT176">
            <v>-138593.26000000024</v>
          </cell>
          <cell r="BU176">
            <v>-66605.829999999958</v>
          </cell>
          <cell r="BV176">
            <v>-96819.409999999916</v>
          </cell>
          <cell r="BW176">
            <v>-94019.660000000149</v>
          </cell>
          <cell r="BX176">
            <v>-27274.979999999981</v>
          </cell>
          <cell r="BY176">
            <v>-126829.34999999986</v>
          </cell>
          <cell r="BZ176">
            <v>-129230.10000000009</v>
          </cell>
          <cell r="CA176">
            <v>-71614.65399999998</v>
          </cell>
          <cell r="CB176">
            <v>-104977.69299999997</v>
          </cell>
          <cell r="CC176">
            <v>-89959.299999999814</v>
          </cell>
          <cell r="CD176">
            <v>-209045.04000000004</v>
          </cell>
          <cell r="CE176">
            <v>-1542182.3399999961</v>
          </cell>
          <cell r="CF176">
            <v>-296112.19999999972</v>
          </cell>
          <cell r="CG176">
            <v>-175490.59999999963</v>
          </cell>
          <cell r="CH176">
            <v>-70224.079999999958</v>
          </cell>
          <cell r="CI176">
            <v>-77816.259999999776</v>
          </cell>
          <cell r="CJ176">
            <v>-128693.70000000019</v>
          </cell>
          <cell r="CK176">
            <v>-89764.260000000009</v>
          </cell>
          <cell r="CL176">
            <v>-117766.35999999964</v>
          </cell>
          <cell r="CM176">
            <v>-179711.64999999944</v>
          </cell>
          <cell r="CN176">
            <v>-85780.189999999944</v>
          </cell>
          <cell r="CO176">
            <v>-101805.79999999981</v>
          </cell>
          <cell r="CP176">
            <v>-112992.46999999997</v>
          </cell>
          <cell r="CQ176">
            <v>-106024.76999999955</v>
          </cell>
          <cell r="CR176">
            <v>-1774153.3599999994</v>
          </cell>
          <cell r="CS176">
            <v>-217390.18999999994</v>
          </cell>
          <cell r="CT176">
            <v>-208600.5</v>
          </cell>
          <cell r="CU176">
            <v>-120590.62000000011</v>
          </cell>
          <cell r="CV176">
            <v>-132935.58000000007</v>
          </cell>
          <cell r="CW176">
            <v>-135486.70000000019</v>
          </cell>
          <cell r="CX176">
            <v>-152612</v>
          </cell>
          <cell r="CY176">
            <v>-88111.160000000149</v>
          </cell>
          <cell r="CZ176">
            <v>-121130.65000000037</v>
          </cell>
          <cell r="DA176">
            <v>-90900.779999999795</v>
          </cell>
          <cell r="DB176">
            <v>-187078.81000000006</v>
          </cell>
          <cell r="DC176">
            <v>-169510.51000000024</v>
          </cell>
          <cell r="DD176">
            <v>-149805.85999999987</v>
          </cell>
          <cell r="DE176">
            <v>-2149061.400000006</v>
          </cell>
          <cell r="DF176">
            <v>-229357.60000000009</v>
          </cell>
          <cell r="DG176">
            <v>-260857.69999999972</v>
          </cell>
          <cell r="DH176">
            <v>-136675.10000000009</v>
          </cell>
          <cell r="DI176">
            <v>-210996</v>
          </cell>
          <cell r="DJ176">
            <v>-197645.70000000019</v>
          </cell>
          <cell r="DK176">
            <v>-123766.90000000037</v>
          </cell>
          <cell r="DL176">
            <v>-112503.10000000009</v>
          </cell>
          <cell r="DM176">
            <v>-66892</v>
          </cell>
          <cell r="DN176">
            <v>-81948.65000000014</v>
          </cell>
          <cell r="DO176">
            <v>-153137.80000000075</v>
          </cell>
          <cell r="DP176">
            <v>-224535.14999999991</v>
          </cell>
          <cell r="DQ176">
            <v>-350745.70000000019</v>
          </cell>
          <cell r="DR176">
            <v>0</v>
          </cell>
          <cell r="DS176">
            <v>0</v>
          </cell>
          <cell r="DT176">
            <v>0</v>
          </cell>
          <cell r="DU176">
            <v>0</v>
          </cell>
          <cell r="DV176">
            <v>0</v>
          </cell>
          <cell r="DW176">
            <v>0</v>
          </cell>
          <cell r="DX176">
            <v>0</v>
          </cell>
          <cell r="DY176">
            <v>0</v>
          </cell>
          <cell r="DZ176">
            <v>0</v>
          </cell>
          <cell r="EA176">
            <v>0</v>
          </cell>
          <cell r="EB176">
            <v>0</v>
          </cell>
          <cell r="EC176">
            <v>0</v>
          </cell>
          <cell r="ED176">
            <v>0</v>
          </cell>
        </row>
        <row r="177">
          <cell r="F177">
            <v>-92650.73000000004</v>
          </cell>
          <cell r="G177">
            <v>-44568.73000000001</v>
          </cell>
          <cell r="H177">
            <v>-51668.840000000026</v>
          </cell>
          <cell r="I177">
            <v>-97291.409999999974</v>
          </cell>
          <cell r="J177">
            <v>-115059.34000000003</v>
          </cell>
          <cell r="K177">
            <v>-24924.47</v>
          </cell>
          <cell r="L177">
            <v>-72130.590000000026</v>
          </cell>
          <cell r="M177">
            <v>-48733.615000000005</v>
          </cell>
          <cell r="N177">
            <v>-186120.69999999995</v>
          </cell>
          <cell r="O177">
            <v>-175223.20000000019</v>
          </cell>
          <cell r="P177">
            <v>-63298.349999999977</v>
          </cell>
          <cell r="Q177">
            <v>-185978.20000000019</v>
          </cell>
          <cell r="R177">
            <v>-1773128.9100000001</v>
          </cell>
          <cell r="S177">
            <v>-96175.400000000023</v>
          </cell>
          <cell r="T177">
            <v>-89943.140000000014</v>
          </cell>
          <cell r="U177">
            <v>-109148.55000000005</v>
          </cell>
          <cell r="V177">
            <v>-157926.94999999995</v>
          </cell>
          <cell r="W177">
            <v>-146831.25</v>
          </cell>
          <cell r="X177">
            <v>-178179.29999999981</v>
          </cell>
          <cell r="Y177">
            <v>-133602.55000000005</v>
          </cell>
          <cell r="Z177">
            <v>-137840.46999999997</v>
          </cell>
          <cell r="AA177">
            <v>-207363.20000000019</v>
          </cell>
          <cell r="AB177">
            <v>-184325.89999999991</v>
          </cell>
          <cell r="AC177">
            <v>-135904.5</v>
          </cell>
          <cell r="AD177">
            <v>-195887.70000000019</v>
          </cell>
          <cell r="AE177">
            <v>-3020344</v>
          </cell>
          <cell r="AF177">
            <v>-222345.19999999995</v>
          </cell>
          <cell r="AG177">
            <v>-337662.59999999963</v>
          </cell>
          <cell r="AH177">
            <v>-219164.69999999995</v>
          </cell>
          <cell r="AI177">
            <v>-234689.90000000014</v>
          </cell>
          <cell r="AJ177">
            <v>-184104.10000000009</v>
          </cell>
          <cell r="AK177">
            <v>-200965.80000000005</v>
          </cell>
          <cell r="AL177">
            <v>-203600</v>
          </cell>
          <cell r="AM177">
            <v>-211815.10000000009</v>
          </cell>
          <cell r="AN177">
            <v>-260612</v>
          </cell>
          <cell r="AO177">
            <v>-320705.79999999981</v>
          </cell>
          <cell r="AP177">
            <v>-274431.80000000005</v>
          </cell>
          <cell r="AQ177">
            <v>-350247</v>
          </cell>
          <cell r="AR177">
            <v>-3418717.9999999963</v>
          </cell>
          <cell r="AS177">
            <v>-327528.89999999991</v>
          </cell>
          <cell r="AT177">
            <v>-312917.59999999963</v>
          </cell>
          <cell r="AU177">
            <v>-265079.60000000009</v>
          </cell>
          <cell r="AV177">
            <v>-203518.5</v>
          </cell>
          <cell r="AW177">
            <v>-247832.79999999981</v>
          </cell>
          <cell r="AX177">
            <v>-151450.20000000019</v>
          </cell>
          <cell r="AY177">
            <v>-258339.80000000005</v>
          </cell>
          <cell r="AZ177">
            <v>-199965.09999999986</v>
          </cell>
          <cell r="BA177">
            <v>-326894.5</v>
          </cell>
          <cell r="BB177">
            <v>-412323</v>
          </cell>
          <cell r="BC177">
            <v>-285347.5</v>
          </cell>
          <cell r="BD177">
            <v>-427520.5</v>
          </cell>
          <cell r="BE177">
            <v>-3888980.5000000075</v>
          </cell>
          <cell r="BF177">
            <v>-328447</v>
          </cell>
          <cell r="BG177">
            <v>-365975</v>
          </cell>
          <cell r="BH177">
            <v>-256029</v>
          </cell>
          <cell r="BI177">
            <v>-175288.80000000005</v>
          </cell>
          <cell r="BJ177">
            <v>-306277.20000000019</v>
          </cell>
          <cell r="BK177">
            <v>-161340.40000000014</v>
          </cell>
          <cell r="BL177">
            <v>-353805</v>
          </cell>
          <cell r="BM177">
            <v>-294599</v>
          </cell>
          <cell r="BN177">
            <v>-357553.20000000019</v>
          </cell>
          <cell r="BO177">
            <v>-483272.29999999981</v>
          </cell>
          <cell r="BP177">
            <v>-332360.59999999963</v>
          </cell>
          <cell r="BQ177">
            <v>-474033</v>
          </cell>
          <cell r="BR177">
            <v>-5287633.700000003</v>
          </cell>
          <cell r="BS177">
            <v>-518824</v>
          </cell>
          <cell r="BT177">
            <v>-497802</v>
          </cell>
          <cell r="BU177">
            <v>-453035.20000000019</v>
          </cell>
          <cell r="BV177">
            <v>-387024.70000000019</v>
          </cell>
          <cell r="BW177">
            <v>-384351.79999999981</v>
          </cell>
          <cell r="BX177">
            <v>-267520</v>
          </cell>
          <cell r="BY177">
            <v>-320666</v>
          </cell>
          <cell r="BZ177">
            <v>-263852.5</v>
          </cell>
          <cell r="CA177">
            <v>-537296</v>
          </cell>
          <cell r="CB177">
            <v>-556176.5</v>
          </cell>
          <cell r="CC177">
            <v>-502389</v>
          </cell>
          <cell r="CD177">
            <v>-598696</v>
          </cell>
          <cell r="CE177">
            <v>-6229380.400000006</v>
          </cell>
          <cell r="CF177">
            <v>-707767</v>
          </cell>
          <cell r="CG177">
            <v>-634150.5</v>
          </cell>
          <cell r="CH177">
            <v>-457104.5</v>
          </cell>
          <cell r="CI177">
            <v>-450575.70000000019</v>
          </cell>
          <cell r="CJ177">
            <v>-526158</v>
          </cell>
          <cell r="CK177">
            <v>-318122.20000000019</v>
          </cell>
          <cell r="CL177">
            <v>-451440</v>
          </cell>
          <cell r="CM177">
            <v>-440486.5</v>
          </cell>
          <cell r="CN177">
            <v>-592383.5</v>
          </cell>
          <cell r="CO177">
            <v>-544559</v>
          </cell>
          <cell r="CP177">
            <v>-533085.5</v>
          </cell>
          <cell r="CQ177">
            <v>-573548</v>
          </cell>
          <cell r="CR177">
            <v>-9083375.5</v>
          </cell>
          <cell r="CS177">
            <v>-768361</v>
          </cell>
          <cell r="CT177">
            <v>-771813</v>
          </cell>
          <cell r="CU177">
            <v>-686469</v>
          </cell>
          <cell r="CV177">
            <v>-698153.5</v>
          </cell>
          <cell r="CW177">
            <v>-684772</v>
          </cell>
          <cell r="CX177">
            <v>-647688</v>
          </cell>
          <cell r="CY177">
            <v>-919575</v>
          </cell>
          <cell r="CZ177">
            <v>-922333</v>
          </cell>
          <cell r="DA177">
            <v>-775547</v>
          </cell>
          <cell r="DB177">
            <v>-796438</v>
          </cell>
          <cell r="DC177">
            <v>-790115</v>
          </cell>
          <cell r="DD177">
            <v>-622111</v>
          </cell>
          <cell r="DE177">
            <v>-9743532.5</v>
          </cell>
          <cell r="DF177">
            <v>-972045</v>
          </cell>
          <cell r="DG177">
            <v>-830732</v>
          </cell>
          <cell r="DH177">
            <v>-797636</v>
          </cell>
          <cell r="DI177">
            <v>-643535</v>
          </cell>
          <cell r="DJ177">
            <v>-806102</v>
          </cell>
          <cell r="DK177">
            <v>-785520.5</v>
          </cell>
          <cell r="DL177">
            <v>-1060155</v>
          </cell>
          <cell r="DM177">
            <v>-979015</v>
          </cell>
          <cell r="DN177">
            <v>-761947</v>
          </cell>
          <cell r="DO177">
            <v>-683529</v>
          </cell>
          <cell r="DP177">
            <v>-816956</v>
          </cell>
          <cell r="DQ177">
            <v>-606360</v>
          </cell>
          <cell r="DR177">
            <v>0</v>
          </cell>
          <cell r="DS177">
            <v>0</v>
          </cell>
          <cell r="DT177">
            <v>0</v>
          </cell>
          <cell r="DU177">
            <v>0</v>
          </cell>
          <cell r="DV177">
            <v>0</v>
          </cell>
          <cell r="DW177">
            <v>0</v>
          </cell>
          <cell r="DX177">
            <v>0</v>
          </cell>
          <cell r="DY177">
            <v>0</v>
          </cell>
          <cell r="DZ177">
            <v>0</v>
          </cell>
          <cell r="EA177">
            <v>0</v>
          </cell>
          <cell r="EB177">
            <v>0</v>
          </cell>
          <cell r="EC177">
            <v>0</v>
          </cell>
          <cell r="ED177">
            <v>0</v>
          </cell>
        </row>
        <row r="178">
          <cell r="F178">
            <v>-135424.39999999991</v>
          </cell>
          <cell r="G178">
            <v>-127896</v>
          </cell>
          <cell r="H178">
            <v>-178576.89999999991</v>
          </cell>
          <cell r="I178">
            <v>-286983.20000000019</v>
          </cell>
          <cell r="J178">
            <v>-281817</v>
          </cell>
          <cell r="K178">
            <v>-314575</v>
          </cell>
          <cell r="L178">
            <v>-422589.70000000019</v>
          </cell>
          <cell r="M178">
            <v>-408683.5</v>
          </cell>
          <cell r="N178">
            <v>-124850</v>
          </cell>
          <cell r="O178">
            <v>-243342</v>
          </cell>
          <cell r="P178">
            <v>-91755.849999999977</v>
          </cell>
          <cell r="Q178">
            <v>-339650.20000000019</v>
          </cell>
          <cell r="R178">
            <v>-3964373.700000003</v>
          </cell>
          <cell r="S178">
            <v>-357735</v>
          </cell>
          <cell r="T178">
            <v>-241920.20000000019</v>
          </cell>
          <cell r="U178">
            <v>-220156.80000000028</v>
          </cell>
          <cell r="V178">
            <v>-271821.5</v>
          </cell>
          <cell r="W178">
            <v>-214563</v>
          </cell>
          <cell r="X178">
            <v>-205346</v>
          </cell>
          <cell r="Y178">
            <v>-523447.5</v>
          </cell>
          <cell r="Z178">
            <v>-488139.5</v>
          </cell>
          <cell r="AA178">
            <v>-261627.5</v>
          </cell>
          <cell r="AB178">
            <v>-378236.70000000019</v>
          </cell>
          <cell r="AC178">
            <v>-174375.99999999988</v>
          </cell>
          <cell r="AD178">
            <v>-627004</v>
          </cell>
          <cell r="AE178">
            <v>-4906256.900000006</v>
          </cell>
          <cell r="AF178">
            <v>-784700</v>
          </cell>
          <cell r="AG178">
            <v>-455970.5</v>
          </cell>
          <cell r="AH178">
            <v>-319110.5</v>
          </cell>
          <cell r="AI178">
            <v>-288468.5</v>
          </cell>
          <cell r="AJ178">
            <v>-293145</v>
          </cell>
          <cell r="AK178">
            <v>-296991</v>
          </cell>
          <cell r="AL178">
            <v>307164</v>
          </cell>
          <cell r="AM178">
            <v>-692675</v>
          </cell>
          <cell r="AN178">
            <v>-319667.5</v>
          </cell>
          <cell r="AO178">
            <v>-430310.5</v>
          </cell>
          <cell r="AP178">
            <v>-473613.40000000037</v>
          </cell>
          <cell r="AQ178">
            <v>-858769</v>
          </cell>
          <cell r="AR178">
            <v>-5665218</v>
          </cell>
          <cell r="AS178">
            <v>-903768</v>
          </cell>
          <cell r="AT178">
            <v>-599417.5</v>
          </cell>
          <cell r="AU178">
            <v>-431419</v>
          </cell>
          <cell r="AV178">
            <v>-382004</v>
          </cell>
          <cell r="AW178">
            <v>-308194</v>
          </cell>
          <cell r="AX178">
            <v>-174058</v>
          </cell>
          <cell r="AY178">
            <v>111597</v>
          </cell>
          <cell r="AZ178">
            <v>-746661</v>
          </cell>
          <cell r="BA178">
            <v>-364602</v>
          </cell>
          <cell r="BB178">
            <v>-458399</v>
          </cell>
          <cell r="BC178">
            <v>-420688.5</v>
          </cell>
          <cell r="BD178">
            <v>-987604</v>
          </cell>
          <cell r="BE178">
            <v>-6305687.299999997</v>
          </cell>
          <cell r="BF178">
            <v>-890906</v>
          </cell>
          <cell r="BG178">
            <v>-645284.5</v>
          </cell>
          <cell r="BH178">
            <v>-369607</v>
          </cell>
          <cell r="BI178">
            <v>-388938.5</v>
          </cell>
          <cell r="BJ178">
            <v>-433078</v>
          </cell>
          <cell r="BK178">
            <v>-346914</v>
          </cell>
          <cell r="BL178">
            <v>1098</v>
          </cell>
          <cell r="BM178">
            <v>-757377</v>
          </cell>
          <cell r="BN178">
            <v>-461359</v>
          </cell>
          <cell r="BO178">
            <v>-468156</v>
          </cell>
          <cell r="BP178">
            <v>-475812.29999999981</v>
          </cell>
          <cell r="BQ178">
            <v>-1069353</v>
          </cell>
          <cell r="BR178">
            <v>-7559708</v>
          </cell>
          <cell r="BS178">
            <v>-1012238</v>
          </cell>
          <cell r="BT178">
            <v>-683991</v>
          </cell>
          <cell r="BU178">
            <v>-435728</v>
          </cell>
          <cell r="BV178">
            <v>-321226</v>
          </cell>
          <cell r="BW178">
            <v>-367014</v>
          </cell>
          <cell r="BX178">
            <v>-256188</v>
          </cell>
          <cell r="BY178">
            <v>-401057</v>
          </cell>
          <cell r="BZ178">
            <v>-845466</v>
          </cell>
          <cell r="CA178">
            <v>-471746</v>
          </cell>
          <cell r="CB178">
            <v>-564649</v>
          </cell>
          <cell r="CC178">
            <v>-789701</v>
          </cell>
          <cell r="CD178">
            <v>-1410704</v>
          </cell>
          <cell r="CE178">
            <v>-8385541</v>
          </cell>
          <cell r="CF178">
            <v>-1169114</v>
          </cell>
          <cell r="CG178">
            <v>-775628</v>
          </cell>
          <cell r="CH178">
            <v>-623371</v>
          </cell>
          <cell r="CI178">
            <v>-411085</v>
          </cell>
          <cell r="CJ178">
            <v>-441031</v>
          </cell>
          <cell r="CK178">
            <v>-218065</v>
          </cell>
          <cell r="CL178">
            <v>-423410</v>
          </cell>
          <cell r="CM178">
            <v>-851170</v>
          </cell>
          <cell r="CN178">
            <v>-434157</v>
          </cell>
          <cell r="CO178">
            <v>-666867</v>
          </cell>
          <cell r="CP178">
            <v>-872583</v>
          </cell>
          <cell r="CQ178">
            <v>-1499060</v>
          </cell>
          <cell r="CR178">
            <v>-10124727</v>
          </cell>
          <cell r="CS178">
            <v>-1332216</v>
          </cell>
          <cell r="CT178">
            <v>-1066892</v>
          </cell>
          <cell r="CU178">
            <v>-708532</v>
          </cell>
          <cell r="CV178">
            <v>-474246</v>
          </cell>
          <cell r="CW178">
            <v>-691666</v>
          </cell>
          <cell r="CX178">
            <v>-485948</v>
          </cell>
          <cell r="CY178">
            <v>-436402</v>
          </cell>
          <cell r="CZ178">
            <v>-866658</v>
          </cell>
          <cell r="DA178">
            <v>-662656</v>
          </cell>
          <cell r="DB178">
            <v>-815755</v>
          </cell>
          <cell r="DC178">
            <v>-1135060</v>
          </cell>
          <cell r="DD178">
            <v>-1448696</v>
          </cell>
          <cell r="DE178">
            <v>-11426946</v>
          </cell>
          <cell r="DF178">
            <v>-1306240</v>
          </cell>
          <cell r="DG178">
            <v>-1054260</v>
          </cell>
          <cell r="DH178">
            <v>-863191</v>
          </cell>
          <cell r="DI178">
            <v>-652178</v>
          </cell>
          <cell r="DJ178">
            <v>-815284</v>
          </cell>
          <cell r="DK178">
            <v>-532194</v>
          </cell>
          <cell r="DL178">
            <v>-493687</v>
          </cell>
          <cell r="DM178">
            <v>-905976</v>
          </cell>
          <cell r="DN178">
            <v>-725176</v>
          </cell>
          <cell r="DO178">
            <v>-1213260</v>
          </cell>
          <cell r="DP178">
            <v>-1455734</v>
          </cell>
          <cell r="DQ178">
            <v>-1409766</v>
          </cell>
          <cell r="DR178">
            <v>0</v>
          </cell>
          <cell r="DS178">
            <v>0</v>
          </cell>
          <cell r="DT178">
            <v>0</v>
          </cell>
          <cell r="DU178">
            <v>0</v>
          </cell>
          <cell r="DV178">
            <v>0</v>
          </cell>
          <cell r="DW178">
            <v>0</v>
          </cell>
          <cell r="DX178">
            <v>0</v>
          </cell>
          <cell r="DY178">
            <v>0</v>
          </cell>
          <cell r="DZ178">
            <v>0</v>
          </cell>
          <cell r="EA178">
            <v>0</v>
          </cell>
          <cell r="EB178">
            <v>0</v>
          </cell>
          <cell r="EC178">
            <v>0</v>
          </cell>
          <cell r="ED178">
            <v>0</v>
          </cell>
        </row>
        <row r="179">
          <cell r="F179">
            <v>-90244.300000000047</v>
          </cell>
          <cell r="G179">
            <v>-61201.94</v>
          </cell>
          <cell r="H179">
            <v>-49014.400000000023</v>
          </cell>
          <cell r="I179">
            <v>-75011.171800000011</v>
          </cell>
          <cell r="J179">
            <v>-58032.206499999971</v>
          </cell>
          <cell r="K179">
            <v>-48288.26999999999</v>
          </cell>
          <cell r="L179">
            <v>-51386.460000000021</v>
          </cell>
          <cell r="M179">
            <v>-1696.9100000000035</v>
          </cell>
          <cell r="N179">
            <v>-56719.115599999903</v>
          </cell>
          <cell r="O179">
            <v>-97375.903019999969</v>
          </cell>
          <cell r="P179">
            <v>-64354.700000000012</v>
          </cell>
          <cell r="Q179">
            <v>-122807.96956000011</v>
          </cell>
          <cell r="R179">
            <v>-1033347.2603399996</v>
          </cell>
          <cell r="S179">
            <v>-180520</v>
          </cell>
          <cell r="T179">
            <v>-83397.939999999944</v>
          </cell>
          <cell r="U179">
            <v>-51763.139040000038</v>
          </cell>
          <cell r="V179">
            <v>-85143.68069999991</v>
          </cell>
          <cell r="W179">
            <v>-68526.459599999711</v>
          </cell>
          <cell r="X179">
            <v>-71197.175999999978</v>
          </cell>
          <cell r="Y179">
            <v>-77684.007800000021</v>
          </cell>
          <cell r="Z179">
            <v>-5748.9899999999907</v>
          </cell>
          <cell r="AA179">
            <v>-71043.994899999816</v>
          </cell>
          <cell r="AB179">
            <v>-103179.74230000004</v>
          </cell>
          <cell r="AC179">
            <v>-87604.895000000019</v>
          </cell>
          <cell r="AD179">
            <v>-147537.23499999987</v>
          </cell>
          <cell r="AE179">
            <v>-1526304.1471999958</v>
          </cell>
          <cell r="AF179">
            <v>-170809</v>
          </cell>
          <cell r="AG179">
            <v>-123529.51270000008</v>
          </cell>
          <cell r="AH179">
            <v>-136074.04289999977</v>
          </cell>
          <cell r="AI179">
            <v>-100518.4310000001</v>
          </cell>
          <cell r="AJ179">
            <v>-150609.23099999991</v>
          </cell>
          <cell r="AK179">
            <v>-89822.590000000084</v>
          </cell>
          <cell r="AL179">
            <v>-137178.21700000006</v>
          </cell>
          <cell r="AM179">
            <v>-66231.665999999968</v>
          </cell>
          <cell r="AN179">
            <v>-106114.96400000015</v>
          </cell>
          <cell r="AO179">
            <v>-131317.22759999987</v>
          </cell>
          <cell r="AP179">
            <v>-146467.5</v>
          </cell>
          <cell r="AQ179">
            <v>-167631.76500000013</v>
          </cell>
          <cell r="AR179">
            <v>-2032258.6888999976</v>
          </cell>
          <cell r="AS179">
            <v>-249706.3256000001</v>
          </cell>
          <cell r="AT179">
            <v>-187364.82600000035</v>
          </cell>
          <cell r="AU179">
            <v>-154089.37710000016</v>
          </cell>
          <cell r="AV179">
            <v>-158965.78300000005</v>
          </cell>
          <cell r="AW179">
            <v>-157422.66700000013</v>
          </cell>
          <cell r="AX179">
            <v>-143762.47439999995</v>
          </cell>
          <cell r="AY179">
            <v>-196475.17400000012</v>
          </cell>
          <cell r="AZ179">
            <v>-142876.02980000002</v>
          </cell>
          <cell r="BA179">
            <v>-119036.44200000004</v>
          </cell>
          <cell r="BB179">
            <v>-126308.78399999999</v>
          </cell>
          <cell r="BC179">
            <v>-177633.24400000041</v>
          </cell>
          <cell r="BD179">
            <v>-218617.56199999992</v>
          </cell>
          <cell r="BE179">
            <v>-1955461.6900999993</v>
          </cell>
          <cell r="BF179">
            <v>-257538.99899999984</v>
          </cell>
          <cell r="BG179">
            <v>-175359.10499999998</v>
          </cell>
          <cell r="BH179">
            <v>-215324.64859999972</v>
          </cell>
          <cell r="BI179">
            <v>-136072.20799999987</v>
          </cell>
          <cell r="BJ179">
            <v>-131123.72399999993</v>
          </cell>
          <cell r="BK179">
            <v>-126006.94360000012</v>
          </cell>
          <cell r="BL179">
            <v>-213178.65299999993</v>
          </cell>
          <cell r="BM179">
            <v>-92521.138000000035</v>
          </cell>
          <cell r="BN179">
            <v>-102780.55799999973</v>
          </cell>
          <cell r="BO179">
            <v>-152613.09049999947</v>
          </cell>
          <cell r="BP179">
            <v>-149217.35239999974</v>
          </cell>
          <cell r="BQ179">
            <v>-203725.27000000048</v>
          </cell>
          <cell r="BR179">
            <v>-2095949.3589999974</v>
          </cell>
          <cell r="BS179">
            <v>-220134.34199999925</v>
          </cell>
          <cell r="BT179">
            <v>-264760.06600000057</v>
          </cell>
          <cell r="BU179">
            <v>-172330.07799999975</v>
          </cell>
          <cell r="BV179">
            <v>-114794.05199999968</v>
          </cell>
          <cell r="BW179">
            <v>-154081.98199999984</v>
          </cell>
          <cell r="BX179">
            <v>-220631.24800000014</v>
          </cell>
          <cell r="BY179">
            <v>-172605.38999999966</v>
          </cell>
          <cell r="BZ179">
            <v>-193893.76099999994</v>
          </cell>
          <cell r="CA179">
            <v>-95602.831999999937</v>
          </cell>
          <cell r="CB179">
            <v>-121760.63300000038</v>
          </cell>
          <cell r="CC179">
            <v>-169435.38500000024</v>
          </cell>
          <cell r="CD179">
            <v>-195919.58999999985</v>
          </cell>
          <cell r="CE179">
            <v>-2582170.6019999906</v>
          </cell>
          <cell r="CF179">
            <v>-255690.27300000004</v>
          </cell>
          <cell r="CG179">
            <v>-254104.27000000048</v>
          </cell>
          <cell r="CH179">
            <v>-199179.15299999993</v>
          </cell>
          <cell r="CI179">
            <v>-194888.89599999972</v>
          </cell>
          <cell r="CJ179">
            <v>-167786.89199999999</v>
          </cell>
          <cell r="CK179">
            <v>-203975.04400000023</v>
          </cell>
          <cell r="CL179">
            <v>-212709.48999999976</v>
          </cell>
          <cell r="CM179">
            <v>-189511.81300000031</v>
          </cell>
          <cell r="CN179">
            <v>-131224.99200000009</v>
          </cell>
          <cell r="CO179">
            <v>-172295.90400000056</v>
          </cell>
          <cell r="CP179">
            <v>-353625.65500000026</v>
          </cell>
          <cell r="CQ179">
            <v>-247178.21999999974</v>
          </cell>
          <cell r="CR179">
            <v>-3095068.601000011</v>
          </cell>
          <cell r="CS179">
            <v>-217358.69000000041</v>
          </cell>
          <cell r="CT179">
            <v>-179352.99399999995</v>
          </cell>
          <cell r="CU179">
            <v>-254118.05200000014</v>
          </cell>
          <cell r="CV179">
            <v>-240379.41000000015</v>
          </cell>
          <cell r="CW179">
            <v>-254886.73300000001</v>
          </cell>
          <cell r="CX179">
            <v>-321001.57500000019</v>
          </cell>
          <cell r="CY179">
            <v>-366333.41000000015</v>
          </cell>
          <cell r="CZ179">
            <v>-277466.00999999978</v>
          </cell>
          <cell r="DA179">
            <v>-265000.80999999959</v>
          </cell>
          <cell r="DB179">
            <v>-293035.41000000015</v>
          </cell>
          <cell r="DC179">
            <v>-228002.78199999966</v>
          </cell>
          <cell r="DD179">
            <v>-198132.72500000056</v>
          </cell>
          <cell r="DE179">
            <v>-3139958.5850000083</v>
          </cell>
          <cell r="DF179">
            <v>-206503.25</v>
          </cell>
          <cell r="DG179">
            <v>-200175.3599999994</v>
          </cell>
          <cell r="DH179">
            <v>-280653.3900000006</v>
          </cell>
          <cell r="DI179">
            <v>-254693.77599999961</v>
          </cell>
          <cell r="DJ179">
            <v>-221334.57999999914</v>
          </cell>
          <cell r="DK179">
            <v>-242615.29600000009</v>
          </cell>
          <cell r="DL179">
            <v>-244152.15000000037</v>
          </cell>
          <cell r="DM179">
            <v>-485343.28500000015</v>
          </cell>
          <cell r="DN179">
            <v>-285238.81400000025</v>
          </cell>
          <cell r="DO179">
            <v>-326960.45999999996</v>
          </cell>
          <cell r="DP179">
            <v>-261851.0839999998</v>
          </cell>
          <cell r="DQ179">
            <v>-130437.13999999966</v>
          </cell>
          <cell r="DR179">
            <v>0</v>
          </cell>
          <cell r="DS179">
            <v>0</v>
          </cell>
          <cell r="DT179">
            <v>0</v>
          </cell>
          <cell r="DU179">
            <v>0</v>
          </cell>
          <cell r="DV179">
            <v>0</v>
          </cell>
          <cell r="DW179">
            <v>0</v>
          </cell>
          <cell r="DX179">
            <v>0</v>
          </cell>
          <cell r="DY179">
            <v>0</v>
          </cell>
          <cell r="DZ179">
            <v>0</v>
          </cell>
          <cell r="EA179">
            <v>0</v>
          </cell>
          <cell r="EB179">
            <v>0</v>
          </cell>
          <cell r="EC179">
            <v>0</v>
          </cell>
          <cell r="ED179">
            <v>0</v>
          </cell>
        </row>
        <row r="180">
          <cell r="F180">
            <v>-183.42929999999978</v>
          </cell>
          <cell r="G180">
            <v>-382.65142999999995</v>
          </cell>
          <cell r="H180">
            <v>-1107.8879999999999</v>
          </cell>
          <cell r="I180">
            <v>-819.48799999999983</v>
          </cell>
          <cell r="J180">
            <v>-1595.8289999999997</v>
          </cell>
          <cell r="K180">
            <v>-518.92020000000002</v>
          </cell>
          <cell r="L180">
            <v>-1897.4179999999978</v>
          </cell>
          <cell r="M180">
            <v>-2666.4630000000016</v>
          </cell>
          <cell r="N180">
            <v>-701.25500000000102</v>
          </cell>
          <cell r="O180">
            <v>-1338.2404999999999</v>
          </cell>
          <cell r="P180">
            <v>-292.45999999999998</v>
          </cell>
          <cell r="Q180">
            <v>-1567.6010000000006</v>
          </cell>
          <cell r="R180">
            <v>-25353.906599999958</v>
          </cell>
          <cell r="S180">
            <v>-1249.1298999999999</v>
          </cell>
          <cell r="T180">
            <v>-91.977199999999812</v>
          </cell>
          <cell r="U180">
            <v>-867.91299999999956</v>
          </cell>
          <cell r="V180">
            <v>-1038.0599999999995</v>
          </cell>
          <cell r="W180">
            <v>-1924.7829999999994</v>
          </cell>
          <cell r="X180">
            <v>-1986.3019999999997</v>
          </cell>
          <cell r="Y180">
            <v>-5179.6039999999994</v>
          </cell>
          <cell r="Z180">
            <v>-3343.3600000000006</v>
          </cell>
          <cell r="AA180">
            <v>-1811.5989999999983</v>
          </cell>
          <cell r="AB180">
            <v>-3260.4380000000001</v>
          </cell>
          <cell r="AC180">
            <v>-1572.2714999999998</v>
          </cell>
          <cell r="AD180">
            <v>-3028.469000000001</v>
          </cell>
          <cell r="AE180">
            <v>-27770.403000000049</v>
          </cell>
          <cell r="AF180">
            <v>-1716.4080000000013</v>
          </cell>
          <cell r="AG180">
            <v>-1061.0939999999973</v>
          </cell>
          <cell r="AH180">
            <v>-1174.6929999999993</v>
          </cell>
          <cell r="AI180">
            <v>-2028.280999999999</v>
          </cell>
          <cell r="AJ180">
            <v>-1740.1439999999984</v>
          </cell>
          <cell r="AK180">
            <v>-2536.2400000000016</v>
          </cell>
          <cell r="AL180">
            <v>-5249.109000000004</v>
          </cell>
          <cell r="AM180">
            <v>-1670.6800000000003</v>
          </cell>
          <cell r="AN180">
            <v>-1566.4259999999995</v>
          </cell>
          <cell r="AO180">
            <v>-2049.0460000000021</v>
          </cell>
          <cell r="AP180">
            <v>-1423.7199999999993</v>
          </cell>
          <cell r="AQ180">
            <v>-5554.5620000000017</v>
          </cell>
          <cell r="AR180">
            <v>-42143.974999999977</v>
          </cell>
          <cell r="AS180">
            <v>-2668.6260000000002</v>
          </cell>
          <cell r="AT180">
            <v>-3364.7089999999989</v>
          </cell>
          <cell r="AU180">
            <v>-2969.0429999999978</v>
          </cell>
          <cell r="AV180">
            <v>-1991.75</v>
          </cell>
          <cell r="AW180">
            <v>-3605.6990000000005</v>
          </cell>
          <cell r="AX180">
            <v>-2186.6529999999984</v>
          </cell>
          <cell r="AY180">
            <v>-7638.6330000000016</v>
          </cell>
          <cell r="AZ180">
            <v>-4688.9069999999992</v>
          </cell>
          <cell r="BA180">
            <v>-4259.8899999999994</v>
          </cell>
          <cell r="BB180">
            <v>-2701.3710000000028</v>
          </cell>
          <cell r="BC180">
            <v>-2206.9519999999993</v>
          </cell>
          <cell r="BD180">
            <v>-3861.742000000002</v>
          </cell>
          <cell r="BE180">
            <v>-41395.575000000012</v>
          </cell>
          <cell r="BF180">
            <v>-4154.3319999999985</v>
          </cell>
          <cell r="BG180">
            <v>-2836.4150000000009</v>
          </cell>
          <cell r="BH180">
            <v>-4414.5390000000007</v>
          </cell>
          <cell r="BI180">
            <v>-2383.0339999999997</v>
          </cell>
          <cell r="BJ180">
            <v>-2738.66</v>
          </cell>
          <cell r="BK180">
            <v>-1495.5539999999964</v>
          </cell>
          <cell r="BL180">
            <v>-3868.6599999999962</v>
          </cell>
          <cell r="BM180">
            <v>-5074.2900000000009</v>
          </cell>
          <cell r="BN180">
            <v>-3879.5899999999965</v>
          </cell>
          <cell r="BO180">
            <v>-2709.3329999999987</v>
          </cell>
          <cell r="BP180">
            <v>-4238.3420000000006</v>
          </cell>
          <cell r="BQ180">
            <v>-3602.8260000000009</v>
          </cell>
          <cell r="BR180">
            <v>-58495.383999999962</v>
          </cell>
          <cell r="BS180">
            <v>-6628.7579999999944</v>
          </cell>
          <cell r="BT180">
            <v>-6465.9560000000056</v>
          </cell>
          <cell r="BU180">
            <v>-3123.023000000001</v>
          </cell>
          <cell r="BV180">
            <v>-2755.094000000001</v>
          </cell>
          <cell r="BW180">
            <v>-2339.362000000001</v>
          </cell>
          <cell r="BX180">
            <v>-2674.9340000000011</v>
          </cell>
          <cell r="BY180">
            <v>-4123.3099999999977</v>
          </cell>
          <cell r="BZ180">
            <v>-9288.8349999999919</v>
          </cell>
          <cell r="CA180">
            <v>-5539.8089999999938</v>
          </cell>
          <cell r="CB180">
            <v>-3723.773000000001</v>
          </cell>
          <cell r="CC180">
            <v>-4847.2760000000053</v>
          </cell>
          <cell r="CD180">
            <v>-6985.2540000000008</v>
          </cell>
          <cell r="CE180">
            <v>-64874.574000000022</v>
          </cell>
          <cell r="CF180">
            <v>-9659.5200000000041</v>
          </cell>
          <cell r="CG180">
            <v>-3276.4149999999936</v>
          </cell>
          <cell r="CH180">
            <v>-4261.8600000000006</v>
          </cell>
          <cell r="CI180">
            <v>-2515.9649999999965</v>
          </cell>
          <cell r="CJ180">
            <v>-4256.0079999999944</v>
          </cell>
          <cell r="CK180">
            <v>-1017.6589999999997</v>
          </cell>
          <cell r="CL180">
            <v>-7008.8249999999971</v>
          </cell>
          <cell r="CM180">
            <v>-8947.1900000000023</v>
          </cell>
          <cell r="CN180">
            <v>-3616.8000000000029</v>
          </cell>
          <cell r="CO180">
            <v>-7096.3099999999977</v>
          </cell>
          <cell r="CP180">
            <v>-7636.351999999999</v>
          </cell>
          <cell r="CQ180">
            <v>-5581.6699999999983</v>
          </cell>
          <cell r="CR180">
            <v>-101516.31700000004</v>
          </cell>
          <cell r="CS180">
            <v>-9165.070000000007</v>
          </cell>
          <cell r="CT180">
            <v>-6017.3899999999849</v>
          </cell>
          <cell r="CU180">
            <v>-7870.1199999999953</v>
          </cell>
          <cell r="CV180">
            <v>-9127.7200000000012</v>
          </cell>
          <cell r="CW180">
            <v>-9080.5999999999913</v>
          </cell>
          <cell r="CX180">
            <v>-8657.8859999999986</v>
          </cell>
          <cell r="CY180">
            <v>-12137.920000000013</v>
          </cell>
          <cell r="CZ180">
            <v>-13501.890000000014</v>
          </cell>
          <cell r="DA180">
            <v>-6541.6349999999802</v>
          </cell>
          <cell r="DB180">
            <v>-7033.7200000000012</v>
          </cell>
          <cell r="DC180">
            <v>-6747.4159999999974</v>
          </cell>
          <cell r="DD180">
            <v>-5634.9500000000116</v>
          </cell>
          <cell r="DE180">
            <v>-88846.815999999875</v>
          </cell>
          <cell r="DF180">
            <v>-7195.0699999999924</v>
          </cell>
          <cell r="DG180">
            <v>-7958.429999999993</v>
          </cell>
          <cell r="DH180">
            <v>-8384.4700000000012</v>
          </cell>
          <cell r="DI180">
            <v>-10730.656000000003</v>
          </cell>
          <cell r="DJ180">
            <v>-6708.7600000000093</v>
          </cell>
          <cell r="DK180">
            <v>-5119.580000000009</v>
          </cell>
          <cell r="DL180">
            <v>-10274.099999999977</v>
          </cell>
          <cell r="DM180">
            <v>-9026.5799999999872</v>
          </cell>
          <cell r="DN180">
            <v>-8808.9700000000012</v>
          </cell>
          <cell r="DO180">
            <v>-6783.1700000000128</v>
          </cell>
          <cell r="DP180">
            <v>-4565.6100000000006</v>
          </cell>
          <cell r="DQ180">
            <v>-3291.4199999999837</v>
          </cell>
          <cell r="DR180">
            <v>0</v>
          </cell>
          <cell r="DS180">
            <v>0</v>
          </cell>
          <cell r="DT180">
            <v>0</v>
          </cell>
          <cell r="DU180">
            <v>0</v>
          </cell>
          <cell r="DV180">
            <v>0</v>
          </cell>
          <cell r="DW180">
            <v>0</v>
          </cell>
          <cell r="DX180">
            <v>0</v>
          </cell>
          <cell r="DY180">
            <v>0</v>
          </cell>
          <cell r="DZ180">
            <v>0</v>
          </cell>
          <cell r="EA180">
            <v>0</v>
          </cell>
          <cell r="EB180">
            <v>0</v>
          </cell>
          <cell r="EC180">
            <v>0</v>
          </cell>
          <cell r="ED180">
            <v>0</v>
          </cell>
        </row>
        <row r="181">
          <cell r="F181">
            <v>0</v>
          </cell>
          <cell r="G181">
            <v>0</v>
          </cell>
          <cell r="H181">
            <v>0</v>
          </cell>
          <cell r="I181">
            <v>0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  <cell r="AE181">
            <v>0</v>
          </cell>
          <cell r="AF181">
            <v>0</v>
          </cell>
          <cell r="AG181">
            <v>0</v>
          </cell>
          <cell r="AH181">
            <v>0</v>
          </cell>
          <cell r="AI181">
            <v>0</v>
          </cell>
          <cell r="AJ181">
            <v>0</v>
          </cell>
          <cell r="AK181">
            <v>0</v>
          </cell>
          <cell r="AL181">
            <v>0</v>
          </cell>
          <cell r="AM181">
            <v>0</v>
          </cell>
          <cell r="AN181">
            <v>0</v>
          </cell>
          <cell r="AO181">
            <v>0</v>
          </cell>
          <cell r="AP181">
            <v>0</v>
          </cell>
          <cell r="AQ181">
            <v>0</v>
          </cell>
          <cell r="AR181">
            <v>0</v>
          </cell>
          <cell r="AS181">
            <v>0</v>
          </cell>
          <cell r="AT181">
            <v>0</v>
          </cell>
          <cell r="AU181">
            <v>0</v>
          </cell>
          <cell r="AV181">
            <v>0</v>
          </cell>
          <cell r="AW181">
            <v>0</v>
          </cell>
          <cell r="AX181">
            <v>0</v>
          </cell>
          <cell r="AY181">
            <v>0</v>
          </cell>
          <cell r="AZ181">
            <v>0</v>
          </cell>
          <cell r="BA181">
            <v>0</v>
          </cell>
          <cell r="BB181">
            <v>0</v>
          </cell>
          <cell r="BC181">
            <v>0</v>
          </cell>
          <cell r="BD181">
            <v>0</v>
          </cell>
          <cell r="BE181">
            <v>0</v>
          </cell>
          <cell r="BF181">
            <v>0</v>
          </cell>
          <cell r="BG181">
            <v>0</v>
          </cell>
          <cell r="BH181">
            <v>0</v>
          </cell>
          <cell r="BI181">
            <v>0</v>
          </cell>
          <cell r="BJ181">
            <v>0</v>
          </cell>
          <cell r="BK181">
            <v>0</v>
          </cell>
          <cell r="BL181">
            <v>0</v>
          </cell>
          <cell r="BM181">
            <v>0</v>
          </cell>
          <cell r="BN181">
            <v>0</v>
          </cell>
          <cell r="BO181">
            <v>0</v>
          </cell>
          <cell r="BP181">
            <v>0</v>
          </cell>
          <cell r="BQ181">
            <v>0</v>
          </cell>
          <cell r="BR181">
            <v>0</v>
          </cell>
          <cell r="BS181">
            <v>0</v>
          </cell>
          <cell r="BT181">
            <v>0</v>
          </cell>
          <cell r="BU181">
            <v>0</v>
          </cell>
          <cell r="BV181">
            <v>0</v>
          </cell>
          <cell r="BW181">
            <v>0</v>
          </cell>
          <cell r="BX181">
            <v>0</v>
          </cell>
          <cell r="BY181">
            <v>0</v>
          </cell>
          <cell r="BZ181">
            <v>0</v>
          </cell>
          <cell r="CA181">
            <v>0</v>
          </cell>
          <cell r="CB181">
            <v>0</v>
          </cell>
          <cell r="CC181">
            <v>0</v>
          </cell>
          <cell r="CD181">
            <v>0</v>
          </cell>
          <cell r="CE181">
            <v>0</v>
          </cell>
          <cell r="CF181">
            <v>0</v>
          </cell>
          <cell r="CG181">
            <v>0</v>
          </cell>
          <cell r="CH181">
            <v>0</v>
          </cell>
          <cell r="CI181">
            <v>0</v>
          </cell>
          <cell r="CJ181">
            <v>0</v>
          </cell>
          <cell r="CK181">
            <v>0</v>
          </cell>
          <cell r="CL181">
            <v>0</v>
          </cell>
          <cell r="CM181">
            <v>0</v>
          </cell>
          <cell r="CN181">
            <v>0</v>
          </cell>
          <cell r="CO181">
            <v>0</v>
          </cell>
          <cell r="CP181">
            <v>0</v>
          </cell>
          <cell r="CQ181">
            <v>0</v>
          </cell>
          <cell r="CR181">
            <v>0</v>
          </cell>
          <cell r="CS181">
            <v>0</v>
          </cell>
          <cell r="CT181">
            <v>0</v>
          </cell>
          <cell r="CU181">
            <v>0</v>
          </cell>
          <cell r="CV181">
            <v>0</v>
          </cell>
          <cell r="CW181">
            <v>0</v>
          </cell>
          <cell r="CX181">
            <v>0</v>
          </cell>
          <cell r="CY181">
            <v>0</v>
          </cell>
          <cell r="CZ181">
            <v>0</v>
          </cell>
          <cell r="DA181">
            <v>0</v>
          </cell>
          <cell r="DB181">
            <v>0</v>
          </cell>
          <cell r="DC181">
            <v>0</v>
          </cell>
          <cell r="DD181">
            <v>0</v>
          </cell>
          <cell r="DE181">
            <v>0</v>
          </cell>
          <cell r="DF181">
            <v>0</v>
          </cell>
          <cell r="DG181">
            <v>0</v>
          </cell>
          <cell r="DH181">
            <v>0</v>
          </cell>
          <cell r="DI181">
            <v>0</v>
          </cell>
          <cell r="DJ181">
            <v>0</v>
          </cell>
          <cell r="DK181">
            <v>0</v>
          </cell>
          <cell r="DL181">
            <v>0</v>
          </cell>
          <cell r="DM181">
            <v>0</v>
          </cell>
          <cell r="DN181">
            <v>0</v>
          </cell>
          <cell r="DO181">
            <v>0</v>
          </cell>
          <cell r="DP181">
            <v>0</v>
          </cell>
          <cell r="DQ181">
            <v>0</v>
          </cell>
          <cell r="DR181">
            <v>0</v>
          </cell>
          <cell r="DS181">
            <v>0</v>
          </cell>
          <cell r="DT181">
            <v>0</v>
          </cell>
          <cell r="DU181">
            <v>0</v>
          </cell>
          <cell r="DV181">
            <v>0</v>
          </cell>
          <cell r="DW181">
            <v>0</v>
          </cell>
          <cell r="DX181">
            <v>0</v>
          </cell>
          <cell r="DY181">
            <v>0</v>
          </cell>
          <cell r="DZ181">
            <v>0</v>
          </cell>
          <cell r="EA181">
            <v>0</v>
          </cell>
          <cell r="EB181">
            <v>0</v>
          </cell>
          <cell r="EC181">
            <v>0</v>
          </cell>
          <cell r="ED181">
            <v>0</v>
          </cell>
        </row>
        <row r="182">
          <cell r="F182">
            <v>0</v>
          </cell>
          <cell r="G182">
            <v>0</v>
          </cell>
          <cell r="H182">
            <v>0</v>
          </cell>
          <cell r="I182">
            <v>0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  <cell r="AE182">
            <v>0</v>
          </cell>
          <cell r="AF182">
            <v>0</v>
          </cell>
          <cell r="AG182">
            <v>0</v>
          </cell>
          <cell r="AH182">
            <v>0</v>
          </cell>
          <cell r="AI182">
            <v>0</v>
          </cell>
          <cell r="AJ182">
            <v>0</v>
          </cell>
          <cell r="AK182">
            <v>0</v>
          </cell>
          <cell r="AL182">
            <v>0</v>
          </cell>
          <cell r="AM182">
            <v>0</v>
          </cell>
          <cell r="AN182">
            <v>0</v>
          </cell>
          <cell r="AO182">
            <v>0</v>
          </cell>
          <cell r="AP182">
            <v>0</v>
          </cell>
          <cell r="AQ182">
            <v>0</v>
          </cell>
          <cell r="AR182">
            <v>0</v>
          </cell>
          <cell r="AS182">
            <v>0</v>
          </cell>
          <cell r="AT182">
            <v>0</v>
          </cell>
          <cell r="AU182">
            <v>0</v>
          </cell>
          <cell r="AV182">
            <v>0</v>
          </cell>
          <cell r="AW182">
            <v>0</v>
          </cell>
          <cell r="AX182">
            <v>0</v>
          </cell>
          <cell r="AY182">
            <v>0</v>
          </cell>
          <cell r="AZ182">
            <v>0</v>
          </cell>
          <cell r="BA182">
            <v>0</v>
          </cell>
          <cell r="BB182">
            <v>0</v>
          </cell>
          <cell r="BC182">
            <v>0</v>
          </cell>
          <cell r="BD182">
            <v>0</v>
          </cell>
          <cell r="BE182">
            <v>0</v>
          </cell>
          <cell r="BF182">
            <v>0</v>
          </cell>
          <cell r="BG182">
            <v>0</v>
          </cell>
          <cell r="BH182">
            <v>0</v>
          </cell>
          <cell r="BI182">
            <v>0</v>
          </cell>
          <cell r="BJ182">
            <v>0</v>
          </cell>
          <cell r="BK182">
            <v>0</v>
          </cell>
          <cell r="BL182">
            <v>0</v>
          </cell>
          <cell r="BM182">
            <v>0</v>
          </cell>
          <cell r="BN182">
            <v>0</v>
          </cell>
          <cell r="BO182">
            <v>0</v>
          </cell>
          <cell r="BP182">
            <v>0</v>
          </cell>
          <cell r="BQ182">
            <v>0</v>
          </cell>
          <cell r="BR182">
            <v>0</v>
          </cell>
          <cell r="BS182">
            <v>0</v>
          </cell>
          <cell r="BT182">
            <v>0</v>
          </cell>
          <cell r="BU182">
            <v>0</v>
          </cell>
          <cell r="BV182">
            <v>0</v>
          </cell>
          <cell r="BW182">
            <v>0</v>
          </cell>
          <cell r="BX182">
            <v>0</v>
          </cell>
          <cell r="BY182">
            <v>0</v>
          </cell>
          <cell r="BZ182">
            <v>0</v>
          </cell>
          <cell r="CA182">
            <v>0</v>
          </cell>
          <cell r="CB182">
            <v>0</v>
          </cell>
          <cell r="CC182">
            <v>0</v>
          </cell>
          <cell r="CD182">
            <v>0</v>
          </cell>
          <cell r="CE182">
            <v>0</v>
          </cell>
          <cell r="CF182">
            <v>0</v>
          </cell>
          <cell r="CG182">
            <v>0</v>
          </cell>
          <cell r="CH182">
            <v>0</v>
          </cell>
          <cell r="CI182">
            <v>0</v>
          </cell>
          <cell r="CJ182">
            <v>0</v>
          </cell>
          <cell r="CK182">
            <v>0</v>
          </cell>
          <cell r="CL182">
            <v>0</v>
          </cell>
          <cell r="CM182">
            <v>0</v>
          </cell>
          <cell r="CN182">
            <v>0</v>
          </cell>
          <cell r="CO182">
            <v>0</v>
          </cell>
          <cell r="CP182">
            <v>0</v>
          </cell>
          <cell r="CQ182">
            <v>0</v>
          </cell>
          <cell r="CR182">
            <v>0</v>
          </cell>
          <cell r="CS182">
            <v>0</v>
          </cell>
          <cell r="CT182">
            <v>0</v>
          </cell>
          <cell r="CU182">
            <v>0</v>
          </cell>
          <cell r="CV182">
            <v>0</v>
          </cell>
          <cell r="CW182">
            <v>0</v>
          </cell>
          <cell r="CX182">
            <v>0</v>
          </cell>
          <cell r="CY182">
            <v>0</v>
          </cell>
          <cell r="CZ182">
            <v>0</v>
          </cell>
          <cell r="DA182">
            <v>0</v>
          </cell>
          <cell r="DB182">
            <v>0</v>
          </cell>
          <cell r="DC182">
            <v>0</v>
          </cell>
          <cell r="DD182">
            <v>0</v>
          </cell>
          <cell r="DE182">
            <v>0</v>
          </cell>
          <cell r="DF182">
            <v>0</v>
          </cell>
          <cell r="DG182">
            <v>0</v>
          </cell>
          <cell r="DH182">
            <v>0</v>
          </cell>
          <cell r="DI182">
            <v>0</v>
          </cell>
          <cell r="DJ182">
            <v>0</v>
          </cell>
          <cell r="DK182">
            <v>0</v>
          </cell>
          <cell r="DL182">
            <v>0</v>
          </cell>
          <cell r="DM182">
            <v>0</v>
          </cell>
          <cell r="DN182">
            <v>0</v>
          </cell>
          <cell r="DO182">
            <v>0</v>
          </cell>
          <cell r="DP182">
            <v>0</v>
          </cell>
          <cell r="DQ182">
            <v>0</v>
          </cell>
          <cell r="DR182">
            <v>0</v>
          </cell>
          <cell r="DS182">
            <v>0</v>
          </cell>
          <cell r="DT182">
            <v>0</v>
          </cell>
          <cell r="DU182">
            <v>0</v>
          </cell>
          <cell r="DV182">
            <v>0</v>
          </cell>
          <cell r="DW182">
            <v>0</v>
          </cell>
          <cell r="DX182">
            <v>0</v>
          </cell>
          <cell r="DY182">
            <v>0</v>
          </cell>
          <cell r="DZ182">
            <v>0</v>
          </cell>
          <cell r="EA182">
            <v>0</v>
          </cell>
          <cell r="EB182">
            <v>0</v>
          </cell>
          <cell r="EC182">
            <v>0</v>
          </cell>
          <cell r="ED182">
            <v>0</v>
          </cell>
        </row>
        <row r="183">
          <cell r="F183">
            <v>0</v>
          </cell>
          <cell r="G183">
            <v>0</v>
          </cell>
          <cell r="H183">
            <v>0</v>
          </cell>
          <cell r="I183">
            <v>0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  <cell r="AE183">
            <v>0</v>
          </cell>
          <cell r="AF183">
            <v>0</v>
          </cell>
          <cell r="AG183">
            <v>0</v>
          </cell>
          <cell r="AH183">
            <v>0</v>
          </cell>
          <cell r="AI183">
            <v>0</v>
          </cell>
          <cell r="AJ183">
            <v>0</v>
          </cell>
          <cell r="AK183">
            <v>0</v>
          </cell>
          <cell r="AL183">
            <v>0</v>
          </cell>
          <cell r="AM183">
            <v>0</v>
          </cell>
          <cell r="AN183">
            <v>0</v>
          </cell>
          <cell r="AO183">
            <v>0</v>
          </cell>
          <cell r="AP183">
            <v>0</v>
          </cell>
          <cell r="AQ183">
            <v>0</v>
          </cell>
          <cell r="AR183">
            <v>0</v>
          </cell>
          <cell r="AS183">
            <v>0</v>
          </cell>
          <cell r="AT183">
            <v>0</v>
          </cell>
          <cell r="AU183">
            <v>0</v>
          </cell>
          <cell r="AV183">
            <v>0</v>
          </cell>
          <cell r="AW183">
            <v>0</v>
          </cell>
          <cell r="AX183">
            <v>0</v>
          </cell>
          <cell r="AY183">
            <v>0</v>
          </cell>
          <cell r="AZ183">
            <v>0</v>
          </cell>
          <cell r="BA183">
            <v>0</v>
          </cell>
          <cell r="BB183">
            <v>0</v>
          </cell>
          <cell r="BC183">
            <v>0</v>
          </cell>
          <cell r="BD183">
            <v>0</v>
          </cell>
          <cell r="BE183">
            <v>0</v>
          </cell>
          <cell r="BF183">
            <v>0</v>
          </cell>
          <cell r="BG183">
            <v>0</v>
          </cell>
          <cell r="BH183">
            <v>0</v>
          </cell>
          <cell r="BI183">
            <v>0</v>
          </cell>
          <cell r="BJ183">
            <v>0</v>
          </cell>
          <cell r="BK183">
            <v>0</v>
          </cell>
          <cell r="BL183">
            <v>0</v>
          </cell>
          <cell r="BM183">
            <v>0</v>
          </cell>
          <cell r="BN183">
            <v>0</v>
          </cell>
          <cell r="BO183">
            <v>0</v>
          </cell>
          <cell r="BP183">
            <v>0</v>
          </cell>
          <cell r="BQ183">
            <v>0</v>
          </cell>
          <cell r="BR183">
            <v>0</v>
          </cell>
          <cell r="BS183">
            <v>0</v>
          </cell>
          <cell r="BT183">
            <v>0</v>
          </cell>
          <cell r="BU183">
            <v>0</v>
          </cell>
          <cell r="BV183">
            <v>0</v>
          </cell>
          <cell r="BW183">
            <v>0</v>
          </cell>
          <cell r="BX183">
            <v>0</v>
          </cell>
          <cell r="BY183">
            <v>0</v>
          </cell>
          <cell r="BZ183">
            <v>0</v>
          </cell>
          <cell r="CA183">
            <v>0</v>
          </cell>
          <cell r="CB183">
            <v>0</v>
          </cell>
          <cell r="CC183">
            <v>0</v>
          </cell>
          <cell r="CD183">
            <v>0</v>
          </cell>
          <cell r="CE183">
            <v>0</v>
          </cell>
          <cell r="CF183">
            <v>0</v>
          </cell>
          <cell r="CG183">
            <v>0</v>
          </cell>
          <cell r="CH183">
            <v>0</v>
          </cell>
          <cell r="CI183">
            <v>0</v>
          </cell>
          <cell r="CJ183">
            <v>0</v>
          </cell>
          <cell r="CK183">
            <v>0</v>
          </cell>
          <cell r="CL183">
            <v>0</v>
          </cell>
          <cell r="CM183">
            <v>0</v>
          </cell>
          <cell r="CN183">
            <v>0</v>
          </cell>
          <cell r="CO183">
            <v>0</v>
          </cell>
          <cell r="CP183">
            <v>0</v>
          </cell>
          <cell r="CQ183">
            <v>0</v>
          </cell>
          <cell r="CR183">
            <v>0</v>
          </cell>
          <cell r="CS183">
            <v>0</v>
          </cell>
          <cell r="CT183">
            <v>0</v>
          </cell>
          <cell r="CU183">
            <v>0</v>
          </cell>
          <cell r="CV183">
            <v>0</v>
          </cell>
          <cell r="CW183">
            <v>0</v>
          </cell>
          <cell r="CX183">
            <v>0</v>
          </cell>
          <cell r="CY183">
            <v>0</v>
          </cell>
          <cell r="CZ183">
            <v>0</v>
          </cell>
          <cell r="DA183">
            <v>0</v>
          </cell>
          <cell r="DB183">
            <v>0</v>
          </cell>
          <cell r="DC183">
            <v>0</v>
          </cell>
          <cell r="DD183">
            <v>0</v>
          </cell>
          <cell r="DE183">
            <v>0</v>
          </cell>
          <cell r="DF183">
            <v>0</v>
          </cell>
          <cell r="DG183">
            <v>0</v>
          </cell>
          <cell r="DH183">
            <v>0</v>
          </cell>
          <cell r="DI183">
            <v>0</v>
          </cell>
          <cell r="DJ183">
            <v>0</v>
          </cell>
          <cell r="DK183">
            <v>0</v>
          </cell>
          <cell r="DL183">
            <v>0</v>
          </cell>
          <cell r="DM183">
            <v>0</v>
          </cell>
          <cell r="DN183">
            <v>0</v>
          </cell>
          <cell r="DO183">
            <v>0</v>
          </cell>
          <cell r="DP183">
            <v>0</v>
          </cell>
          <cell r="DQ183">
            <v>0</v>
          </cell>
          <cell r="DR183">
            <v>0</v>
          </cell>
          <cell r="DS183">
            <v>0</v>
          </cell>
          <cell r="DT183">
            <v>0</v>
          </cell>
          <cell r="DU183">
            <v>0</v>
          </cell>
          <cell r="DV183">
            <v>0</v>
          </cell>
          <cell r="DW183">
            <v>0</v>
          </cell>
          <cell r="DX183">
            <v>0</v>
          </cell>
          <cell r="DY183">
            <v>0</v>
          </cell>
          <cell r="DZ183">
            <v>0</v>
          </cell>
          <cell r="EA183">
            <v>0</v>
          </cell>
          <cell r="EB183">
            <v>0</v>
          </cell>
          <cell r="EC183">
            <v>0</v>
          </cell>
          <cell r="ED183">
            <v>0</v>
          </cell>
        </row>
        <row r="185">
          <cell r="F185">
            <v>-324781.28929999983</v>
          </cell>
          <cell r="G185">
            <v>-300543.22143000038</v>
          </cell>
          <cell r="H185">
            <v>-287553.9534</v>
          </cell>
          <cell r="I185">
            <v>-479945.66729999986</v>
          </cell>
          <cell r="J185">
            <v>-501568.78550000116</v>
          </cell>
          <cell r="K185">
            <v>-435198.56019999925</v>
          </cell>
          <cell r="L185">
            <v>-586466.1679999996</v>
          </cell>
          <cell r="M185">
            <v>-482386.36800000072</v>
          </cell>
          <cell r="N185">
            <v>-411202.73159999866</v>
          </cell>
          <cell r="O185">
            <v>-575918.24351999909</v>
          </cell>
          <cell r="P185">
            <v>-275624.25999999978</v>
          </cell>
          <cell r="Q185">
            <v>-722462.37056000158</v>
          </cell>
          <cell r="R185">
            <v>-7424297.9306399971</v>
          </cell>
          <cell r="S185">
            <v>-711600.53189999983</v>
          </cell>
          <cell r="T185">
            <v>-454454.35720000044</v>
          </cell>
          <cell r="U185">
            <v>-392182.54503999976</v>
          </cell>
          <cell r="V185">
            <v>-530787.48569999915</v>
          </cell>
          <cell r="W185">
            <v>-459662.51260000095</v>
          </cell>
          <cell r="X185">
            <v>-508902.41799999774</v>
          </cell>
          <cell r="Y185">
            <v>-793832.59180000052</v>
          </cell>
          <cell r="Z185">
            <v>-686043.07000000123</v>
          </cell>
          <cell r="AA185">
            <v>-595801.10189999919</v>
          </cell>
          <cell r="AB185">
            <v>-746260.64480000082</v>
          </cell>
          <cell r="AC185">
            <v>-431676.27469999995</v>
          </cell>
          <cell r="AD185">
            <v>-1113094.3969999999</v>
          </cell>
          <cell r="AE185">
            <v>-10354939.536799967</v>
          </cell>
          <cell r="AF185">
            <v>-1214650.4080000017</v>
          </cell>
          <cell r="AG185">
            <v>-1043483.6166999992</v>
          </cell>
          <cell r="AH185">
            <v>-710088.21589999925</v>
          </cell>
          <cell r="AI185">
            <v>-676090.00000000186</v>
          </cell>
          <cell r="AJ185">
            <v>-708098.75499999896</v>
          </cell>
          <cell r="AK185">
            <v>-639136.38999999873</v>
          </cell>
          <cell r="AL185">
            <v>-166888.71600000001</v>
          </cell>
          <cell r="AM185">
            <v>-1031417.1559999995</v>
          </cell>
          <cell r="AN185">
            <v>-771006.76999999769</v>
          </cell>
          <cell r="AO185">
            <v>-953837.10219999775</v>
          </cell>
          <cell r="AP185">
            <v>-958203.79</v>
          </cell>
          <cell r="AQ185">
            <v>-1482038.6169999987</v>
          </cell>
          <cell r="AR185">
            <v>-11987910.729900002</v>
          </cell>
          <cell r="AS185">
            <v>-1525579.5516000055</v>
          </cell>
          <cell r="AT185">
            <v>-1217044.4349999987</v>
          </cell>
          <cell r="AU185">
            <v>-908973.46010000259</v>
          </cell>
          <cell r="AV185">
            <v>-790374.35300000198</v>
          </cell>
          <cell r="AW185">
            <v>-814639.25599999912</v>
          </cell>
          <cell r="AX185">
            <v>-527764.96740000136</v>
          </cell>
          <cell r="AY185">
            <v>-429121.64699999802</v>
          </cell>
          <cell r="AZ185">
            <v>-1188026.1767999995</v>
          </cell>
          <cell r="BA185">
            <v>-840936.91200000048</v>
          </cell>
          <cell r="BB185">
            <v>-1081501.4629999995</v>
          </cell>
          <cell r="BC185">
            <v>-954219.87999999896</v>
          </cell>
          <cell r="BD185">
            <v>-1709728.6279999986</v>
          </cell>
          <cell r="BE185">
            <v>-13146863.768099964</v>
          </cell>
          <cell r="BF185">
            <v>-1538383.4009999968</v>
          </cell>
          <cell r="BG185">
            <v>-1272293.4200000018</v>
          </cell>
          <cell r="BH185">
            <v>-879540.71759999916</v>
          </cell>
          <cell r="BI185">
            <v>-759104.7620000001</v>
          </cell>
          <cell r="BJ185">
            <v>-990958.28400000185</v>
          </cell>
          <cell r="BK185">
            <v>-684381.73760000244</v>
          </cell>
          <cell r="BL185">
            <v>-706667.26299999841</v>
          </cell>
          <cell r="BM185">
            <v>-1212960.5679999981</v>
          </cell>
          <cell r="BN185">
            <v>-957684.60400000028</v>
          </cell>
          <cell r="BO185">
            <v>-1223199.6094999984</v>
          </cell>
          <cell r="BP185">
            <v>-1027087.0993999988</v>
          </cell>
          <cell r="BQ185">
            <v>-1894602.3019999973</v>
          </cell>
          <cell r="BR185">
            <v>-16229475.399999976</v>
          </cell>
          <cell r="BS185">
            <v>-1830544.7800000049</v>
          </cell>
          <cell r="BT185">
            <v>-1591612.2820000015</v>
          </cell>
          <cell r="BU185">
            <v>-1130822.1310000028</v>
          </cell>
          <cell r="BV185">
            <v>-922619.25600000098</v>
          </cell>
          <cell r="BW185">
            <v>-1001806.8040000014</v>
          </cell>
          <cell r="BX185">
            <v>-774289.16200000048</v>
          </cell>
          <cell r="BY185">
            <v>-1025281.049999997</v>
          </cell>
          <cell r="BZ185">
            <v>-1441731.1960000023</v>
          </cell>
          <cell r="CA185">
            <v>-1181799.2949999981</v>
          </cell>
          <cell r="CB185">
            <v>-1351287.5989999957</v>
          </cell>
          <cell r="CC185">
            <v>-1556331.9609999992</v>
          </cell>
          <cell r="CD185">
            <v>-2421349.8840000033</v>
          </cell>
          <cell r="CE185">
            <v>-18804148.915999949</v>
          </cell>
          <cell r="CF185">
            <v>-2438342.9929999933</v>
          </cell>
          <cell r="CG185">
            <v>-1842649.7850000039</v>
          </cell>
          <cell r="CH185">
            <v>-1354140.5930000059</v>
          </cell>
          <cell r="CI185">
            <v>-1136881.8210000023</v>
          </cell>
          <cell r="CJ185">
            <v>-1267925.6000000015</v>
          </cell>
          <cell r="CK185">
            <v>-830944.1630000025</v>
          </cell>
          <cell r="CL185">
            <v>-1212334.6750000007</v>
          </cell>
          <cell r="CM185">
            <v>-1669827.1529999971</v>
          </cell>
          <cell r="CN185">
            <v>-1247162.481999997</v>
          </cell>
          <cell r="CO185">
            <v>-1492624.0139999986</v>
          </cell>
          <cell r="CP185">
            <v>-1879922.9770000018</v>
          </cell>
          <cell r="CQ185">
            <v>-2431392.6599999964</v>
          </cell>
          <cell r="CR185">
            <v>-24178840.777999997</v>
          </cell>
          <cell r="CS185">
            <v>-2544490.9499999955</v>
          </cell>
          <cell r="CT185">
            <v>-2232675.8839999959</v>
          </cell>
          <cell r="CU185">
            <v>-1777579.7919999957</v>
          </cell>
          <cell r="CV185">
            <v>-1554842.2100000009</v>
          </cell>
          <cell r="CW185">
            <v>-1775892.0329999924</v>
          </cell>
          <cell r="CX185">
            <v>-1615907.4609999992</v>
          </cell>
          <cell r="CY185">
            <v>-1822559.4900000095</v>
          </cell>
          <cell r="CZ185">
            <v>-2201089.5500000045</v>
          </cell>
          <cell r="DA185">
            <v>-1800646.2250000015</v>
          </cell>
          <cell r="DB185">
            <v>-2099340.9400000051</v>
          </cell>
          <cell r="DC185">
            <v>-2329435.7079999931</v>
          </cell>
          <cell r="DD185">
            <v>-2424380.5349999964</v>
          </cell>
          <cell r="DE185">
            <v>-26548345.300999939</v>
          </cell>
          <cell r="DF185">
            <v>-2721340.9199999943</v>
          </cell>
          <cell r="DG185">
            <v>-2353983.4899999946</v>
          </cell>
          <cell r="DH185">
            <v>-2086539.9600000009</v>
          </cell>
          <cell r="DI185">
            <v>-1772133.432</v>
          </cell>
          <cell r="DJ185">
            <v>-2047075.0399999991</v>
          </cell>
          <cell r="DK185">
            <v>-1689216.2759999968</v>
          </cell>
          <cell r="DL185">
            <v>-1920771.3500000015</v>
          </cell>
          <cell r="DM185">
            <v>-2446252.8650000021</v>
          </cell>
          <cell r="DN185">
            <v>-1863119.4339999929</v>
          </cell>
          <cell r="DO185">
            <v>-2383670.4300000072</v>
          </cell>
          <cell r="DP185">
            <v>-2763641.8439999968</v>
          </cell>
          <cell r="DQ185">
            <v>-2500600.2599999979</v>
          </cell>
          <cell r="DR185">
            <v>0</v>
          </cell>
          <cell r="DS185">
            <v>0</v>
          </cell>
          <cell r="DT185">
            <v>0</v>
          </cell>
          <cell r="DU185">
            <v>0</v>
          </cell>
          <cell r="DV185">
            <v>0</v>
          </cell>
          <cell r="DW185">
            <v>0</v>
          </cell>
          <cell r="DX185">
            <v>0</v>
          </cell>
          <cell r="DY185">
            <v>0</v>
          </cell>
          <cell r="DZ185">
            <v>0</v>
          </cell>
          <cell r="EA185">
            <v>0</v>
          </cell>
          <cell r="EB185">
            <v>0</v>
          </cell>
          <cell r="EC185">
            <v>0</v>
          </cell>
          <cell r="ED185">
            <v>0</v>
          </cell>
        </row>
        <row r="187">
          <cell r="F187">
            <v>-324781.28929999471</v>
          </cell>
          <cell r="G187">
            <v>-300543.22143000364</v>
          </cell>
          <cell r="H187">
            <v>-287553.95340000093</v>
          </cell>
          <cell r="I187">
            <v>-479945.66730000079</v>
          </cell>
          <cell r="J187">
            <v>-501568.78550000489</v>
          </cell>
          <cell r="K187">
            <v>-435198.56020000577</v>
          </cell>
          <cell r="L187">
            <v>-586466.16799999774</v>
          </cell>
          <cell r="M187">
            <v>-482386.36800000072</v>
          </cell>
          <cell r="N187">
            <v>-411202.73159998655</v>
          </cell>
          <cell r="O187">
            <v>-575918.24352000654</v>
          </cell>
          <cell r="P187">
            <v>-275624.25999999791</v>
          </cell>
          <cell r="Q187">
            <v>-722462.37055999786</v>
          </cell>
          <cell r="R187">
            <v>-7424297.9306401014</v>
          </cell>
          <cell r="S187">
            <v>-711600.53190000355</v>
          </cell>
          <cell r="T187">
            <v>-454454.35720000416</v>
          </cell>
          <cell r="U187">
            <v>-392182.54504001141</v>
          </cell>
          <cell r="V187">
            <v>-530787.48569999635</v>
          </cell>
          <cell r="W187">
            <v>-459662.51259998977</v>
          </cell>
          <cell r="X187">
            <v>-508902.41799999774</v>
          </cell>
          <cell r="Y187">
            <v>-793832.59179998934</v>
          </cell>
          <cell r="Z187">
            <v>-686043.07000000775</v>
          </cell>
          <cell r="AA187">
            <v>-595801.1018999964</v>
          </cell>
          <cell r="AB187">
            <v>-746260.64480000734</v>
          </cell>
          <cell r="AC187">
            <v>-431676.27470000088</v>
          </cell>
          <cell r="AD187">
            <v>-1113094.3969999999</v>
          </cell>
          <cell r="AE187">
            <v>-10354939.536800385</v>
          </cell>
          <cell r="AF187">
            <v>-1214650.4080000073</v>
          </cell>
          <cell r="AG187">
            <v>-1043483.6166999936</v>
          </cell>
          <cell r="AH187">
            <v>-710088.21590000391</v>
          </cell>
          <cell r="AI187">
            <v>-676090.0000000149</v>
          </cell>
          <cell r="AJ187">
            <v>-708098.75499999523</v>
          </cell>
          <cell r="AK187">
            <v>-639136.3900000006</v>
          </cell>
          <cell r="AL187">
            <v>-166888.7159999907</v>
          </cell>
          <cell r="AM187">
            <v>-1031417.1560000032</v>
          </cell>
          <cell r="AN187">
            <v>-771006.76999999583</v>
          </cell>
          <cell r="AO187">
            <v>-953837.10219998658</v>
          </cell>
          <cell r="AP187">
            <v>-958203.78999999911</v>
          </cell>
          <cell r="AQ187">
            <v>-1482038.6169999987</v>
          </cell>
          <cell r="AR187">
            <v>-11987910.729899883</v>
          </cell>
          <cell r="AS187">
            <v>-1525579.5515999943</v>
          </cell>
          <cell r="AT187">
            <v>-1217044.4350000024</v>
          </cell>
          <cell r="AU187">
            <v>-908973.46009999514</v>
          </cell>
          <cell r="AV187">
            <v>-790374.35300000012</v>
          </cell>
          <cell r="AW187">
            <v>-814639.25599999726</v>
          </cell>
          <cell r="AX187">
            <v>-527764.9674000144</v>
          </cell>
          <cell r="AY187">
            <v>-429121.64699999988</v>
          </cell>
          <cell r="AZ187">
            <v>-1188026.1768000126</v>
          </cell>
          <cell r="BA187">
            <v>-840936.91200000048</v>
          </cell>
          <cell r="BB187">
            <v>-1081501.4629999995</v>
          </cell>
          <cell r="BC187">
            <v>-954219.87999999523</v>
          </cell>
          <cell r="BD187">
            <v>-1709728.6280000061</v>
          </cell>
          <cell r="BE187">
            <v>-13146863.768100023</v>
          </cell>
          <cell r="BF187">
            <v>-1538383.4009999931</v>
          </cell>
          <cell r="BG187">
            <v>-1272293.4200000018</v>
          </cell>
          <cell r="BH187">
            <v>-879540.71760000288</v>
          </cell>
          <cell r="BI187">
            <v>-759104.76199999452</v>
          </cell>
          <cell r="BJ187">
            <v>-990958.2840000093</v>
          </cell>
          <cell r="BK187">
            <v>-684381.73759999871</v>
          </cell>
          <cell r="BL187">
            <v>-706667.26299999654</v>
          </cell>
          <cell r="BM187">
            <v>-1212960.5679999888</v>
          </cell>
          <cell r="BN187">
            <v>-957684.60400000215</v>
          </cell>
          <cell r="BO187">
            <v>-1223199.6094999909</v>
          </cell>
          <cell r="BP187">
            <v>-1027087.0993999988</v>
          </cell>
          <cell r="BQ187">
            <v>-1894602.3020000011</v>
          </cell>
          <cell r="BR187">
            <v>-16229475.400000095</v>
          </cell>
          <cell r="BS187">
            <v>-1830544.7800000012</v>
          </cell>
          <cell r="BT187">
            <v>-1591612.2820000052</v>
          </cell>
          <cell r="BU187">
            <v>-1130822.1310000122</v>
          </cell>
          <cell r="BV187">
            <v>-922619.25600001216</v>
          </cell>
          <cell r="BW187">
            <v>-1001806.8040000051</v>
          </cell>
          <cell r="BX187">
            <v>-774289.16200000048</v>
          </cell>
          <cell r="BY187">
            <v>-1025281.0500000119</v>
          </cell>
          <cell r="BZ187">
            <v>-1441731.1960000098</v>
          </cell>
          <cell r="CA187">
            <v>-1181799.2950000018</v>
          </cell>
          <cell r="CB187">
            <v>-1351287.598999992</v>
          </cell>
          <cell r="CC187">
            <v>-1556331.9610000104</v>
          </cell>
          <cell r="CD187">
            <v>-2421349.8840000033</v>
          </cell>
          <cell r="CE187">
            <v>-18804148.915999889</v>
          </cell>
          <cell r="CF187">
            <v>-2438342.9930000007</v>
          </cell>
          <cell r="CG187">
            <v>-1842649.7850000113</v>
          </cell>
          <cell r="CH187">
            <v>-1354140.5930000097</v>
          </cell>
          <cell r="CI187">
            <v>-1136881.8209999949</v>
          </cell>
          <cell r="CJ187">
            <v>-1267925.6000000089</v>
          </cell>
          <cell r="CK187">
            <v>-830944.1630000025</v>
          </cell>
          <cell r="CL187">
            <v>-1212334.674999997</v>
          </cell>
          <cell r="CM187">
            <v>-1669827.1529999971</v>
          </cell>
          <cell r="CN187">
            <v>-1247162.4820000082</v>
          </cell>
          <cell r="CO187">
            <v>-1492624.0139999986</v>
          </cell>
          <cell r="CP187">
            <v>-1879922.9769999981</v>
          </cell>
          <cell r="CQ187">
            <v>-2431392.6599999964</v>
          </cell>
          <cell r="CR187">
            <v>-24178840.777999997</v>
          </cell>
          <cell r="CS187">
            <v>-2544490.950000003</v>
          </cell>
          <cell r="CT187">
            <v>-2232675.8839999884</v>
          </cell>
          <cell r="CU187">
            <v>-1777579.7919999957</v>
          </cell>
          <cell r="CV187">
            <v>-1554842.2099999934</v>
          </cell>
          <cell r="CW187">
            <v>-1775892.0329999924</v>
          </cell>
          <cell r="CX187">
            <v>-1615907.4609999955</v>
          </cell>
          <cell r="CY187">
            <v>-1822559.4900000095</v>
          </cell>
          <cell r="CZ187">
            <v>-2201089.5500000119</v>
          </cell>
          <cell r="DA187">
            <v>-1800646.2250000089</v>
          </cell>
          <cell r="DB187">
            <v>-2099340.9400000125</v>
          </cell>
          <cell r="DC187">
            <v>-2329435.7079999894</v>
          </cell>
          <cell r="DD187">
            <v>-2424380.5349999964</v>
          </cell>
          <cell r="DE187">
            <v>-26548345.301000118</v>
          </cell>
          <cell r="DF187">
            <v>-2721340.9199999869</v>
          </cell>
          <cell r="DG187">
            <v>-2353983.4899999797</v>
          </cell>
          <cell r="DH187">
            <v>-2086539.9599999934</v>
          </cell>
          <cell r="DI187">
            <v>-1772133.4319999963</v>
          </cell>
          <cell r="DJ187">
            <v>-2047075.0399999917</v>
          </cell>
          <cell r="DK187">
            <v>-1689216.2759999931</v>
          </cell>
          <cell r="DL187">
            <v>-1920771.3500000089</v>
          </cell>
          <cell r="DM187">
            <v>-2446252.8649999946</v>
          </cell>
          <cell r="DN187">
            <v>-1863119.4339999855</v>
          </cell>
          <cell r="DO187">
            <v>-2383670.4300000072</v>
          </cell>
          <cell r="DP187">
            <v>-2763641.8439999968</v>
          </cell>
          <cell r="DQ187">
            <v>-2500600.2599999905</v>
          </cell>
          <cell r="DR187">
            <v>0</v>
          </cell>
          <cell r="DS187">
            <v>0</v>
          </cell>
          <cell r="DT187">
            <v>0</v>
          </cell>
          <cell r="DU187">
            <v>0</v>
          </cell>
          <cell r="DV187">
            <v>0</v>
          </cell>
          <cell r="DW187">
            <v>0</v>
          </cell>
          <cell r="DX187">
            <v>0</v>
          </cell>
          <cell r="DY187">
            <v>0</v>
          </cell>
          <cell r="DZ187">
            <v>0</v>
          </cell>
          <cell r="EA187">
            <v>0</v>
          </cell>
          <cell r="EB187">
            <v>0</v>
          </cell>
          <cell r="EC187">
            <v>0</v>
          </cell>
          <cell r="ED187">
            <v>0</v>
          </cell>
        </row>
        <row r="190">
          <cell r="F190">
            <v>0</v>
          </cell>
          <cell r="G190">
            <v>0</v>
          </cell>
          <cell r="H190">
            <v>0</v>
          </cell>
          <cell r="I190">
            <v>0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0</v>
          </cell>
          <cell r="P190">
            <v>0</v>
          </cell>
          <cell r="Q190">
            <v>0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  <cell r="AE190">
            <v>0</v>
          </cell>
          <cell r="AF190">
            <v>0</v>
          </cell>
          <cell r="AG190">
            <v>0</v>
          </cell>
          <cell r="AH190">
            <v>0</v>
          </cell>
          <cell r="AI190">
            <v>0</v>
          </cell>
          <cell r="AJ190">
            <v>0</v>
          </cell>
          <cell r="AK190">
            <v>0</v>
          </cell>
          <cell r="AL190">
            <v>0</v>
          </cell>
          <cell r="AM190">
            <v>0</v>
          </cell>
          <cell r="AN190">
            <v>0</v>
          </cell>
          <cell r="AO190">
            <v>0</v>
          </cell>
          <cell r="AP190">
            <v>0</v>
          </cell>
          <cell r="AQ190">
            <v>0</v>
          </cell>
          <cell r="AR190">
            <v>0</v>
          </cell>
          <cell r="AS190">
            <v>0</v>
          </cell>
          <cell r="AT190">
            <v>0</v>
          </cell>
          <cell r="AU190">
            <v>0</v>
          </cell>
          <cell r="AV190">
            <v>0</v>
          </cell>
          <cell r="AW190">
            <v>0</v>
          </cell>
          <cell r="AX190">
            <v>0</v>
          </cell>
          <cell r="AY190">
            <v>0</v>
          </cell>
          <cell r="AZ190">
            <v>0</v>
          </cell>
          <cell r="BA190">
            <v>0</v>
          </cell>
          <cell r="BB190">
            <v>0</v>
          </cell>
          <cell r="BC190">
            <v>0</v>
          </cell>
          <cell r="BD190">
            <v>0</v>
          </cell>
          <cell r="BE190">
            <v>0</v>
          </cell>
          <cell r="BF190">
            <v>0</v>
          </cell>
          <cell r="BG190">
            <v>0</v>
          </cell>
          <cell r="BH190">
            <v>0</v>
          </cell>
          <cell r="BI190">
            <v>0</v>
          </cell>
          <cell r="BJ190">
            <v>0</v>
          </cell>
          <cell r="BK190">
            <v>0</v>
          </cell>
          <cell r="BL190">
            <v>0</v>
          </cell>
          <cell r="BM190">
            <v>0</v>
          </cell>
          <cell r="BN190">
            <v>0</v>
          </cell>
          <cell r="BO190">
            <v>0</v>
          </cell>
          <cell r="BP190">
            <v>0</v>
          </cell>
          <cell r="BQ190">
            <v>0</v>
          </cell>
          <cell r="BR190">
            <v>0</v>
          </cell>
          <cell r="BS190">
            <v>0</v>
          </cell>
          <cell r="BT190">
            <v>0</v>
          </cell>
          <cell r="BU190">
            <v>0</v>
          </cell>
          <cell r="BV190">
            <v>0</v>
          </cell>
          <cell r="BW190">
            <v>0</v>
          </cell>
          <cell r="BX190">
            <v>0</v>
          </cell>
          <cell r="BY190">
            <v>0</v>
          </cell>
          <cell r="BZ190">
            <v>0</v>
          </cell>
          <cell r="CA190">
            <v>0</v>
          </cell>
          <cell r="CB190">
            <v>0</v>
          </cell>
          <cell r="CC190">
            <v>0</v>
          </cell>
          <cell r="CD190">
            <v>0</v>
          </cell>
          <cell r="CE190">
            <v>0</v>
          </cell>
          <cell r="CF190">
            <v>0</v>
          </cell>
          <cell r="CG190">
            <v>0</v>
          </cell>
          <cell r="CH190">
            <v>0</v>
          </cell>
          <cell r="CI190">
            <v>0</v>
          </cell>
          <cell r="CJ190">
            <v>0</v>
          </cell>
          <cell r="CK190">
            <v>0</v>
          </cell>
          <cell r="CL190">
            <v>0</v>
          </cell>
          <cell r="CM190">
            <v>0</v>
          </cell>
          <cell r="CN190">
            <v>0</v>
          </cell>
          <cell r="CO190">
            <v>0</v>
          </cell>
          <cell r="CP190">
            <v>0</v>
          </cell>
          <cell r="CQ190">
            <v>0</v>
          </cell>
          <cell r="CR190">
            <v>0</v>
          </cell>
          <cell r="CS190">
            <v>0</v>
          </cell>
          <cell r="CT190">
            <v>0</v>
          </cell>
          <cell r="CU190">
            <v>0</v>
          </cell>
          <cell r="CV190">
            <v>0</v>
          </cell>
          <cell r="CW190">
            <v>0</v>
          </cell>
          <cell r="CX190">
            <v>0</v>
          </cell>
          <cell r="CY190">
            <v>0</v>
          </cell>
          <cell r="CZ190">
            <v>0</v>
          </cell>
          <cell r="DA190">
            <v>0</v>
          </cell>
          <cell r="DB190">
            <v>0</v>
          </cell>
          <cell r="DC190">
            <v>0</v>
          </cell>
          <cell r="DD190">
            <v>0</v>
          </cell>
          <cell r="DE190">
            <v>0</v>
          </cell>
          <cell r="DF190">
            <v>0</v>
          </cell>
          <cell r="DG190">
            <v>0</v>
          </cell>
          <cell r="DH190">
            <v>0</v>
          </cell>
          <cell r="DI190">
            <v>0</v>
          </cell>
          <cell r="DJ190">
            <v>0</v>
          </cell>
          <cell r="DK190">
            <v>0</v>
          </cell>
          <cell r="DL190">
            <v>0</v>
          </cell>
          <cell r="DM190">
            <v>0</v>
          </cell>
          <cell r="DN190">
            <v>0</v>
          </cell>
          <cell r="DO190">
            <v>0</v>
          </cell>
          <cell r="DP190">
            <v>0</v>
          </cell>
          <cell r="DQ190">
            <v>0</v>
          </cell>
          <cell r="DR190">
            <v>0</v>
          </cell>
          <cell r="DS190">
            <v>0</v>
          </cell>
          <cell r="DT190">
            <v>0</v>
          </cell>
          <cell r="DU190">
            <v>0</v>
          </cell>
          <cell r="DV190">
            <v>0</v>
          </cell>
          <cell r="DW190">
            <v>0</v>
          </cell>
          <cell r="DX190">
            <v>0</v>
          </cell>
          <cell r="DY190">
            <v>0</v>
          </cell>
          <cell r="DZ190">
            <v>0</v>
          </cell>
          <cell r="EA190">
            <v>0</v>
          </cell>
          <cell r="EB190">
            <v>0</v>
          </cell>
          <cell r="EC190">
            <v>0</v>
          </cell>
          <cell r="ED190">
            <v>0</v>
          </cell>
        </row>
        <row r="191">
          <cell r="F191">
            <v>0</v>
          </cell>
          <cell r="G191">
            <v>0</v>
          </cell>
          <cell r="H191">
            <v>0</v>
          </cell>
          <cell r="I191">
            <v>0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  <cell r="AE191">
            <v>0</v>
          </cell>
          <cell r="AF191">
            <v>0</v>
          </cell>
          <cell r="AG191">
            <v>0</v>
          </cell>
          <cell r="AH191">
            <v>0</v>
          </cell>
          <cell r="AI191">
            <v>0</v>
          </cell>
          <cell r="AJ191">
            <v>0</v>
          </cell>
          <cell r="AK191">
            <v>0</v>
          </cell>
          <cell r="AL191">
            <v>0</v>
          </cell>
          <cell r="AM191">
            <v>0</v>
          </cell>
          <cell r="AN191">
            <v>0</v>
          </cell>
          <cell r="AO191">
            <v>0</v>
          </cell>
          <cell r="AP191">
            <v>0</v>
          </cell>
          <cell r="AQ191">
            <v>0</v>
          </cell>
          <cell r="AR191">
            <v>0</v>
          </cell>
          <cell r="AS191">
            <v>0</v>
          </cell>
          <cell r="AT191">
            <v>0</v>
          </cell>
          <cell r="AU191">
            <v>0</v>
          </cell>
          <cell r="AV191">
            <v>0</v>
          </cell>
          <cell r="AW191">
            <v>0</v>
          </cell>
          <cell r="AX191">
            <v>0</v>
          </cell>
          <cell r="AY191">
            <v>0</v>
          </cell>
          <cell r="AZ191">
            <v>0</v>
          </cell>
          <cell r="BA191">
            <v>0</v>
          </cell>
          <cell r="BB191">
            <v>0</v>
          </cell>
          <cell r="BC191">
            <v>0</v>
          </cell>
          <cell r="BD191">
            <v>0</v>
          </cell>
          <cell r="BE191">
            <v>0</v>
          </cell>
          <cell r="BF191">
            <v>0</v>
          </cell>
          <cell r="BG191">
            <v>0</v>
          </cell>
          <cell r="BH191">
            <v>0</v>
          </cell>
          <cell r="BI191">
            <v>0</v>
          </cell>
          <cell r="BJ191">
            <v>0</v>
          </cell>
          <cell r="BK191">
            <v>0</v>
          </cell>
          <cell r="BL191">
            <v>0</v>
          </cell>
          <cell r="BM191">
            <v>0</v>
          </cell>
          <cell r="BN191">
            <v>0</v>
          </cell>
          <cell r="BO191">
            <v>0</v>
          </cell>
          <cell r="BP191">
            <v>0</v>
          </cell>
          <cell r="BQ191">
            <v>0</v>
          </cell>
          <cell r="BR191">
            <v>0</v>
          </cell>
          <cell r="BS191">
            <v>0</v>
          </cell>
          <cell r="BT191">
            <v>0</v>
          </cell>
          <cell r="BU191">
            <v>0</v>
          </cell>
          <cell r="BV191">
            <v>0</v>
          </cell>
          <cell r="BW191">
            <v>0</v>
          </cell>
          <cell r="BX191">
            <v>0</v>
          </cell>
          <cell r="BY191">
            <v>0</v>
          </cell>
          <cell r="BZ191">
            <v>0</v>
          </cell>
          <cell r="CA191">
            <v>0</v>
          </cell>
          <cell r="CB191">
            <v>0</v>
          </cell>
          <cell r="CC191">
            <v>0</v>
          </cell>
          <cell r="CD191">
            <v>0</v>
          </cell>
          <cell r="CE191">
            <v>0</v>
          </cell>
          <cell r="CF191">
            <v>0</v>
          </cell>
          <cell r="CG191">
            <v>0</v>
          </cell>
          <cell r="CH191">
            <v>0</v>
          </cell>
          <cell r="CI191">
            <v>0</v>
          </cell>
          <cell r="CJ191">
            <v>0</v>
          </cell>
          <cell r="CK191">
            <v>0</v>
          </cell>
          <cell r="CL191">
            <v>0</v>
          </cell>
          <cell r="CM191">
            <v>0</v>
          </cell>
          <cell r="CN191">
            <v>0</v>
          </cell>
          <cell r="CO191">
            <v>0</v>
          </cell>
          <cell r="CP191">
            <v>0</v>
          </cell>
          <cell r="CQ191">
            <v>0</v>
          </cell>
          <cell r="CR191">
            <v>0</v>
          </cell>
          <cell r="CS191">
            <v>0</v>
          </cell>
          <cell r="CT191">
            <v>0</v>
          </cell>
          <cell r="CU191">
            <v>0</v>
          </cell>
          <cell r="CV191">
            <v>0</v>
          </cell>
          <cell r="CW191">
            <v>0</v>
          </cell>
          <cell r="CX191">
            <v>0</v>
          </cell>
          <cell r="CY191">
            <v>0</v>
          </cell>
          <cell r="CZ191">
            <v>0</v>
          </cell>
          <cell r="DA191">
            <v>0</v>
          </cell>
          <cell r="DB191">
            <v>0</v>
          </cell>
          <cell r="DC191">
            <v>0</v>
          </cell>
          <cell r="DD191">
            <v>0</v>
          </cell>
          <cell r="DE191">
            <v>0</v>
          </cell>
          <cell r="DF191">
            <v>0</v>
          </cell>
          <cell r="DG191">
            <v>0</v>
          </cell>
          <cell r="DH191">
            <v>0</v>
          </cell>
          <cell r="DI191">
            <v>0</v>
          </cell>
          <cell r="DJ191">
            <v>0</v>
          </cell>
          <cell r="DK191">
            <v>0</v>
          </cell>
          <cell r="DL191">
            <v>0</v>
          </cell>
          <cell r="DM191">
            <v>0</v>
          </cell>
          <cell r="DN191">
            <v>0</v>
          </cell>
          <cell r="DO191">
            <v>0</v>
          </cell>
          <cell r="DP191">
            <v>0</v>
          </cell>
          <cell r="DQ191">
            <v>0</v>
          </cell>
          <cell r="DR191">
            <v>0</v>
          </cell>
          <cell r="DS191">
            <v>0</v>
          </cell>
          <cell r="DT191">
            <v>0</v>
          </cell>
          <cell r="DU191">
            <v>0</v>
          </cell>
          <cell r="DV191">
            <v>0</v>
          </cell>
          <cell r="DW191">
            <v>0</v>
          </cell>
          <cell r="DX191">
            <v>0</v>
          </cell>
          <cell r="DY191">
            <v>0</v>
          </cell>
          <cell r="DZ191">
            <v>0</v>
          </cell>
          <cell r="EA191">
            <v>0</v>
          </cell>
          <cell r="EB191">
            <v>0</v>
          </cell>
          <cell r="EC191">
            <v>0</v>
          </cell>
          <cell r="ED191">
            <v>0</v>
          </cell>
        </row>
        <row r="192">
          <cell r="F192">
            <v>-970.44700000000012</v>
          </cell>
          <cell r="G192">
            <v>-676.79899999999907</v>
          </cell>
          <cell r="H192">
            <v>-963.08400000000074</v>
          </cell>
          <cell r="I192">
            <v>-235.6841000000004</v>
          </cell>
          <cell r="J192">
            <v>-193.38500000000022</v>
          </cell>
          <cell r="K192">
            <v>-342.65750000000025</v>
          </cell>
          <cell r="L192">
            <v>-1179.2890000000007</v>
          </cell>
          <cell r="M192">
            <v>-1670.594000000001</v>
          </cell>
          <cell r="N192">
            <v>-77.860000000000582</v>
          </cell>
          <cell r="O192">
            <v>-750.83899999999994</v>
          </cell>
          <cell r="P192">
            <v>-342.68100000000049</v>
          </cell>
          <cell r="Q192">
            <v>-1021.232</v>
          </cell>
          <cell r="R192">
            <v>-10138.192499999976</v>
          </cell>
          <cell r="S192">
            <v>-1228.6229999999996</v>
          </cell>
          <cell r="T192">
            <v>-1551.9739999999983</v>
          </cell>
          <cell r="U192">
            <v>-794.0099999999984</v>
          </cell>
          <cell r="V192">
            <v>-255.48199999999997</v>
          </cell>
          <cell r="W192">
            <v>-225.14599999999973</v>
          </cell>
          <cell r="X192">
            <v>-6.2660000000014406</v>
          </cell>
          <cell r="Y192">
            <v>-1722.1869999999981</v>
          </cell>
          <cell r="Z192">
            <v>-1668.0479999999989</v>
          </cell>
          <cell r="AA192">
            <v>-412.73399999999674</v>
          </cell>
          <cell r="AB192">
            <v>-546.22350000000006</v>
          </cell>
          <cell r="AC192">
            <v>-682.26399999999921</v>
          </cell>
          <cell r="AD192">
            <v>-1045.2349999999933</v>
          </cell>
          <cell r="AE192">
            <v>-11144.130999999994</v>
          </cell>
          <cell r="AF192">
            <v>-1862.2150000000038</v>
          </cell>
          <cell r="AG192">
            <v>-1388.5879999999997</v>
          </cell>
          <cell r="AH192">
            <v>-837.77899999999863</v>
          </cell>
          <cell r="AI192">
            <v>-406.02099999999882</v>
          </cell>
          <cell r="AJ192">
            <v>-260.05300000000079</v>
          </cell>
          <cell r="AK192">
            <v>-386.46699999999873</v>
          </cell>
          <cell r="AL192">
            <v>-1687.8300000000017</v>
          </cell>
          <cell r="AM192">
            <v>-1257.6719999999987</v>
          </cell>
          <cell r="AN192">
            <v>-183.13300000000163</v>
          </cell>
          <cell r="AO192">
            <v>-643.76000000000022</v>
          </cell>
          <cell r="AP192">
            <v>-732.74300000000221</v>
          </cell>
          <cell r="AQ192">
            <v>-1497.8699999999953</v>
          </cell>
          <cell r="AR192">
            <v>810.15322999999626</v>
          </cell>
          <cell r="AS192">
            <v>0</v>
          </cell>
          <cell r="AT192">
            <v>0</v>
          </cell>
          <cell r="AU192">
            <v>0</v>
          </cell>
          <cell r="AV192">
            <v>0</v>
          </cell>
          <cell r="AW192">
            <v>0</v>
          </cell>
          <cell r="AX192">
            <v>-91.213470000000029</v>
          </cell>
          <cell r="AY192">
            <v>-56.318899999999985</v>
          </cell>
          <cell r="AZ192">
            <v>0</v>
          </cell>
          <cell r="BA192">
            <v>351.27699999999822</v>
          </cell>
          <cell r="BB192">
            <v>0</v>
          </cell>
          <cell r="BC192">
            <v>345.70840000000044</v>
          </cell>
          <cell r="BD192">
            <v>260.70020000000022</v>
          </cell>
          <cell r="BE192">
            <v>1151.7805100000041</v>
          </cell>
          <cell r="BF192">
            <v>0</v>
          </cell>
          <cell r="BG192">
            <v>0</v>
          </cell>
          <cell r="BH192">
            <v>0</v>
          </cell>
          <cell r="BI192">
            <v>0</v>
          </cell>
          <cell r="BJ192">
            <v>0</v>
          </cell>
          <cell r="BK192">
            <v>-188.13199</v>
          </cell>
          <cell r="BL192">
            <v>-321.99390000000017</v>
          </cell>
          <cell r="BM192">
            <v>0</v>
          </cell>
          <cell r="BN192">
            <v>807.77000000000044</v>
          </cell>
          <cell r="BO192">
            <v>0</v>
          </cell>
          <cell r="BP192">
            <v>573.30099999999948</v>
          </cell>
          <cell r="BQ192">
            <v>280.83539999999994</v>
          </cell>
          <cell r="BR192">
            <v>904.91274999999587</v>
          </cell>
          <cell r="BS192">
            <v>0</v>
          </cell>
          <cell r="BT192">
            <v>0</v>
          </cell>
          <cell r="BU192">
            <v>0</v>
          </cell>
          <cell r="BV192">
            <v>0</v>
          </cell>
          <cell r="BW192">
            <v>-329.91854999999998</v>
          </cell>
          <cell r="BX192">
            <v>-400.76060000000007</v>
          </cell>
          <cell r="BY192">
            <v>-77.738600000000019</v>
          </cell>
          <cell r="BZ192">
            <v>1030.1679999999978</v>
          </cell>
          <cell r="CA192">
            <v>0</v>
          </cell>
          <cell r="CB192">
            <v>521.90099999999984</v>
          </cell>
          <cell r="CC192">
            <v>161.26149999999996</v>
          </cell>
          <cell r="CD192">
            <v>0</v>
          </cell>
          <cell r="CE192">
            <v>1314.3940600000024</v>
          </cell>
          <cell r="CF192">
            <v>0</v>
          </cell>
          <cell r="CG192">
            <v>0</v>
          </cell>
          <cell r="CH192">
            <v>0</v>
          </cell>
          <cell r="CI192">
            <v>0</v>
          </cell>
          <cell r="CJ192">
            <v>0</v>
          </cell>
          <cell r="CK192">
            <v>0</v>
          </cell>
          <cell r="CL192">
            <v>739.15299999999843</v>
          </cell>
          <cell r="CM192">
            <v>0</v>
          </cell>
          <cell r="CN192">
            <v>394.83620000000019</v>
          </cell>
          <cell r="CO192">
            <v>180.40486000000001</v>
          </cell>
          <cell r="CP192">
            <v>0</v>
          </cell>
          <cell r="CQ192">
            <v>0</v>
          </cell>
          <cell r="CR192">
            <v>0</v>
          </cell>
          <cell r="CS192">
            <v>0</v>
          </cell>
          <cell r="CT192">
            <v>0</v>
          </cell>
          <cell r="CU192">
            <v>0</v>
          </cell>
          <cell r="CV192">
            <v>0</v>
          </cell>
          <cell r="CW192">
            <v>0</v>
          </cell>
          <cell r="CX192">
            <v>0</v>
          </cell>
          <cell r="CY192">
            <v>0</v>
          </cell>
          <cell r="CZ192">
            <v>0</v>
          </cell>
          <cell r="DA192">
            <v>0</v>
          </cell>
          <cell r="DB192">
            <v>0</v>
          </cell>
          <cell r="DC192">
            <v>0</v>
          </cell>
          <cell r="DD192">
            <v>0</v>
          </cell>
          <cell r="DE192">
            <v>0</v>
          </cell>
          <cell r="DF192">
            <v>0</v>
          </cell>
          <cell r="DG192">
            <v>0</v>
          </cell>
          <cell r="DH192">
            <v>0</v>
          </cell>
          <cell r="DI192">
            <v>0</v>
          </cell>
          <cell r="DJ192">
            <v>0</v>
          </cell>
          <cell r="DK192">
            <v>0</v>
          </cell>
          <cell r="DL192">
            <v>0</v>
          </cell>
          <cell r="DM192">
            <v>0</v>
          </cell>
          <cell r="DN192">
            <v>0</v>
          </cell>
          <cell r="DO192">
            <v>0</v>
          </cell>
          <cell r="DP192">
            <v>0</v>
          </cell>
          <cell r="DQ192">
            <v>0</v>
          </cell>
          <cell r="DR192">
            <v>0</v>
          </cell>
          <cell r="DS192">
            <v>0</v>
          </cell>
          <cell r="DT192">
            <v>0</v>
          </cell>
          <cell r="DU192">
            <v>0</v>
          </cell>
          <cell r="DV192">
            <v>0</v>
          </cell>
          <cell r="DW192">
            <v>0</v>
          </cell>
          <cell r="DX192">
            <v>0</v>
          </cell>
          <cell r="DY192">
            <v>0</v>
          </cell>
          <cell r="DZ192">
            <v>0</v>
          </cell>
          <cell r="EA192">
            <v>0</v>
          </cell>
          <cell r="EB192">
            <v>0</v>
          </cell>
          <cell r="EC192">
            <v>0</v>
          </cell>
          <cell r="ED192">
            <v>0</v>
          </cell>
        </row>
        <row r="194">
          <cell r="F194">
            <v>-970.44700000062585</v>
          </cell>
          <cell r="G194">
            <v>-676.79900000058115</v>
          </cell>
          <cell r="H194">
            <v>-963.08400000073016</v>
          </cell>
          <cell r="I194">
            <v>-235.68410000018775</v>
          </cell>
          <cell r="J194">
            <v>-193.38499999977648</v>
          </cell>
          <cell r="K194">
            <v>-342.65749999880791</v>
          </cell>
          <cell r="L194">
            <v>-1179.2890000008047</v>
          </cell>
          <cell r="M194">
            <v>-1670.593999998644</v>
          </cell>
          <cell r="N194">
            <v>-77.860000001266599</v>
          </cell>
          <cell r="O194">
            <v>-750.83899999968708</v>
          </cell>
          <cell r="P194">
            <v>-342.68099999986589</v>
          </cell>
          <cell r="Q194">
            <v>-1021.2320000007749</v>
          </cell>
          <cell r="R194">
            <v>-10138.192499995232</v>
          </cell>
          <cell r="S194">
            <v>-1228.6229999996722</v>
          </cell>
          <cell r="T194">
            <v>-1551.9739999994636</v>
          </cell>
          <cell r="U194">
            <v>-794.00999999977648</v>
          </cell>
          <cell r="V194">
            <v>-255.48199999891222</v>
          </cell>
          <cell r="W194">
            <v>-225.14599999971688</v>
          </cell>
          <cell r="X194">
            <v>-6.2660000007599592</v>
          </cell>
          <cell r="Y194">
            <v>-1722.1870000008494</v>
          </cell>
          <cell r="Z194">
            <v>-1668.0479999985546</v>
          </cell>
          <cell r="AA194">
            <v>-412.73400000110269</v>
          </cell>
          <cell r="AB194">
            <v>-546.22350000031292</v>
          </cell>
          <cell r="AC194">
            <v>-682.26400000043213</v>
          </cell>
          <cell r="AD194">
            <v>-1045.234999999404</v>
          </cell>
          <cell r="AE194">
            <v>-11144.131000012159</v>
          </cell>
          <cell r="AF194">
            <v>-1862.214999999851</v>
          </cell>
          <cell r="AG194">
            <v>-1388.5880000013858</v>
          </cell>
          <cell r="AH194">
            <v>-837.77900000102818</v>
          </cell>
          <cell r="AI194">
            <v>-406.02099999971688</v>
          </cell>
          <cell r="AJ194">
            <v>-260.05299999937415</v>
          </cell>
          <cell r="AK194">
            <v>-386.46700000017881</v>
          </cell>
          <cell r="AL194">
            <v>-1687.8300000000745</v>
          </cell>
          <cell r="AM194">
            <v>-1257.6720000002533</v>
          </cell>
          <cell r="AN194">
            <v>-183.13299999944866</v>
          </cell>
          <cell r="AO194">
            <v>-643.75999999977648</v>
          </cell>
          <cell r="AP194">
            <v>-732.74300000071526</v>
          </cell>
          <cell r="AQ194">
            <v>-1497.8700000010431</v>
          </cell>
          <cell r="AR194">
            <v>810.15323001146317</v>
          </cell>
          <cell r="AS194">
            <v>0</v>
          </cell>
          <cell r="AT194">
            <v>0</v>
          </cell>
          <cell r="AU194">
            <v>0</v>
          </cell>
          <cell r="AV194">
            <v>0</v>
          </cell>
          <cell r="AW194">
            <v>0</v>
          </cell>
          <cell r="AX194">
            <v>-91.213470000773668</v>
          </cell>
          <cell r="AY194">
            <v>-56.318899998441339</v>
          </cell>
          <cell r="AZ194">
            <v>0</v>
          </cell>
          <cell r="BA194">
            <v>351.27700000070035</v>
          </cell>
          <cell r="BB194">
            <v>0</v>
          </cell>
          <cell r="BC194">
            <v>345.70839999988675</v>
          </cell>
          <cell r="BD194">
            <v>260.7001999989152</v>
          </cell>
          <cell r="BE194">
            <v>1151.7805100083351</v>
          </cell>
          <cell r="BF194">
            <v>0</v>
          </cell>
          <cell r="BG194">
            <v>0</v>
          </cell>
          <cell r="BH194">
            <v>0</v>
          </cell>
          <cell r="BI194">
            <v>0</v>
          </cell>
          <cell r="BJ194">
            <v>0</v>
          </cell>
          <cell r="BK194">
            <v>-188.13199000060558</v>
          </cell>
          <cell r="BL194">
            <v>-321.9938999991864</v>
          </cell>
          <cell r="BM194">
            <v>0</v>
          </cell>
          <cell r="BN194">
            <v>807.76999999955297</v>
          </cell>
          <cell r="BO194">
            <v>0</v>
          </cell>
          <cell r="BP194">
            <v>573.30100000090897</v>
          </cell>
          <cell r="BQ194">
            <v>280.83540000021458</v>
          </cell>
          <cell r="BR194">
            <v>904.91275000572205</v>
          </cell>
          <cell r="BS194">
            <v>0</v>
          </cell>
          <cell r="BT194">
            <v>0</v>
          </cell>
          <cell r="BU194">
            <v>0</v>
          </cell>
          <cell r="BV194">
            <v>0</v>
          </cell>
          <cell r="BW194">
            <v>-329.91854999959469</v>
          </cell>
          <cell r="BX194">
            <v>-400.76060000061989</v>
          </cell>
          <cell r="BY194">
            <v>-77.738600000739098</v>
          </cell>
          <cell r="BZ194">
            <v>1030.1679999995977</v>
          </cell>
          <cell r="CA194">
            <v>0</v>
          </cell>
          <cell r="CB194">
            <v>521.9009999986738</v>
          </cell>
          <cell r="CC194">
            <v>161.26150000095367</v>
          </cell>
          <cell r="CD194">
            <v>0</v>
          </cell>
          <cell r="CE194">
            <v>1314.3940599858761</v>
          </cell>
          <cell r="CF194">
            <v>0</v>
          </cell>
          <cell r="CG194">
            <v>0</v>
          </cell>
          <cell r="CH194">
            <v>0</v>
          </cell>
          <cell r="CI194">
            <v>0</v>
          </cell>
          <cell r="CJ194">
            <v>0</v>
          </cell>
          <cell r="CK194">
            <v>0</v>
          </cell>
          <cell r="CL194">
            <v>739.15299999900162</v>
          </cell>
          <cell r="CM194">
            <v>0</v>
          </cell>
          <cell r="CN194">
            <v>394.83620000071824</v>
          </cell>
          <cell r="CO194">
            <v>180.40485999919474</v>
          </cell>
          <cell r="CP194">
            <v>0</v>
          </cell>
          <cell r="CQ194">
            <v>0</v>
          </cell>
          <cell r="CR194">
            <v>0</v>
          </cell>
          <cell r="CS194">
            <v>0</v>
          </cell>
          <cell r="CT194">
            <v>0</v>
          </cell>
          <cell r="CU194">
            <v>0</v>
          </cell>
          <cell r="CV194">
            <v>0</v>
          </cell>
          <cell r="CW194">
            <v>0</v>
          </cell>
          <cell r="CX194">
            <v>0</v>
          </cell>
          <cell r="CY194">
            <v>0</v>
          </cell>
          <cell r="CZ194">
            <v>0</v>
          </cell>
          <cell r="DA194">
            <v>0</v>
          </cell>
          <cell r="DB194">
            <v>0</v>
          </cell>
          <cell r="DC194">
            <v>0</v>
          </cell>
          <cell r="DD194">
            <v>0</v>
          </cell>
          <cell r="DE194">
            <v>0</v>
          </cell>
          <cell r="DF194">
            <v>0</v>
          </cell>
          <cell r="DG194">
            <v>0</v>
          </cell>
          <cell r="DH194">
            <v>0</v>
          </cell>
          <cell r="DI194">
            <v>0</v>
          </cell>
          <cell r="DJ194">
            <v>0</v>
          </cell>
          <cell r="DK194">
            <v>0</v>
          </cell>
          <cell r="DL194">
            <v>0</v>
          </cell>
          <cell r="DM194">
            <v>0</v>
          </cell>
          <cell r="DN194">
            <v>0</v>
          </cell>
          <cell r="DO194">
            <v>0</v>
          </cell>
          <cell r="DP194">
            <v>0</v>
          </cell>
          <cell r="DQ194">
            <v>0</v>
          </cell>
          <cell r="DR194">
            <v>0</v>
          </cell>
          <cell r="DS194">
            <v>0</v>
          </cell>
          <cell r="DT194">
            <v>0</v>
          </cell>
          <cell r="DU194">
            <v>0</v>
          </cell>
          <cell r="DV194">
            <v>0</v>
          </cell>
          <cell r="DW194">
            <v>0</v>
          </cell>
          <cell r="DX194">
            <v>0</v>
          </cell>
          <cell r="DY194">
            <v>0</v>
          </cell>
          <cell r="DZ194">
            <v>0</v>
          </cell>
          <cell r="EA194">
            <v>0</v>
          </cell>
          <cell r="EB194">
            <v>0</v>
          </cell>
          <cell r="EC194">
            <v>0</v>
          </cell>
          <cell r="ED194">
            <v>0</v>
          </cell>
          <cell r="EE194">
            <v>0</v>
          </cell>
        </row>
        <row r="197">
          <cell r="F197">
            <v>0</v>
          </cell>
          <cell r="G197">
            <v>0</v>
          </cell>
          <cell r="H197">
            <v>0</v>
          </cell>
          <cell r="I197">
            <v>0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  <cell r="AE197">
            <v>0</v>
          </cell>
          <cell r="AF197">
            <v>0</v>
          </cell>
          <cell r="AG197">
            <v>0</v>
          </cell>
          <cell r="AH197">
            <v>0</v>
          </cell>
          <cell r="AI197">
            <v>0</v>
          </cell>
          <cell r="AJ197">
            <v>0</v>
          </cell>
          <cell r="AK197">
            <v>0</v>
          </cell>
          <cell r="AL197">
            <v>0</v>
          </cell>
          <cell r="AM197">
            <v>0</v>
          </cell>
          <cell r="AN197">
            <v>0</v>
          </cell>
          <cell r="AO197">
            <v>0</v>
          </cell>
          <cell r="AP197">
            <v>0</v>
          </cell>
          <cell r="AQ197">
            <v>0</v>
          </cell>
          <cell r="AR197">
            <v>0</v>
          </cell>
          <cell r="AS197">
            <v>0</v>
          </cell>
          <cell r="AT197">
            <v>0</v>
          </cell>
          <cell r="AU197">
            <v>0</v>
          </cell>
          <cell r="AV197">
            <v>0</v>
          </cell>
          <cell r="AW197">
            <v>0</v>
          </cell>
          <cell r="AX197">
            <v>0</v>
          </cell>
          <cell r="AY197">
            <v>0</v>
          </cell>
          <cell r="AZ197">
            <v>0</v>
          </cell>
          <cell r="BA197">
            <v>0</v>
          </cell>
          <cell r="BB197">
            <v>0</v>
          </cell>
          <cell r="BC197">
            <v>0</v>
          </cell>
          <cell r="BD197">
            <v>0</v>
          </cell>
          <cell r="BE197">
            <v>0</v>
          </cell>
          <cell r="BF197">
            <v>0</v>
          </cell>
          <cell r="BG197">
            <v>0</v>
          </cell>
          <cell r="BH197">
            <v>0</v>
          </cell>
          <cell r="BI197">
            <v>0</v>
          </cell>
          <cell r="BJ197">
            <v>0</v>
          </cell>
          <cell r="BK197">
            <v>0</v>
          </cell>
          <cell r="BL197">
            <v>0</v>
          </cell>
          <cell r="BM197">
            <v>0</v>
          </cell>
          <cell r="BN197">
            <v>0</v>
          </cell>
          <cell r="BO197">
            <v>0</v>
          </cell>
          <cell r="BP197">
            <v>0</v>
          </cell>
          <cell r="BQ197">
            <v>0</v>
          </cell>
          <cell r="BR197">
            <v>0</v>
          </cell>
          <cell r="BS197">
            <v>0</v>
          </cell>
          <cell r="BT197">
            <v>0</v>
          </cell>
          <cell r="BU197">
            <v>0</v>
          </cell>
          <cell r="BV197">
            <v>0</v>
          </cell>
          <cell r="BW197">
            <v>0</v>
          </cell>
          <cell r="BX197">
            <v>0</v>
          </cell>
          <cell r="BY197">
            <v>0</v>
          </cell>
          <cell r="BZ197">
            <v>0</v>
          </cell>
          <cell r="CA197">
            <v>0</v>
          </cell>
          <cell r="CB197">
            <v>0</v>
          </cell>
          <cell r="CC197">
            <v>0</v>
          </cell>
          <cell r="CD197">
            <v>0</v>
          </cell>
          <cell r="CE197">
            <v>0</v>
          </cell>
          <cell r="CF197">
            <v>0</v>
          </cell>
          <cell r="CG197">
            <v>0</v>
          </cell>
          <cell r="CH197">
            <v>0</v>
          </cell>
          <cell r="CI197">
            <v>0</v>
          </cell>
          <cell r="CJ197">
            <v>0</v>
          </cell>
          <cell r="CK197">
            <v>0</v>
          </cell>
          <cell r="CL197">
            <v>0</v>
          </cell>
          <cell r="CM197">
            <v>0</v>
          </cell>
          <cell r="CN197">
            <v>0</v>
          </cell>
          <cell r="CO197">
            <v>0</v>
          </cell>
          <cell r="CP197">
            <v>0</v>
          </cell>
          <cell r="CQ197">
            <v>0</v>
          </cell>
          <cell r="CR197">
            <v>0</v>
          </cell>
          <cell r="CS197">
            <v>0</v>
          </cell>
          <cell r="CT197">
            <v>0</v>
          </cell>
          <cell r="CU197">
            <v>0</v>
          </cell>
          <cell r="CV197">
            <v>0</v>
          </cell>
          <cell r="CW197">
            <v>0</v>
          </cell>
          <cell r="CX197">
            <v>0</v>
          </cell>
          <cell r="CY197">
            <v>0</v>
          </cell>
          <cell r="CZ197">
            <v>0</v>
          </cell>
          <cell r="DA197">
            <v>0</v>
          </cell>
          <cell r="DB197">
            <v>0</v>
          </cell>
          <cell r="DC197">
            <v>0</v>
          </cell>
          <cell r="DD197">
            <v>0</v>
          </cell>
          <cell r="DE197">
            <v>0</v>
          </cell>
          <cell r="DF197">
            <v>0</v>
          </cell>
          <cell r="DG197">
            <v>0</v>
          </cell>
          <cell r="DH197">
            <v>0</v>
          </cell>
          <cell r="DI197">
            <v>0</v>
          </cell>
          <cell r="DJ197">
            <v>0</v>
          </cell>
          <cell r="DK197">
            <v>0</v>
          </cell>
          <cell r="DL197">
            <v>0</v>
          </cell>
          <cell r="DM197">
            <v>0</v>
          </cell>
          <cell r="DN197">
            <v>0</v>
          </cell>
          <cell r="DO197">
            <v>0</v>
          </cell>
          <cell r="DP197">
            <v>0</v>
          </cell>
          <cell r="DQ197">
            <v>0</v>
          </cell>
          <cell r="DR197">
            <v>0</v>
          </cell>
          <cell r="DS197">
            <v>0</v>
          </cell>
          <cell r="DT197">
            <v>0</v>
          </cell>
          <cell r="DU197">
            <v>0</v>
          </cell>
          <cell r="DV197">
            <v>0</v>
          </cell>
          <cell r="DW197">
            <v>0</v>
          </cell>
          <cell r="DX197">
            <v>0</v>
          </cell>
          <cell r="DY197">
            <v>0</v>
          </cell>
          <cell r="DZ197">
            <v>0</v>
          </cell>
          <cell r="EA197">
            <v>0</v>
          </cell>
          <cell r="EB197">
            <v>0</v>
          </cell>
          <cell r="EC197">
            <v>0</v>
          </cell>
          <cell r="ED197">
            <v>0</v>
          </cell>
        </row>
        <row r="198">
          <cell r="F198">
            <v>-16365.59129892569</v>
          </cell>
          <cell r="G198">
            <v>-15288.345418869518</v>
          </cell>
          <cell r="H198">
            <v>-21766.076489072526</v>
          </cell>
          <cell r="I198">
            <v>-6405.2317808717489</v>
          </cell>
          <cell r="J198">
            <v>-21231.086834010901</v>
          </cell>
          <cell r="K198">
            <v>-32433.641520597506</v>
          </cell>
          <cell r="L198">
            <v>-15850.219533683266</v>
          </cell>
          <cell r="M198">
            <v>-17489.04368855455</v>
          </cell>
          <cell r="N198">
            <v>-13397.964816320455</v>
          </cell>
          <cell r="O198">
            <v>-20499.400560765062</v>
          </cell>
          <cell r="P198">
            <v>-10381.117954169633</v>
          </cell>
          <cell r="Q198">
            <v>-9190.6393151590601</v>
          </cell>
          <cell r="R198">
            <v>-164792.03015600145</v>
          </cell>
          <cell r="S198">
            <v>-5598.3819332784042</v>
          </cell>
          <cell r="T198">
            <v>-25656.399454225553</v>
          </cell>
          <cell r="U198">
            <v>-15426.827016141964</v>
          </cell>
          <cell r="V198">
            <v>-8031.7189842776861</v>
          </cell>
          <cell r="W198">
            <v>-12173.166454919614</v>
          </cell>
          <cell r="X198">
            <v>-23732.347237156704</v>
          </cell>
          <cell r="Y198">
            <v>-21134.014548123814</v>
          </cell>
          <cell r="Z198">
            <v>-17009.103957284708</v>
          </cell>
          <cell r="AA198">
            <v>-11888.543578311568</v>
          </cell>
          <cell r="AB198">
            <v>-11261.084865789628</v>
          </cell>
          <cell r="AC198">
            <v>-4462.227586818859</v>
          </cell>
          <cell r="AD198">
            <v>-8418.2145396710839</v>
          </cell>
          <cell r="AE198">
            <v>-164881.88900700212</v>
          </cell>
          <cell r="AF198">
            <v>-3240.5474904365838</v>
          </cell>
          <cell r="AG198">
            <v>-16048.400744069368</v>
          </cell>
          <cell r="AH198">
            <v>-23575.450512173586</v>
          </cell>
          <cell r="AI198">
            <v>-11093.038964567939</v>
          </cell>
          <cell r="AJ198">
            <v>-16471.372298905393</v>
          </cell>
          <cell r="AK198">
            <v>-13621.366933700396</v>
          </cell>
          <cell r="AL198">
            <v>-18424.223835064564</v>
          </cell>
          <cell r="AM198">
            <v>-11114.678714303765</v>
          </cell>
          <cell r="AN198">
            <v>-18204.84709774144</v>
          </cell>
          <cell r="AO198">
            <v>-21204.458621120313</v>
          </cell>
          <cell r="AP198">
            <v>-7448.844719058834</v>
          </cell>
          <cell r="AQ198">
            <v>-4434.6590758590028</v>
          </cell>
          <cell r="AR198">
            <v>-156531.4019969888</v>
          </cell>
          <cell r="AS198">
            <v>-4886.9374855924398</v>
          </cell>
          <cell r="AT198">
            <v>-5931.6819318232592</v>
          </cell>
          <cell r="AU198">
            <v>-11065.869964156998</v>
          </cell>
          <cell r="AV198">
            <v>-17445.346670078812</v>
          </cell>
          <cell r="AW198">
            <v>-22833.985119059216</v>
          </cell>
          <cell r="AX198">
            <v>-17526.360679011093</v>
          </cell>
          <cell r="AY198">
            <v>-15313.153678180184</v>
          </cell>
          <cell r="AZ198">
            <v>-17660.104967249092</v>
          </cell>
          <cell r="BA198">
            <v>-22815.789459299296</v>
          </cell>
          <cell r="BB198">
            <v>-10520.474661345361</v>
          </cell>
          <cell r="BC198">
            <v>-10531.697381197475</v>
          </cell>
          <cell r="BD198">
            <v>0</v>
          </cell>
          <cell r="BE198">
            <v>-164654.54563499987</v>
          </cell>
          <cell r="BF198">
            <v>-5113.1181843224913</v>
          </cell>
          <cell r="BG198">
            <v>-9507.982377869077</v>
          </cell>
          <cell r="BH198">
            <v>-22539.047110483749</v>
          </cell>
          <cell r="BI198">
            <v>-10813.487261099857</v>
          </cell>
          <cell r="BJ198">
            <v>-22494.928211050341</v>
          </cell>
          <cell r="BK198">
            <v>-30109.308813243406</v>
          </cell>
          <cell r="BL198">
            <v>-11748.719099086244</v>
          </cell>
          <cell r="BM198">
            <v>-8988.474934542086</v>
          </cell>
          <cell r="BN198">
            <v>-26477.346259896411</v>
          </cell>
          <cell r="BO198">
            <v>-11497.055252319202</v>
          </cell>
          <cell r="BP198">
            <v>-4825.0974880214781</v>
          </cell>
          <cell r="BQ198">
            <v>-539.98064306424931</v>
          </cell>
          <cell r="BR198">
            <v>-122242.95967199653</v>
          </cell>
          <cell r="BS198">
            <v>-1418.3055748459883</v>
          </cell>
          <cell r="BT198">
            <v>-8504.3700891737826</v>
          </cell>
          <cell r="BU198">
            <v>-17901.717682509683</v>
          </cell>
          <cell r="BV198">
            <v>-15907.092677884502</v>
          </cell>
          <cell r="BW198">
            <v>-17042.539297747193</v>
          </cell>
          <cell r="BX198">
            <v>-24573.542444183491</v>
          </cell>
          <cell r="BY198">
            <v>-8530.6679287068546</v>
          </cell>
          <cell r="BZ198">
            <v>-9858.1993451621383</v>
          </cell>
          <cell r="CA198">
            <v>-15122.992131790612</v>
          </cell>
          <cell r="CB198">
            <v>-587.52798958006315</v>
          </cell>
          <cell r="CC198">
            <v>-2796.0045104124583</v>
          </cell>
          <cell r="CD198">
            <v>0</v>
          </cell>
          <cell r="CE198">
            <v>-88214.975397996604</v>
          </cell>
          <cell r="CF198">
            <v>0</v>
          </cell>
          <cell r="CG198">
            <v>0</v>
          </cell>
          <cell r="CH198">
            <v>-15160.461198131088</v>
          </cell>
          <cell r="CI198">
            <v>-16940.705333289457</v>
          </cell>
          <cell r="CJ198">
            <v>-11416.613492432749</v>
          </cell>
          <cell r="CK198">
            <v>-13231.965226707049</v>
          </cell>
          <cell r="CL198">
            <v>-4010.3765989854001</v>
          </cell>
          <cell r="CM198">
            <v>-2614.3384741488844</v>
          </cell>
          <cell r="CN198">
            <v>-23702.71778296493</v>
          </cell>
          <cell r="CO198">
            <v>-1137.7972913405392</v>
          </cell>
          <cell r="CP198">
            <v>0</v>
          </cell>
          <cell r="CQ198">
            <v>0</v>
          </cell>
          <cell r="CR198">
            <v>-419.0586020052433</v>
          </cell>
          <cell r="CS198">
            <v>0</v>
          </cell>
          <cell r="CT198">
            <v>0</v>
          </cell>
          <cell r="CU198">
            <v>0</v>
          </cell>
          <cell r="CV198">
            <v>-419.05860200547613</v>
          </cell>
          <cell r="CW198">
            <v>0</v>
          </cell>
          <cell r="CX198">
            <v>0</v>
          </cell>
          <cell r="CY198">
            <v>0</v>
          </cell>
          <cell r="CZ198">
            <v>0</v>
          </cell>
          <cell r="DA198">
            <v>0</v>
          </cell>
          <cell r="DB198">
            <v>0</v>
          </cell>
          <cell r="DC198">
            <v>0</v>
          </cell>
          <cell r="DD198">
            <v>0</v>
          </cell>
          <cell r="DE198">
            <v>0</v>
          </cell>
          <cell r="DF198">
            <v>0</v>
          </cell>
          <cell r="DG198">
            <v>0</v>
          </cell>
          <cell r="DH198">
            <v>0</v>
          </cell>
          <cell r="DI198">
            <v>0</v>
          </cell>
          <cell r="DJ198">
            <v>0</v>
          </cell>
          <cell r="DK198">
            <v>0</v>
          </cell>
          <cell r="DL198">
            <v>0</v>
          </cell>
          <cell r="DM198">
            <v>0</v>
          </cell>
          <cell r="DN198">
            <v>0</v>
          </cell>
          <cell r="DO198">
            <v>0</v>
          </cell>
          <cell r="DP198">
            <v>0</v>
          </cell>
          <cell r="DQ198">
            <v>0</v>
          </cell>
          <cell r="DR198">
            <v>0</v>
          </cell>
          <cell r="DS198">
            <v>0</v>
          </cell>
          <cell r="DT198">
            <v>0</v>
          </cell>
          <cell r="DU198">
            <v>0</v>
          </cell>
          <cell r="DV198">
            <v>0</v>
          </cell>
          <cell r="DW198">
            <v>0</v>
          </cell>
          <cell r="DX198">
            <v>0</v>
          </cell>
          <cell r="DY198">
            <v>0</v>
          </cell>
          <cell r="DZ198">
            <v>0</v>
          </cell>
          <cell r="EA198">
            <v>0</v>
          </cell>
          <cell r="EB198">
            <v>0</v>
          </cell>
          <cell r="EC198">
            <v>0</v>
          </cell>
          <cell r="ED198">
            <v>0</v>
          </cell>
        </row>
        <row r="199">
          <cell r="F199">
            <v>-24938.179926415673</v>
          </cell>
          <cell r="G199">
            <v>-19833.150492655812</v>
          </cell>
          <cell r="H199">
            <v>-12551.163587142713</v>
          </cell>
          <cell r="I199">
            <v>-4435.1511924519436</v>
          </cell>
          <cell r="J199">
            <v>-2471.9309679256403</v>
          </cell>
          <cell r="K199">
            <v>-16888.265780866961</v>
          </cell>
          <cell r="L199">
            <v>-16098.523291114252</v>
          </cell>
          <cell r="M199">
            <v>-10365.984615496593</v>
          </cell>
          <cell r="N199">
            <v>-14092.912317137932</v>
          </cell>
          <cell r="O199">
            <v>-13392.083826231537</v>
          </cell>
          <cell r="P199">
            <v>-16531.913785490673</v>
          </cell>
          <cell r="Q199">
            <v>-16024.964792068815</v>
          </cell>
          <cell r="R199">
            <v>-155448.16346099786</v>
          </cell>
          <cell r="S199">
            <v>-15579.142852554563</v>
          </cell>
          <cell r="T199">
            <v>-16899.909691576846</v>
          </cell>
          <cell r="U199">
            <v>-18560.262785205152</v>
          </cell>
          <cell r="V199">
            <v>-6014.8542544655502</v>
          </cell>
          <cell r="W199">
            <v>-6412.8817381434492</v>
          </cell>
          <cell r="X199">
            <v>-6086.8749833214097</v>
          </cell>
          <cell r="Y199">
            <v>-17669.003179361112</v>
          </cell>
          <cell r="Z199">
            <v>-11660.839914789656</v>
          </cell>
          <cell r="AA199">
            <v>-9792.9426844571717</v>
          </cell>
          <cell r="AB199">
            <v>-14000.834627622971</v>
          </cell>
          <cell r="AC199">
            <v>-19406.660661761882</v>
          </cell>
          <cell r="AD199">
            <v>-13363.956087738741</v>
          </cell>
          <cell r="AE199">
            <v>-135492.62790900283</v>
          </cell>
          <cell r="AF199">
            <v>-16447.29823276517</v>
          </cell>
          <cell r="AG199">
            <v>-13600.809135937598</v>
          </cell>
          <cell r="AH199">
            <v>-9983.5799335071351</v>
          </cell>
          <cell r="AI199">
            <v>-3843.6524582008133</v>
          </cell>
          <cell r="AJ199">
            <v>-8619.8012289824546</v>
          </cell>
          <cell r="AK199">
            <v>-7657.7175269539002</v>
          </cell>
          <cell r="AL199">
            <v>-15543.326289651217</v>
          </cell>
          <cell r="AM199">
            <v>-17359.470615725964</v>
          </cell>
          <cell r="AN199">
            <v>-8884.5185140375979</v>
          </cell>
          <cell r="AO199">
            <v>-8534.5318405753933</v>
          </cell>
          <cell r="AP199">
            <v>-16404.676193561405</v>
          </cell>
          <cell r="AQ199">
            <v>-8613.2459391048178</v>
          </cell>
          <cell r="AR199">
            <v>-173859.96806600317</v>
          </cell>
          <cell r="AS199">
            <v>-14767.771479664603</v>
          </cell>
          <cell r="AT199">
            <v>-15454.117929423926</v>
          </cell>
          <cell r="AU199">
            <v>-18376.699865819188</v>
          </cell>
          <cell r="AV199">
            <v>-6485.3630632380955</v>
          </cell>
          <cell r="AW199">
            <v>-4364.8199748767656</v>
          </cell>
          <cell r="AX199">
            <v>-14262.615927201463</v>
          </cell>
          <cell r="AY199">
            <v>-22352.575486499118</v>
          </cell>
          <cell r="AZ199">
            <v>-12971.971246457892</v>
          </cell>
          <cell r="BA199">
            <v>-16248.919517565519</v>
          </cell>
          <cell r="BB199">
            <v>-24655.321132142097</v>
          </cell>
          <cell r="BC199">
            <v>-18352.549726179568</v>
          </cell>
          <cell r="BD199">
            <v>-5567.2427169363946</v>
          </cell>
          <cell r="BE199">
            <v>-169054.35137099959</v>
          </cell>
          <cell r="BF199">
            <v>-4033.4370365596842</v>
          </cell>
          <cell r="BG199">
            <v>-21019.607389389537</v>
          </cell>
          <cell r="BH199">
            <v>-11858.342113484163</v>
          </cell>
          <cell r="BI199">
            <v>-12157.77209877444</v>
          </cell>
          <cell r="BJ199">
            <v>-9018.6365181487636</v>
          </cell>
          <cell r="BK199">
            <v>-23865.933894620975</v>
          </cell>
          <cell r="BL199">
            <v>-14794.409867303213</v>
          </cell>
          <cell r="BM199">
            <v>-19171.549238457577</v>
          </cell>
          <cell r="BN199">
            <v>-12720.310129926307</v>
          </cell>
          <cell r="BO199">
            <v>-19624.05785133969</v>
          </cell>
          <cell r="BP199">
            <v>-15342.270218686201</v>
          </cell>
          <cell r="BQ199">
            <v>-5448.0250143099111</v>
          </cell>
          <cell r="BR199">
            <v>-134933.60427500494</v>
          </cell>
          <cell r="BS199">
            <v>-4839.9269022573717</v>
          </cell>
          <cell r="BT199">
            <v>-13161.749734196812</v>
          </cell>
          <cell r="BU199">
            <v>-15845.02993000811</v>
          </cell>
          <cell r="BV199">
            <v>-12664.001244249288</v>
          </cell>
          <cell r="BW199">
            <v>-6810.5106124610174</v>
          </cell>
          <cell r="BX199">
            <v>-21897.200307783904</v>
          </cell>
          <cell r="BY199">
            <v>-14280.907211595681</v>
          </cell>
          <cell r="BZ199">
            <v>-9290.2060623832513</v>
          </cell>
          <cell r="CA199">
            <v>-2847.6249424917623</v>
          </cell>
          <cell r="CB199">
            <v>-12644.926244634204</v>
          </cell>
          <cell r="CC199">
            <v>-20073.439594614785</v>
          </cell>
          <cell r="CD199">
            <v>-578.08148832549341</v>
          </cell>
          <cell r="CE199">
            <v>-110088.49418700859</v>
          </cell>
          <cell r="CF199">
            <v>0</v>
          </cell>
          <cell r="CG199">
            <v>-5633.7601570687257</v>
          </cell>
          <cell r="CH199">
            <v>-15739.615940678399</v>
          </cell>
          <cell r="CI199">
            <v>-23879.786304158974</v>
          </cell>
          <cell r="CJ199">
            <v>-9622.9740258606616</v>
          </cell>
          <cell r="CK199">
            <v>-20930.741468977416</v>
          </cell>
          <cell r="CL199">
            <v>-4679.9506812677719</v>
          </cell>
          <cell r="CM199">
            <v>-6475.1793157220818</v>
          </cell>
          <cell r="CN199">
            <v>-7759.6799831334502</v>
          </cell>
          <cell r="CO199">
            <v>-10775.393726623151</v>
          </cell>
          <cell r="CP199">
            <v>-4591.4125835138839</v>
          </cell>
          <cell r="CQ199">
            <v>0</v>
          </cell>
          <cell r="CR199">
            <v>0</v>
          </cell>
          <cell r="CS199">
            <v>0</v>
          </cell>
          <cell r="CT199">
            <v>0</v>
          </cell>
          <cell r="CU199">
            <v>0</v>
          </cell>
          <cell r="CV199">
            <v>0</v>
          </cell>
          <cell r="CW199">
            <v>0</v>
          </cell>
          <cell r="CX199">
            <v>0</v>
          </cell>
          <cell r="CY199">
            <v>0</v>
          </cell>
          <cell r="CZ199">
            <v>0</v>
          </cell>
          <cell r="DA199">
            <v>0</v>
          </cell>
          <cell r="DB199">
            <v>0</v>
          </cell>
          <cell r="DC199">
            <v>0</v>
          </cell>
          <cell r="DD199">
            <v>0</v>
          </cell>
          <cell r="DE199">
            <v>0</v>
          </cell>
          <cell r="DF199">
            <v>0</v>
          </cell>
          <cell r="DG199">
            <v>0</v>
          </cell>
          <cell r="DH199">
            <v>0</v>
          </cell>
          <cell r="DI199">
            <v>0</v>
          </cell>
          <cell r="DJ199">
            <v>0</v>
          </cell>
          <cell r="DK199">
            <v>0</v>
          </cell>
          <cell r="DL199">
            <v>0</v>
          </cell>
          <cell r="DM199">
            <v>0</v>
          </cell>
          <cell r="DN199">
            <v>0</v>
          </cell>
          <cell r="DO199">
            <v>0</v>
          </cell>
          <cell r="DP199">
            <v>0</v>
          </cell>
          <cell r="DQ199">
            <v>0</v>
          </cell>
          <cell r="DR199">
            <v>0</v>
          </cell>
          <cell r="DS199">
            <v>0</v>
          </cell>
          <cell r="DT199">
            <v>0</v>
          </cell>
          <cell r="DU199">
            <v>0</v>
          </cell>
          <cell r="DV199">
            <v>0</v>
          </cell>
          <cell r="DW199">
            <v>0</v>
          </cell>
          <cell r="DX199">
            <v>0</v>
          </cell>
          <cell r="DY199">
            <v>0</v>
          </cell>
          <cell r="DZ199">
            <v>0</v>
          </cell>
          <cell r="EA199">
            <v>0</v>
          </cell>
          <cell r="EB199">
            <v>0</v>
          </cell>
          <cell r="EC199">
            <v>0</v>
          </cell>
          <cell r="ED199">
            <v>0</v>
          </cell>
        </row>
        <row r="200">
          <cell r="F200">
            <v>0</v>
          </cell>
          <cell r="G200">
            <v>0</v>
          </cell>
          <cell r="H200">
            <v>0</v>
          </cell>
          <cell r="I200">
            <v>0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  <cell r="AE200">
            <v>0</v>
          </cell>
          <cell r="AF200">
            <v>0</v>
          </cell>
          <cell r="AG200">
            <v>0</v>
          </cell>
          <cell r="AH200">
            <v>0</v>
          </cell>
          <cell r="AI200">
            <v>0</v>
          </cell>
          <cell r="AJ200">
            <v>0</v>
          </cell>
          <cell r="AK200">
            <v>0</v>
          </cell>
          <cell r="AL200">
            <v>0</v>
          </cell>
          <cell r="AM200">
            <v>0</v>
          </cell>
          <cell r="AN200">
            <v>0</v>
          </cell>
          <cell r="AO200">
            <v>0</v>
          </cell>
          <cell r="AP200">
            <v>0</v>
          </cell>
          <cell r="AQ200">
            <v>0</v>
          </cell>
          <cell r="AR200">
            <v>0</v>
          </cell>
          <cell r="AS200">
            <v>0</v>
          </cell>
          <cell r="AT200">
            <v>0</v>
          </cell>
          <cell r="AU200">
            <v>0</v>
          </cell>
          <cell r="AV200">
            <v>0</v>
          </cell>
          <cell r="AW200">
            <v>0</v>
          </cell>
          <cell r="AX200">
            <v>0</v>
          </cell>
          <cell r="AY200">
            <v>0</v>
          </cell>
          <cell r="AZ200">
            <v>0</v>
          </cell>
          <cell r="BA200">
            <v>0</v>
          </cell>
          <cell r="BB200">
            <v>0</v>
          </cell>
          <cell r="BC200">
            <v>0</v>
          </cell>
          <cell r="BD200">
            <v>0</v>
          </cell>
          <cell r="BE200">
            <v>0</v>
          </cell>
          <cell r="BF200">
            <v>0</v>
          </cell>
          <cell r="BG200">
            <v>0</v>
          </cell>
          <cell r="BH200">
            <v>0</v>
          </cell>
          <cell r="BI200">
            <v>0</v>
          </cell>
          <cell r="BJ200">
            <v>0</v>
          </cell>
          <cell r="BK200">
            <v>0</v>
          </cell>
          <cell r="BL200">
            <v>0</v>
          </cell>
          <cell r="BM200">
            <v>0</v>
          </cell>
          <cell r="BN200">
            <v>0</v>
          </cell>
          <cell r="BO200">
            <v>0</v>
          </cell>
          <cell r="BP200">
            <v>0</v>
          </cell>
          <cell r="BQ200">
            <v>0</v>
          </cell>
          <cell r="BR200">
            <v>0</v>
          </cell>
          <cell r="BS200">
            <v>0</v>
          </cell>
          <cell r="BT200">
            <v>0</v>
          </cell>
          <cell r="BU200">
            <v>0</v>
          </cell>
          <cell r="BV200">
            <v>0</v>
          </cell>
          <cell r="BW200">
            <v>0</v>
          </cell>
          <cell r="BX200">
            <v>0</v>
          </cell>
          <cell r="BY200">
            <v>0</v>
          </cell>
          <cell r="BZ200">
            <v>0</v>
          </cell>
          <cell r="CA200">
            <v>0</v>
          </cell>
          <cell r="CB200">
            <v>0</v>
          </cell>
          <cell r="CC200">
            <v>0</v>
          </cell>
          <cell r="CD200">
            <v>0</v>
          </cell>
          <cell r="CE200">
            <v>0</v>
          </cell>
          <cell r="CF200">
            <v>0</v>
          </cell>
          <cell r="CG200">
            <v>0</v>
          </cell>
          <cell r="CH200">
            <v>0</v>
          </cell>
          <cell r="CI200">
            <v>0</v>
          </cell>
          <cell r="CJ200">
            <v>0</v>
          </cell>
          <cell r="CK200">
            <v>0</v>
          </cell>
          <cell r="CL200">
            <v>0</v>
          </cell>
          <cell r="CM200">
            <v>0</v>
          </cell>
          <cell r="CN200">
            <v>0</v>
          </cell>
          <cell r="CO200">
            <v>0</v>
          </cell>
          <cell r="CP200">
            <v>0</v>
          </cell>
          <cell r="CQ200">
            <v>0</v>
          </cell>
          <cell r="CR200">
            <v>0</v>
          </cell>
          <cell r="CS200">
            <v>0</v>
          </cell>
          <cell r="CT200">
            <v>0</v>
          </cell>
          <cell r="CU200">
            <v>0</v>
          </cell>
          <cell r="CV200">
            <v>0</v>
          </cell>
          <cell r="CW200">
            <v>0</v>
          </cell>
          <cell r="CX200">
            <v>0</v>
          </cell>
          <cell r="CY200">
            <v>0</v>
          </cell>
          <cell r="CZ200">
            <v>0</v>
          </cell>
          <cell r="DA200">
            <v>0</v>
          </cell>
          <cell r="DB200">
            <v>0</v>
          </cell>
          <cell r="DC200">
            <v>0</v>
          </cell>
          <cell r="DD200">
            <v>0</v>
          </cell>
          <cell r="DE200">
            <v>0</v>
          </cell>
          <cell r="DF200">
            <v>0</v>
          </cell>
          <cell r="DG200">
            <v>0</v>
          </cell>
          <cell r="DH200">
            <v>0</v>
          </cell>
          <cell r="DI200">
            <v>0</v>
          </cell>
          <cell r="DJ200">
            <v>0</v>
          </cell>
          <cell r="DK200">
            <v>0</v>
          </cell>
          <cell r="DL200">
            <v>0</v>
          </cell>
          <cell r="DM200">
            <v>0</v>
          </cell>
          <cell r="DN200">
            <v>0</v>
          </cell>
          <cell r="DO200">
            <v>0</v>
          </cell>
          <cell r="DP200">
            <v>0</v>
          </cell>
          <cell r="DQ200">
            <v>0</v>
          </cell>
          <cell r="DR200">
            <v>0</v>
          </cell>
          <cell r="DS200">
            <v>0</v>
          </cell>
          <cell r="DT200">
            <v>0</v>
          </cell>
          <cell r="DU200">
            <v>0</v>
          </cell>
          <cell r="DV200">
            <v>0</v>
          </cell>
          <cell r="DW200">
            <v>0</v>
          </cell>
          <cell r="DX200">
            <v>0</v>
          </cell>
          <cell r="DY200">
            <v>0</v>
          </cell>
          <cell r="DZ200">
            <v>0</v>
          </cell>
          <cell r="EA200">
            <v>0</v>
          </cell>
          <cell r="EB200">
            <v>0</v>
          </cell>
          <cell r="EC200">
            <v>0</v>
          </cell>
          <cell r="ED200">
            <v>0</v>
          </cell>
        </row>
        <row r="201">
          <cell r="F201">
            <v>-9082.4901174260303</v>
          </cell>
          <cell r="G201">
            <v>-7038.9591810042039</v>
          </cell>
          <cell r="H201">
            <v>-11584.341179588577</v>
          </cell>
          <cell r="I201">
            <v>-1811.3048436464742</v>
          </cell>
          <cell r="J201">
            <v>-6217.8499665507115</v>
          </cell>
          <cell r="K201">
            <v>-2824.0042521397118</v>
          </cell>
          <cell r="L201">
            <v>-7521.924905978376</v>
          </cell>
          <cell r="M201">
            <v>-14450.829750406556</v>
          </cell>
          <cell r="N201">
            <v>-5225.6885574188782</v>
          </cell>
          <cell r="O201">
            <v>-7531.1083256924758</v>
          </cell>
          <cell r="P201">
            <v>-8481.1961761333514</v>
          </cell>
          <cell r="Q201">
            <v>-12534.95715001307</v>
          </cell>
          <cell r="R201">
            <v>-112525.39804999903</v>
          </cell>
          <cell r="S201">
            <v>-11637.300179018872</v>
          </cell>
          <cell r="T201">
            <v>-13230.017826456693</v>
          </cell>
          <cell r="U201">
            <v>-6726.1175602590665</v>
          </cell>
          <cell r="V201">
            <v>-2699.0831278727856</v>
          </cell>
          <cell r="W201">
            <v>-5691.4088879094925</v>
          </cell>
          <cell r="X201">
            <v>-2512.228152866126</v>
          </cell>
          <cell r="Y201">
            <v>-14692.291817380814</v>
          </cell>
          <cell r="Z201">
            <v>-15420.88789791055</v>
          </cell>
          <cell r="AA201">
            <v>-10365.2490030115</v>
          </cell>
          <cell r="AB201">
            <v>-8069.8435863509076</v>
          </cell>
          <cell r="AC201">
            <v>-9391.4771840332542</v>
          </cell>
          <cell r="AD201">
            <v>-12089.492826934671</v>
          </cell>
          <cell r="AE201">
            <v>-97867.088537996635</v>
          </cell>
          <cell r="AF201">
            <v>-14230.980451841839</v>
          </cell>
          <cell r="AG201">
            <v>-7836.631973210955</v>
          </cell>
          <cell r="AH201">
            <v>-10007.192044856027</v>
          </cell>
          <cell r="AI201">
            <v>-4440.7920201520901</v>
          </cell>
          <cell r="AJ201">
            <v>-5987.000551458681</v>
          </cell>
          <cell r="AK201">
            <v>-3588.803966982523</v>
          </cell>
          <cell r="AL201">
            <v>-6375.7023792180698</v>
          </cell>
          <cell r="AM201">
            <v>-6118.5094873176422</v>
          </cell>
          <cell r="AN201">
            <v>-6182.9849252870772</v>
          </cell>
          <cell r="AO201">
            <v>-7320.95174945076</v>
          </cell>
          <cell r="AP201">
            <v>-11730.831310576061</v>
          </cell>
          <cell r="AQ201">
            <v>-14046.70767764491</v>
          </cell>
          <cell r="AR201">
            <v>0</v>
          </cell>
          <cell r="AS201">
            <v>0</v>
          </cell>
          <cell r="AT201">
            <v>0</v>
          </cell>
          <cell r="AU201">
            <v>0</v>
          </cell>
          <cell r="AV201">
            <v>0</v>
          </cell>
          <cell r="AW201">
            <v>0</v>
          </cell>
          <cell r="AX201">
            <v>0</v>
          </cell>
          <cell r="AY201">
            <v>0</v>
          </cell>
          <cell r="AZ201">
            <v>0</v>
          </cell>
          <cell r="BA201">
            <v>0</v>
          </cell>
          <cell r="BB201">
            <v>0</v>
          </cell>
          <cell r="BC201">
            <v>0</v>
          </cell>
          <cell r="BD201">
            <v>0</v>
          </cell>
          <cell r="BE201">
            <v>0</v>
          </cell>
          <cell r="BF201">
            <v>0</v>
          </cell>
          <cell r="BG201">
            <v>0</v>
          </cell>
          <cell r="BH201">
            <v>0</v>
          </cell>
          <cell r="BI201">
            <v>0</v>
          </cell>
          <cell r="BJ201">
            <v>0</v>
          </cell>
          <cell r="BK201">
            <v>0</v>
          </cell>
          <cell r="BL201">
            <v>0</v>
          </cell>
          <cell r="BM201">
            <v>0</v>
          </cell>
          <cell r="BN201">
            <v>0</v>
          </cell>
          <cell r="BO201">
            <v>0</v>
          </cell>
          <cell r="BP201">
            <v>0</v>
          </cell>
          <cell r="BQ201">
            <v>0</v>
          </cell>
          <cell r="BR201">
            <v>0</v>
          </cell>
          <cell r="BS201">
            <v>0</v>
          </cell>
          <cell r="BT201">
            <v>0</v>
          </cell>
          <cell r="BU201">
            <v>0</v>
          </cell>
          <cell r="BV201">
            <v>0</v>
          </cell>
          <cell r="BW201">
            <v>0</v>
          </cell>
          <cell r="BX201">
            <v>0</v>
          </cell>
          <cell r="BY201">
            <v>0</v>
          </cell>
          <cell r="BZ201">
            <v>0</v>
          </cell>
          <cell r="CA201">
            <v>0</v>
          </cell>
          <cell r="CB201">
            <v>0</v>
          </cell>
          <cell r="CC201">
            <v>0</v>
          </cell>
          <cell r="CD201">
            <v>0</v>
          </cell>
          <cell r="CE201">
            <v>0</v>
          </cell>
          <cell r="CF201">
            <v>0</v>
          </cell>
          <cell r="CG201">
            <v>0</v>
          </cell>
          <cell r="CH201">
            <v>0</v>
          </cell>
          <cell r="CI201">
            <v>0</v>
          </cell>
          <cell r="CJ201">
            <v>0</v>
          </cell>
          <cell r="CK201">
            <v>0</v>
          </cell>
          <cell r="CL201">
            <v>0</v>
          </cell>
          <cell r="CM201">
            <v>0</v>
          </cell>
          <cell r="CN201">
            <v>0</v>
          </cell>
          <cell r="CO201">
            <v>0</v>
          </cell>
          <cell r="CP201">
            <v>0</v>
          </cell>
          <cell r="CQ201">
            <v>0</v>
          </cell>
          <cell r="CR201">
            <v>0</v>
          </cell>
          <cell r="CS201">
            <v>0</v>
          </cell>
          <cell r="CT201">
            <v>0</v>
          </cell>
          <cell r="CU201">
            <v>0</v>
          </cell>
          <cell r="CV201">
            <v>0</v>
          </cell>
          <cell r="CW201">
            <v>0</v>
          </cell>
          <cell r="CX201">
            <v>0</v>
          </cell>
          <cell r="CY201">
            <v>0</v>
          </cell>
          <cell r="CZ201">
            <v>0</v>
          </cell>
          <cell r="DA201">
            <v>0</v>
          </cell>
          <cell r="DB201">
            <v>0</v>
          </cell>
          <cell r="DC201">
            <v>0</v>
          </cell>
          <cell r="DD201">
            <v>0</v>
          </cell>
          <cell r="DE201">
            <v>0</v>
          </cell>
          <cell r="DF201">
            <v>0</v>
          </cell>
          <cell r="DG201">
            <v>0</v>
          </cell>
          <cell r="DH201">
            <v>0</v>
          </cell>
          <cell r="DI201">
            <v>0</v>
          </cell>
          <cell r="DJ201">
            <v>0</v>
          </cell>
          <cell r="DK201">
            <v>0</v>
          </cell>
          <cell r="DL201">
            <v>0</v>
          </cell>
          <cell r="DM201">
            <v>0</v>
          </cell>
          <cell r="DN201">
            <v>0</v>
          </cell>
          <cell r="DO201">
            <v>0</v>
          </cell>
          <cell r="DP201">
            <v>0</v>
          </cell>
          <cell r="DQ201">
            <v>0</v>
          </cell>
          <cell r="DR201">
            <v>0</v>
          </cell>
          <cell r="DS201">
            <v>0</v>
          </cell>
          <cell r="DT201">
            <v>0</v>
          </cell>
          <cell r="DU201">
            <v>0</v>
          </cell>
          <cell r="DV201">
            <v>0</v>
          </cell>
          <cell r="DW201">
            <v>0</v>
          </cell>
          <cell r="DX201">
            <v>0</v>
          </cell>
          <cell r="DY201">
            <v>0</v>
          </cell>
          <cell r="DZ201">
            <v>0</v>
          </cell>
          <cell r="EA201">
            <v>0</v>
          </cell>
          <cell r="EB201">
            <v>0</v>
          </cell>
          <cell r="EC201">
            <v>0</v>
          </cell>
          <cell r="ED201">
            <v>0</v>
          </cell>
        </row>
        <row r="202">
          <cell r="F202">
            <v>-296799.30176370591</v>
          </cell>
          <cell r="G202">
            <v>-189898.03988483176</v>
          </cell>
          <cell r="H202">
            <v>-112691.57297231257</v>
          </cell>
          <cell r="I202">
            <v>-75409.241914557293</v>
          </cell>
          <cell r="J202">
            <v>-150677.72052927129</v>
          </cell>
          <cell r="K202">
            <v>-112863.87467212044</v>
          </cell>
          <cell r="L202">
            <v>-174563.88430220261</v>
          </cell>
          <cell r="M202">
            <v>-157274.81172179617</v>
          </cell>
          <cell r="N202">
            <v>-143451.71653745323</v>
          </cell>
          <cell r="O202">
            <v>-140571.98234072328</v>
          </cell>
          <cell r="P202">
            <v>-231332.77233788371</v>
          </cell>
          <cell r="Q202">
            <v>-261107.34090414643</v>
          </cell>
          <cell r="R202">
            <v>-2137361.0135440826</v>
          </cell>
          <cell r="S202">
            <v>-263327.40769742802</v>
          </cell>
          <cell r="T202">
            <v>-211970.9741564393</v>
          </cell>
          <cell r="U202">
            <v>-106272.59347788803</v>
          </cell>
          <cell r="V202">
            <v>-71813.194317484275</v>
          </cell>
          <cell r="W202">
            <v>-143242.51583540812</v>
          </cell>
          <cell r="X202">
            <v>-165063.58461033553</v>
          </cell>
          <cell r="Y202">
            <v>-191292.68218019605</v>
          </cell>
          <cell r="Z202">
            <v>-185774.78698653728</v>
          </cell>
          <cell r="AA202">
            <v>-147545.6734304633</v>
          </cell>
          <cell r="AB202">
            <v>-170612.42540396005</v>
          </cell>
          <cell r="AC202">
            <v>-248410.40051456913</v>
          </cell>
          <cell r="AD202">
            <v>-232034.77493338287</v>
          </cell>
          <cell r="AE202">
            <v>-1898068.1872829497</v>
          </cell>
          <cell r="AF202">
            <v>-213287.30761715397</v>
          </cell>
          <cell r="AG202">
            <v>-161560.18898575567</v>
          </cell>
          <cell r="AH202">
            <v>-121330.72633909993</v>
          </cell>
          <cell r="AI202">
            <v>-68476.998509190977</v>
          </cell>
          <cell r="AJ202">
            <v>-173305.76947018132</v>
          </cell>
          <cell r="AK202">
            <v>-136513.01861896925</v>
          </cell>
          <cell r="AL202">
            <v>-203308.40943039209</v>
          </cell>
          <cell r="AM202">
            <v>-187110.50765187293</v>
          </cell>
          <cell r="AN202">
            <v>-132714.11052400619</v>
          </cell>
          <cell r="AO202">
            <v>-137688.70931741223</v>
          </cell>
          <cell r="AP202">
            <v>-215304.93481448293</v>
          </cell>
          <cell r="AQ202">
            <v>-147467.50600444153</v>
          </cell>
          <cell r="AR202">
            <v>-1858764.3514199853</v>
          </cell>
          <cell r="AS202">
            <v>-154335.85778577626</v>
          </cell>
          <cell r="AT202">
            <v>-155516.46578413993</v>
          </cell>
          <cell r="AU202">
            <v>-130141.90781936236</v>
          </cell>
          <cell r="AV202">
            <v>-70136.00990265049</v>
          </cell>
          <cell r="AW202">
            <v>-170929.38576274738</v>
          </cell>
          <cell r="AX202">
            <v>-153333.26978716813</v>
          </cell>
          <cell r="AY202">
            <v>-207314.09371224418</v>
          </cell>
          <cell r="AZ202">
            <v>-192758.76573244482</v>
          </cell>
          <cell r="BA202">
            <v>-125814.47382536158</v>
          </cell>
          <cell r="BB202">
            <v>-156191.65178320184</v>
          </cell>
          <cell r="BC202">
            <v>-224037.65368903056</v>
          </cell>
          <cell r="BD202">
            <v>-118254.81583586335</v>
          </cell>
          <cell r="BE202">
            <v>-1840058.5208550692</v>
          </cell>
          <cell r="BF202">
            <v>-131396.72281112522</v>
          </cell>
          <cell r="BG202">
            <v>-167035.98175989091</v>
          </cell>
          <cell r="BH202">
            <v>-88287.19037309289</v>
          </cell>
          <cell r="BI202">
            <v>-58781.157415505499</v>
          </cell>
          <cell r="BJ202">
            <v>-183671.97373598069</v>
          </cell>
          <cell r="BK202">
            <v>-157872.64377306961</v>
          </cell>
          <cell r="BL202">
            <v>-207435.44720182195</v>
          </cell>
          <cell r="BM202">
            <v>-204124.70070658252</v>
          </cell>
          <cell r="BN202">
            <v>-136973.17630311102</v>
          </cell>
          <cell r="BO202">
            <v>-162540.27526636049</v>
          </cell>
          <cell r="BP202">
            <v>-228042.64217220619</v>
          </cell>
          <cell r="BQ202">
            <v>-113896.60933627933</v>
          </cell>
          <cell r="BR202">
            <v>-1698987.2215890586</v>
          </cell>
          <cell r="BS202">
            <v>-107195.37972895429</v>
          </cell>
          <cell r="BT202">
            <v>-98195.401943314821</v>
          </cell>
          <cell r="BU202">
            <v>-113434.74621900171</v>
          </cell>
          <cell r="BV202">
            <v>-103924.55823417753</v>
          </cell>
          <cell r="BW202">
            <v>-216429.9736546576</v>
          </cell>
          <cell r="BX202">
            <v>-186730.42650204524</v>
          </cell>
          <cell r="BY202">
            <v>-200500.40878007933</v>
          </cell>
          <cell r="BZ202">
            <v>-186140.24180299044</v>
          </cell>
          <cell r="CA202">
            <v>-114984.0827165246</v>
          </cell>
          <cell r="CB202">
            <v>-166748.18773393333</v>
          </cell>
          <cell r="CC202">
            <v>-169416.62502967566</v>
          </cell>
          <cell r="CD202">
            <v>-35287.189243692905</v>
          </cell>
          <cell r="CE202">
            <v>-1491591.2865210176</v>
          </cell>
          <cell r="CF202">
            <v>-24675.852554026991</v>
          </cell>
          <cell r="CG202">
            <v>-68292.813272763044</v>
          </cell>
          <cell r="CH202">
            <v>-124334.40506834537</v>
          </cell>
          <cell r="CI202">
            <v>-138423.10134209879</v>
          </cell>
          <cell r="CJ202">
            <v>-200746.34472598508</v>
          </cell>
          <cell r="CK202">
            <v>-218758.71109242737</v>
          </cell>
          <cell r="CL202">
            <v>-181438.68646195158</v>
          </cell>
          <cell r="CM202">
            <v>-138507.86084193736</v>
          </cell>
          <cell r="CN202">
            <v>-132503.27555312961</v>
          </cell>
          <cell r="CO202">
            <v>-105922.69640265033</v>
          </cell>
          <cell r="CP202">
            <v>-127145.08566311002</v>
          </cell>
          <cell r="CQ202">
            <v>-30842.453542537987</v>
          </cell>
          <cell r="CR202">
            <v>-560585.22275191545</v>
          </cell>
          <cell r="CS202">
            <v>-15387.459121823311</v>
          </cell>
          <cell r="CT202">
            <v>-27564.083059955388</v>
          </cell>
          <cell r="CU202">
            <v>-65677.15806632489</v>
          </cell>
          <cell r="CV202">
            <v>-79665.679595261812</v>
          </cell>
          <cell r="CW202">
            <v>-80145.282792828977</v>
          </cell>
          <cell r="CX202">
            <v>-67796.63965556398</v>
          </cell>
          <cell r="CY202">
            <v>-14520.52792622894</v>
          </cell>
          <cell r="CZ202">
            <v>-2654.9055865108967</v>
          </cell>
          <cell r="DA202">
            <v>-89261.445946510881</v>
          </cell>
          <cell r="DB202">
            <v>-31110.127841945738</v>
          </cell>
          <cell r="DC202">
            <v>-65666.050866387784</v>
          </cell>
          <cell r="DD202">
            <v>-21135.862292617559</v>
          </cell>
          <cell r="DE202">
            <v>-491480.49218097329</v>
          </cell>
          <cell r="DF202">
            <v>-22561.826565999538</v>
          </cell>
          <cell r="DG202">
            <v>-38685.798670239747</v>
          </cell>
          <cell r="DH202">
            <v>-92143.488652739674</v>
          </cell>
          <cell r="DI202">
            <v>-73177.578165385872</v>
          </cell>
          <cell r="DJ202">
            <v>-68919.632890667766</v>
          </cell>
          <cell r="DK202">
            <v>-49545.646205738187</v>
          </cell>
          <cell r="DL202">
            <v>-21648.17957142368</v>
          </cell>
          <cell r="DM202">
            <v>-16632.461901210248</v>
          </cell>
          <cell r="DN202">
            <v>-46418.229624312371</v>
          </cell>
          <cell r="DO202">
            <v>-29443.369025129825</v>
          </cell>
          <cell r="DP202">
            <v>-9556.5140432454646</v>
          </cell>
          <cell r="DQ202">
            <v>-22747.766864895821</v>
          </cell>
          <cell r="DR202">
            <v>0</v>
          </cell>
          <cell r="DS202">
            <v>0</v>
          </cell>
          <cell r="DT202">
            <v>0</v>
          </cell>
          <cell r="DU202">
            <v>0</v>
          </cell>
          <cell r="DV202">
            <v>0</v>
          </cell>
          <cell r="DW202">
            <v>0</v>
          </cell>
          <cell r="DX202">
            <v>0</v>
          </cell>
          <cell r="DY202">
            <v>0</v>
          </cell>
          <cell r="DZ202">
            <v>0</v>
          </cell>
          <cell r="EA202">
            <v>0</v>
          </cell>
          <cell r="EB202">
            <v>0</v>
          </cell>
          <cell r="EC202">
            <v>0</v>
          </cell>
          <cell r="ED202">
            <v>0</v>
          </cell>
        </row>
        <row r="203">
          <cell r="F203">
            <v>-187842.58325558901</v>
          </cell>
          <cell r="G203">
            <v>-165936.7707840912</v>
          </cell>
          <cell r="H203">
            <v>-142753.18181425333</v>
          </cell>
          <cell r="I203">
            <v>-77423.774899261072</v>
          </cell>
          <cell r="J203">
            <v>-116387.05634856224</v>
          </cell>
          <cell r="K203">
            <v>-165405.23978478462</v>
          </cell>
          <cell r="L203">
            <v>-167155.13078250922</v>
          </cell>
          <cell r="M203">
            <v>-177962.7132684458</v>
          </cell>
          <cell r="N203">
            <v>-102821.21836621501</v>
          </cell>
          <cell r="O203">
            <v>-93440.918878419325</v>
          </cell>
          <cell r="P203">
            <v>-141821.17931547016</v>
          </cell>
          <cell r="Q203">
            <v>-109617.00735737197</v>
          </cell>
          <cell r="R203">
            <v>-1548722.7128010094</v>
          </cell>
          <cell r="S203">
            <v>-95983.271263716742</v>
          </cell>
          <cell r="T203">
            <v>-114347.34013764374</v>
          </cell>
          <cell r="U203">
            <v>-106543.96874872223</v>
          </cell>
          <cell r="V203">
            <v>-96327.194863228127</v>
          </cell>
          <cell r="W203">
            <v>-127707.36461867206</v>
          </cell>
          <cell r="X203">
            <v>-164219.12076683156</v>
          </cell>
          <cell r="Y203">
            <v>-188319.72093261033</v>
          </cell>
          <cell r="Z203">
            <v>-183389.56293961219</v>
          </cell>
          <cell r="AA203">
            <v>-122595.3493259307</v>
          </cell>
          <cell r="AB203">
            <v>-85947.035277964547</v>
          </cell>
          <cell r="AC203">
            <v>-152349.79838368669</v>
          </cell>
          <cell r="AD203">
            <v>-110992.9855424054</v>
          </cell>
          <cell r="AE203">
            <v>-1816821.6951559484</v>
          </cell>
          <cell r="AF203">
            <v>-142457.09380836412</v>
          </cell>
          <cell r="AG203">
            <v>-126138.99463031814</v>
          </cell>
          <cell r="AH203">
            <v>-163694.23177979514</v>
          </cell>
          <cell r="AI203">
            <v>-111803.22384959832</v>
          </cell>
          <cell r="AJ203">
            <v>-188949.55014582351</v>
          </cell>
          <cell r="AK203">
            <v>-166176.60257645696</v>
          </cell>
          <cell r="AL203">
            <v>-201609.22572879307</v>
          </cell>
          <cell r="AM203">
            <v>-149303.71539915539</v>
          </cell>
          <cell r="AN203">
            <v>-128809.79782672413</v>
          </cell>
          <cell r="AO203">
            <v>-121084.31383711845</v>
          </cell>
          <cell r="AP203">
            <v>-185884.04094994813</v>
          </cell>
          <cell r="AQ203">
            <v>-130910.90462389775</v>
          </cell>
          <cell r="AR203">
            <v>-1743880.0459950268</v>
          </cell>
          <cell r="AS203">
            <v>-129835.40231349692</v>
          </cell>
          <cell r="AT203">
            <v>-154938.00727744028</v>
          </cell>
          <cell r="AU203">
            <v>-176216.22874687612</v>
          </cell>
          <cell r="AV203">
            <v>-125924.59631911665</v>
          </cell>
          <cell r="AW203">
            <v>-177583.70824491046</v>
          </cell>
          <cell r="AX203">
            <v>-138371.44030123577</v>
          </cell>
          <cell r="AY203">
            <v>-180674.87824046984</v>
          </cell>
          <cell r="AZ203">
            <v>-157199.77177419141</v>
          </cell>
          <cell r="BA203">
            <v>-122570.90232393518</v>
          </cell>
          <cell r="BB203">
            <v>-125575.14881961606</v>
          </cell>
          <cell r="BC203">
            <v>-157543.45777369849</v>
          </cell>
          <cell r="BD203">
            <v>-97446.503860022873</v>
          </cell>
          <cell r="BE203">
            <v>-1855164.2854320109</v>
          </cell>
          <cell r="BF203">
            <v>-143301.59020163305</v>
          </cell>
          <cell r="BG203">
            <v>-146726.01819689758</v>
          </cell>
          <cell r="BH203">
            <v>-192196.82373395562</v>
          </cell>
          <cell r="BI203">
            <v>-131095.11581853218</v>
          </cell>
          <cell r="BJ203">
            <v>-169043.99256600253</v>
          </cell>
          <cell r="BK203">
            <v>-201410.55092119798</v>
          </cell>
          <cell r="BL203">
            <v>-179122.62215205096</v>
          </cell>
          <cell r="BM203">
            <v>-142345.78060295805</v>
          </cell>
          <cell r="BN203">
            <v>-132331.09421681985</v>
          </cell>
          <cell r="BO203">
            <v>-154921.79018554837</v>
          </cell>
          <cell r="BP203">
            <v>-169056.57576598227</v>
          </cell>
          <cell r="BQ203">
            <v>-93612.331070419401</v>
          </cell>
          <cell r="BR203">
            <v>-1609431.1493680179</v>
          </cell>
          <cell r="BS203">
            <v>-65710.511892538518</v>
          </cell>
          <cell r="BT203">
            <v>-117969.39820708148</v>
          </cell>
          <cell r="BU203">
            <v>-162587.06213411689</v>
          </cell>
          <cell r="BV203">
            <v>-146471.32616047002</v>
          </cell>
          <cell r="BW203">
            <v>-176722.74451099709</v>
          </cell>
          <cell r="BX203">
            <v>-235897.73721422628</v>
          </cell>
          <cell r="BY203">
            <v>-127977.57819071412</v>
          </cell>
          <cell r="BZ203">
            <v>-139217.79737232812</v>
          </cell>
          <cell r="CA203">
            <v>-135485.35817843489</v>
          </cell>
          <cell r="CB203">
            <v>-149905.03335485421</v>
          </cell>
          <cell r="CC203">
            <v>-134978.69817926548</v>
          </cell>
          <cell r="CD203">
            <v>-16507.903973001987</v>
          </cell>
          <cell r="CE203">
            <v>-1505480.4899019301</v>
          </cell>
          <cell r="CF203">
            <v>-16986.607969554141</v>
          </cell>
          <cell r="CG203">
            <v>-88562.119641281664</v>
          </cell>
          <cell r="CH203">
            <v>-163154.26510760188</v>
          </cell>
          <cell r="CI203">
            <v>-203164.7956358958</v>
          </cell>
          <cell r="CJ203">
            <v>-202092.61043781787</v>
          </cell>
          <cell r="CK203">
            <v>-263911.07492702827</v>
          </cell>
          <cell r="CL203">
            <v>-128733.99056928977</v>
          </cell>
          <cell r="CM203">
            <v>-98880.350822791457</v>
          </cell>
          <cell r="CN203">
            <v>-175278.53748587333</v>
          </cell>
          <cell r="CO203">
            <v>-72218.71487057209</v>
          </cell>
          <cell r="CP203">
            <v>-87627.5324429553</v>
          </cell>
          <cell r="CQ203">
            <v>-4869.8899912722409</v>
          </cell>
          <cell r="CR203">
            <v>-361983.84323501587</v>
          </cell>
          <cell r="CS203">
            <v>-3255.5109751336277</v>
          </cell>
          <cell r="CT203">
            <v>-13580.297396272421</v>
          </cell>
          <cell r="CU203">
            <v>-62585.774521950632</v>
          </cell>
          <cell r="CV203">
            <v>-87342.754832850769</v>
          </cell>
          <cell r="CW203">
            <v>-49717.188120245934</v>
          </cell>
          <cell r="CX203">
            <v>-46748.407642923295</v>
          </cell>
          <cell r="CY203">
            <v>-2859.0099781602621</v>
          </cell>
          <cell r="CZ203">
            <v>-430.78699670732021</v>
          </cell>
          <cell r="DA203">
            <v>-47367.767638189718</v>
          </cell>
          <cell r="DB203">
            <v>-27892.766786945984</v>
          </cell>
          <cell r="DC203">
            <v>-18528.817858472466</v>
          </cell>
          <cell r="DD203">
            <v>-1674.7604872062802</v>
          </cell>
          <cell r="DE203">
            <v>-312625.9055660069</v>
          </cell>
          <cell r="DF203">
            <v>-6378.2003421783447</v>
          </cell>
          <cell r="DG203">
            <v>-26185.026162628084</v>
          </cell>
          <cell r="DH203">
            <v>-73084.608337473124</v>
          </cell>
          <cell r="DI203">
            <v>-71604.976950887591</v>
          </cell>
          <cell r="DJ203">
            <v>-59032.219464858994</v>
          </cell>
          <cell r="DK203">
            <v>-42278.461816739291</v>
          </cell>
          <cell r="DL203">
            <v>-8072.0821268223226</v>
          </cell>
          <cell r="DM203">
            <v>-7978.5601276755333</v>
          </cell>
          <cell r="DN203">
            <v>-7936.6169280540198</v>
          </cell>
          <cell r="DO203">
            <v>-8384.6723239943385</v>
          </cell>
          <cell r="DP203">
            <v>-179.10879837721586</v>
          </cell>
          <cell r="DQ203">
            <v>-1511.3721862994134</v>
          </cell>
          <cell r="DR203">
            <v>0</v>
          </cell>
          <cell r="DS203">
            <v>0</v>
          </cell>
          <cell r="DT203">
            <v>0</v>
          </cell>
          <cell r="DU203">
            <v>0</v>
          </cell>
          <cell r="DV203">
            <v>0</v>
          </cell>
          <cell r="DW203">
            <v>0</v>
          </cell>
          <cell r="DX203">
            <v>0</v>
          </cell>
          <cell r="DY203">
            <v>0</v>
          </cell>
          <cell r="DZ203">
            <v>0</v>
          </cell>
          <cell r="EA203">
            <v>0</v>
          </cell>
          <cell r="EB203">
            <v>0</v>
          </cell>
          <cell r="EC203">
            <v>0</v>
          </cell>
          <cell r="ED203">
            <v>0</v>
          </cell>
        </row>
        <row r="204">
          <cell r="F204">
            <v>-339721.1353068091</v>
          </cell>
          <cell r="G204">
            <v>-280544.66975788213</v>
          </cell>
          <cell r="H204">
            <v>-271700.9481655173</v>
          </cell>
          <cell r="I204">
            <v>-90117.359002226964</v>
          </cell>
          <cell r="J204">
            <v>-132678.44788549282</v>
          </cell>
          <cell r="K204">
            <v>-122234.24797451124</v>
          </cell>
          <cell r="L204">
            <v>-345507.78890182078</v>
          </cell>
          <cell r="M204">
            <v>-473294.64519153535</v>
          </cell>
          <cell r="N204">
            <v>-253035.29978162423</v>
          </cell>
          <cell r="O204">
            <v>-316434.25212690607</v>
          </cell>
          <cell r="P204">
            <v>-317609.00332589634</v>
          </cell>
          <cell r="Q204">
            <v>-333924.01811181009</v>
          </cell>
          <cell r="R204">
            <v>-2834879.9800060391</v>
          </cell>
          <cell r="S204">
            <v>-358990.48740060255</v>
          </cell>
          <cell r="T204">
            <v>-259829.9891109243</v>
          </cell>
          <cell r="U204">
            <v>-243657.85412891582</v>
          </cell>
          <cell r="V204">
            <v>-137119.20364744775</v>
          </cell>
          <cell r="W204">
            <v>-137392.0246471446</v>
          </cell>
          <cell r="X204">
            <v>-78879.647512244061</v>
          </cell>
          <cell r="Y204">
            <v>-255719.69631549716</v>
          </cell>
          <cell r="Z204">
            <v>-346325.60041469522</v>
          </cell>
          <cell r="AA204">
            <v>-233404.32630032115</v>
          </cell>
          <cell r="AB204">
            <v>-274881.19249417447</v>
          </cell>
          <cell r="AC204">
            <v>-197582.96058017574</v>
          </cell>
          <cell r="AD204">
            <v>-311096.99745388702</v>
          </cell>
          <cell r="AE204">
            <v>-2868230.4674170315</v>
          </cell>
          <cell r="AF204">
            <v>-370549.64798232913</v>
          </cell>
          <cell r="AG204">
            <v>-269018.25299677067</v>
          </cell>
          <cell r="AH204">
            <v>-208941.35386448726</v>
          </cell>
          <cell r="AI204">
            <v>-168856.68010966852</v>
          </cell>
          <cell r="AJ204">
            <v>-167118.13436162844</v>
          </cell>
          <cell r="AK204">
            <v>-135110.62614770606</v>
          </cell>
          <cell r="AL204">
            <v>-200162.78897438385</v>
          </cell>
          <cell r="AM204">
            <v>-227607.0793434456</v>
          </cell>
          <cell r="AN204">
            <v>-215898.44655664638</v>
          </cell>
          <cell r="AO204">
            <v>-317300.19824235141</v>
          </cell>
          <cell r="AP204">
            <v>-288754.74807452224</v>
          </cell>
          <cell r="AQ204">
            <v>-298912.51076307893</v>
          </cell>
          <cell r="AR204">
            <v>-2997108.3241458833</v>
          </cell>
          <cell r="AS204">
            <v>-351460.30441137031</v>
          </cell>
          <cell r="AT204">
            <v>-273531.59449753538</v>
          </cell>
          <cell r="AU204">
            <v>-183220.45499740355</v>
          </cell>
          <cell r="AV204">
            <v>-170947.38741097599</v>
          </cell>
          <cell r="AW204">
            <v>-148505.60909578763</v>
          </cell>
          <cell r="AX204">
            <v>-163027.25881973468</v>
          </cell>
          <cell r="AY204">
            <v>-204513.56777385622</v>
          </cell>
          <cell r="AZ204">
            <v>-246385.29492755979</v>
          </cell>
          <cell r="BA204">
            <v>-212707.10136479884</v>
          </cell>
          <cell r="BB204">
            <v>-293553.12547540292</v>
          </cell>
          <cell r="BC204">
            <v>-359415.8928025756</v>
          </cell>
          <cell r="BD204">
            <v>-389840.73256892711</v>
          </cell>
          <cell r="BE204">
            <v>-3060066.9889830649</v>
          </cell>
          <cell r="BF204">
            <v>-365365.01399441063</v>
          </cell>
          <cell r="BG204">
            <v>-325801.85353833064</v>
          </cell>
          <cell r="BH204">
            <v>-257344.15081432275</v>
          </cell>
          <cell r="BI204">
            <v>-188066.07259123027</v>
          </cell>
          <cell r="BJ204">
            <v>-204084.42225344479</v>
          </cell>
          <cell r="BK204">
            <v>-196774.96148156375</v>
          </cell>
          <cell r="BL204">
            <v>-200670.64107723907</v>
          </cell>
          <cell r="BM204">
            <v>-311488.25435421988</v>
          </cell>
          <cell r="BN204">
            <v>-165096.9174167309</v>
          </cell>
          <cell r="BO204">
            <v>-223019.50405243039</v>
          </cell>
          <cell r="BP204">
            <v>-345924.32271599583</v>
          </cell>
          <cell r="BQ204">
            <v>-276430.87469313294</v>
          </cell>
          <cell r="BR204">
            <v>-1587052.6286379993</v>
          </cell>
          <cell r="BS204">
            <v>-277068.65879211016</v>
          </cell>
          <cell r="BT204">
            <v>-167717.49363202602</v>
          </cell>
          <cell r="BU204">
            <v>-105831.55956780538</v>
          </cell>
          <cell r="BV204">
            <v>-108013.38076301664</v>
          </cell>
          <cell r="BW204">
            <v>-103891.94629205763</v>
          </cell>
          <cell r="BX204">
            <v>-141726.80108905025</v>
          </cell>
          <cell r="BY204">
            <v>-91234.667399831116</v>
          </cell>
          <cell r="BZ204">
            <v>-172499.32422153279</v>
          </cell>
          <cell r="CA204">
            <v>-54062.576481387019</v>
          </cell>
          <cell r="CB204">
            <v>-149841.60207124799</v>
          </cell>
          <cell r="CC204">
            <v>-153474.72086327337</v>
          </cell>
          <cell r="CD204">
            <v>-61689.897464653477</v>
          </cell>
          <cell r="CE204">
            <v>-1837683.949590981</v>
          </cell>
          <cell r="CF204">
            <v>-91483.819922327995</v>
          </cell>
          <cell r="CG204">
            <v>-151318.81860611588</v>
          </cell>
          <cell r="CH204">
            <v>-230649.12285204791</v>
          </cell>
          <cell r="CI204">
            <v>-131712.16024419665</v>
          </cell>
          <cell r="CJ204">
            <v>-143576.01588115841</v>
          </cell>
          <cell r="CK204">
            <v>-172617.89676475152</v>
          </cell>
          <cell r="CL204">
            <v>-135189.79383744299</v>
          </cell>
          <cell r="CM204">
            <v>-169358.68597108498</v>
          </cell>
          <cell r="CN204">
            <v>-115831.53787503764</v>
          </cell>
          <cell r="CO204">
            <v>-226786.39415955357</v>
          </cell>
          <cell r="CP204">
            <v>-152852.77480313927</v>
          </cell>
          <cell r="CQ204">
            <v>-116306.92867411673</v>
          </cell>
          <cell r="CR204">
            <v>-1389275.291441977</v>
          </cell>
          <cell r="CS204">
            <v>-70759.620213683695</v>
          </cell>
          <cell r="CT204">
            <v>-110957.01630784571</v>
          </cell>
          <cell r="CU204">
            <v>-218346.01942508481</v>
          </cell>
          <cell r="CV204">
            <v>-141956.37142622285</v>
          </cell>
          <cell r="CW204">
            <v>-133122.11854948476</v>
          </cell>
          <cell r="CX204">
            <v>-221610.78441648558</v>
          </cell>
          <cell r="CY204">
            <v>-47327.569675382227</v>
          </cell>
          <cell r="CZ204">
            <v>-68712.603419076651</v>
          </cell>
          <cell r="DA204">
            <v>-96650.944145511836</v>
          </cell>
          <cell r="DB204">
            <v>-117080.14249171689</v>
          </cell>
          <cell r="DC204">
            <v>-111980.15890514851</v>
          </cell>
          <cell r="DD204">
            <v>-50771.942466314882</v>
          </cell>
          <cell r="DE204">
            <v>-1239059.8296610117</v>
          </cell>
          <cell r="DF204">
            <v>-77447.966465663165</v>
          </cell>
          <cell r="DG204">
            <v>-116466.80854760855</v>
          </cell>
          <cell r="DH204">
            <v>-145350.60406021774</v>
          </cell>
          <cell r="DI204">
            <v>-142433.13226903975</v>
          </cell>
          <cell r="DJ204">
            <v>-95670.693220531568</v>
          </cell>
          <cell r="DK204">
            <v>-256320.62882445008</v>
          </cell>
          <cell r="DL204">
            <v>-43363.55816879496</v>
          </cell>
          <cell r="DM204">
            <v>-38433.99808371067</v>
          </cell>
          <cell r="DN204">
            <v>-123469.56562641822</v>
          </cell>
          <cell r="DO204">
            <v>-80990.396554946899</v>
          </cell>
          <cell r="DP204">
            <v>-94781.093013223261</v>
          </cell>
          <cell r="DQ204">
            <v>-24331.384826380759</v>
          </cell>
          <cell r="DR204">
            <v>0</v>
          </cell>
          <cell r="DS204">
            <v>0</v>
          </cell>
          <cell r="DT204">
            <v>0</v>
          </cell>
          <cell r="DU204">
            <v>0</v>
          </cell>
          <cell r="DV204">
            <v>0</v>
          </cell>
          <cell r="DW204">
            <v>0</v>
          </cell>
          <cell r="DX204">
            <v>0</v>
          </cell>
          <cell r="DY204">
            <v>0</v>
          </cell>
          <cell r="DZ204">
            <v>0</v>
          </cell>
          <cell r="EA204">
            <v>0</v>
          </cell>
          <cell r="EB204">
            <v>0</v>
          </cell>
          <cell r="EC204">
            <v>0</v>
          </cell>
          <cell r="ED204">
            <v>0</v>
          </cell>
        </row>
        <row r="205">
          <cell r="F205">
            <v>-48830.704942292068</v>
          </cell>
          <cell r="G205">
            <v>-53992.565717163961</v>
          </cell>
          <cell r="H205">
            <v>-61314.311101521365</v>
          </cell>
          <cell r="I205">
            <v>-21112.692997222766</v>
          </cell>
          <cell r="J205">
            <v>-27797.07522468362</v>
          </cell>
          <cell r="K205">
            <v>-29616.145455828402</v>
          </cell>
          <cell r="L205">
            <v>-55194.007871315349</v>
          </cell>
          <cell r="M205">
            <v>-63802.468169410247</v>
          </cell>
          <cell r="N205">
            <v>-37484.786177522969</v>
          </cell>
          <cell r="O205">
            <v>-41712.27391694393</v>
          </cell>
          <cell r="P205">
            <v>-85708.714262769092</v>
          </cell>
          <cell r="Q205">
            <v>-104903.75384932663</v>
          </cell>
          <cell r="R205">
            <v>-686884.15510899574</v>
          </cell>
          <cell r="S205">
            <v>-69944.826339135878</v>
          </cell>
          <cell r="T205">
            <v>-65350.353260213044</v>
          </cell>
          <cell r="U205">
            <v>-43087.277962343302</v>
          </cell>
          <cell r="V205">
            <v>-39188.92380022537</v>
          </cell>
          <cell r="W205">
            <v>-26174.127989929169</v>
          </cell>
          <cell r="X205">
            <v>-25497.324703034479</v>
          </cell>
          <cell r="Y205">
            <v>-64309.105314989109</v>
          </cell>
          <cell r="Z205">
            <v>-56901.041328973137</v>
          </cell>
          <cell r="AA205">
            <v>-55905.482883541379</v>
          </cell>
          <cell r="AB205">
            <v>-57912.858934330754</v>
          </cell>
          <cell r="AC205">
            <v>-62889.012641505338</v>
          </cell>
          <cell r="AD205">
            <v>-119723.81995078269</v>
          </cell>
          <cell r="AE205">
            <v>0</v>
          </cell>
          <cell r="AF205">
            <v>0</v>
          </cell>
          <cell r="AG205">
            <v>0</v>
          </cell>
          <cell r="AH205">
            <v>0</v>
          </cell>
          <cell r="AI205">
            <v>0</v>
          </cell>
          <cell r="AJ205">
            <v>0</v>
          </cell>
          <cell r="AK205">
            <v>0</v>
          </cell>
          <cell r="AL205">
            <v>0</v>
          </cell>
          <cell r="AM205">
            <v>0</v>
          </cell>
          <cell r="AN205">
            <v>0</v>
          </cell>
          <cell r="AO205">
            <v>0</v>
          </cell>
          <cell r="AP205">
            <v>0</v>
          </cell>
          <cell r="AQ205">
            <v>0</v>
          </cell>
          <cell r="AR205">
            <v>0</v>
          </cell>
          <cell r="AS205">
            <v>0</v>
          </cell>
          <cell r="AT205">
            <v>0</v>
          </cell>
          <cell r="AU205">
            <v>0</v>
          </cell>
          <cell r="AV205">
            <v>0</v>
          </cell>
          <cell r="AW205">
            <v>0</v>
          </cell>
          <cell r="AX205">
            <v>0</v>
          </cell>
          <cell r="AY205">
            <v>0</v>
          </cell>
          <cell r="AZ205">
            <v>0</v>
          </cell>
          <cell r="BA205">
            <v>0</v>
          </cell>
          <cell r="BB205">
            <v>0</v>
          </cell>
          <cell r="BC205">
            <v>0</v>
          </cell>
          <cell r="BD205">
            <v>0</v>
          </cell>
          <cell r="BE205">
            <v>0</v>
          </cell>
          <cell r="BF205">
            <v>0</v>
          </cell>
          <cell r="BG205">
            <v>0</v>
          </cell>
          <cell r="BH205">
            <v>0</v>
          </cell>
          <cell r="BI205">
            <v>0</v>
          </cell>
          <cell r="BJ205">
            <v>0</v>
          </cell>
          <cell r="BK205">
            <v>0</v>
          </cell>
          <cell r="BL205">
            <v>0</v>
          </cell>
          <cell r="BM205">
            <v>0</v>
          </cell>
          <cell r="BN205">
            <v>0</v>
          </cell>
          <cell r="BO205">
            <v>0</v>
          </cell>
          <cell r="BP205">
            <v>0</v>
          </cell>
          <cell r="BQ205">
            <v>0</v>
          </cell>
          <cell r="BR205">
            <v>0</v>
          </cell>
          <cell r="BS205">
            <v>0</v>
          </cell>
          <cell r="BT205">
            <v>0</v>
          </cell>
          <cell r="BU205">
            <v>0</v>
          </cell>
          <cell r="BV205">
            <v>0</v>
          </cell>
          <cell r="BW205">
            <v>0</v>
          </cell>
          <cell r="BX205">
            <v>0</v>
          </cell>
          <cell r="BY205">
            <v>0</v>
          </cell>
          <cell r="BZ205">
            <v>0</v>
          </cell>
          <cell r="CA205">
            <v>0</v>
          </cell>
          <cell r="CB205">
            <v>0</v>
          </cell>
          <cell r="CC205">
            <v>0</v>
          </cell>
          <cell r="CD205">
            <v>0</v>
          </cell>
          <cell r="CE205">
            <v>0</v>
          </cell>
          <cell r="CF205">
            <v>0</v>
          </cell>
          <cell r="CG205">
            <v>0</v>
          </cell>
          <cell r="CH205">
            <v>0</v>
          </cell>
          <cell r="CI205">
            <v>0</v>
          </cell>
          <cell r="CJ205">
            <v>0</v>
          </cell>
          <cell r="CK205">
            <v>0</v>
          </cell>
          <cell r="CL205">
            <v>0</v>
          </cell>
          <cell r="CM205">
            <v>0</v>
          </cell>
          <cell r="CN205">
            <v>0</v>
          </cell>
          <cell r="CO205">
            <v>0</v>
          </cell>
          <cell r="CP205">
            <v>0</v>
          </cell>
          <cell r="CQ205">
            <v>0</v>
          </cell>
          <cell r="CR205">
            <v>0</v>
          </cell>
          <cell r="CS205">
            <v>0</v>
          </cell>
          <cell r="CT205">
            <v>0</v>
          </cell>
          <cell r="CU205">
            <v>0</v>
          </cell>
          <cell r="CV205">
            <v>0</v>
          </cell>
          <cell r="CW205">
            <v>0</v>
          </cell>
          <cell r="CX205">
            <v>0</v>
          </cell>
          <cell r="CY205">
            <v>0</v>
          </cell>
          <cell r="CZ205">
            <v>0</v>
          </cell>
          <cell r="DA205">
            <v>0</v>
          </cell>
          <cell r="DB205">
            <v>0</v>
          </cell>
          <cell r="DC205">
            <v>0</v>
          </cell>
          <cell r="DD205">
            <v>0</v>
          </cell>
          <cell r="DE205">
            <v>0</v>
          </cell>
          <cell r="DF205">
            <v>0</v>
          </cell>
          <cell r="DG205">
            <v>0</v>
          </cell>
          <cell r="DH205">
            <v>0</v>
          </cell>
          <cell r="DI205">
            <v>0</v>
          </cell>
          <cell r="DJ205">
            <v>0</v>
          </cell>
          <cell r="DK205">
            <v>0</v>
          </cell>
          <cell r="DL205">
            <v>0</v>
          </cell>
          <cell r="DM205">
            <v>0</v>
          </cell>
          <cell r="DN205">
            <v>0</v>
          </cell>
          <cell r="DO205">
            <v>0</v>
          </cell>
          <cell r="DP205">
            <v>0</v>
          </cell>
          <cell r="DQ205">
            <v>0</v>
          </cell>
          <cell r="DR205">
            <v>0</v>
          </cell>
          <cell r="DS205">
            <v>0</v>
          </cell>
          <cell r="DT205">
            <v>0</v>
          </cell>
          <cell r="DU205">
            <v>0</v>
          </cell>
          <cell r="DV205">
            <v>0</v>
          </cell>
          <cell r="DW205">
            <v>0</v>
          </cell>
          <cell r="DX205">
            <v>0</v>
          </cell>
          <cell r="DY205">
            <v>0</v>
          </cell>
          <cell r="DZ205">
            <v>0</v>
          </cell>
          <cell r="EA205">
            <v>0</v>
          </cell>
          <cell r="EB205">
            <v>0</v>
          </cell>
          <cell r="EC205">
            <v>0</v>
          </cell>
          <cell r="ED205">
            <v>0</v>
          </cell>
        </row>
        <row r="206">
          <cell r="F206">
            <v>-3150.3863734067418</v>
          </cell>
          <cell r="G206">
            <v>-10564.811510818545</v>
          </cell>
          <cell r="H206">
            <v>-10949.383107572095</v>
          </cell>
          <cell r="I206">
            <v>-18602.536242969334</v>
          </cell>
          <cell r="J206">
            <v>-23467.785401900299</v>
          </cell>
          <cell r="K206">
            <v>-27752.404165732209</v>
          </cell>
          <cell r="L206">
            <v>-9771.3839175165631</v>
          </cell>
          <cell r="M206">
            <v>-11593.537102134898</v>
          </cell>
          <cell r="N206">
            <v>-18381.23264483735</v>
          </cell>
          <cell r="O206">
            <v>-17945.897048512474</v>
          </cell>
          <cell r="P206">
            <v>-9060.2763235196471</v>
          </cell>
          <cell r="Q206">
            <v>-1292.5611890889704</v>
          </cell>
          <cell r="R206">
            <v>-122193.49019400403</v>
          </cell>
          <cell r="S206">
            <v>0</v>
          </cell>
          <cell r="T206">
            <v>-9889.3820862094872</v>
          </cell>
          <cell r="U206">
            <v>-7611.5215124192182</v>
          </cell>
          <cell r="V206">
            <v>-17763.544395606965</v>
          </cell>
          <cell r="W206">
            <v>-14107.100837679114</v>
          </cell>
          <cell r="X206">
            <v>-21271.373755244538</v>
          </cell>
          <cell r="Y206">
            <v>-7509.0241135987453</v>
          </cell>
          <cell r="Z206">
            <v>-11713.385865221731</v>
          </cell>
          <cell r="AA206">
            <v>-13864.847040466964</v>
          </cell>
          <cell r="AB206">
            <v>-13225.679447821341</v>
          </cell>
          <cell r="AC206">
            <v>-5237.6311397342943</v>
          </cell>
          <cell r="AD206">
            <v>0</v>
          </cell>
          <cell r="AE206">
            <v>-134446.73955900222</v>
          </cell>
          <cell r="AF206">
            <v>0</v>
          </cell>
          <cell r="AG206">
            <v>-2145.7930770008825</v>
          </cell>
          <cell r="AH206">
            <v>-9365.923499615863</v>
          </cell>
          <cell r="AI206">
            <v>-17962.064807482995</v>
          </cell>
          <cell r="AJ206">
            <v>-17505.988312371075</v>
          </cell>
          <cell r="AK206">
            <v>-28736.42169200303</v>
          </cell>
          <cell r="AL206">
            <v>-13585.459654391278</v>
          </cell>
          <cell r="AM206">
            <v>-13723.363352912944</v>
          </cell>
          <cell r="AN206">
            <v>-17508.870312340558</v>
          </cell>
          <cell r="AO206">
            <v>-12558.170765401796</v>
          </cell>
          <cell r="AP206">
            <v>-1354.6840854808688</v>
          </cell>
          <cell r="AQ206">
            <v>0</v>
          </cell>
          <cell r="AR206">
            <v>-132000.96552298963</v>
          </cell>
          <cell r="AS206">
            <v>0</v>
          </cell>
          <cell r="AT206">
            <v>-270.2909969757311</v>
          </cell>
          <cell r="AU206">
            <v>-7803.1386126875877</v>
          </cell>
          <cell r="AV206">
            <v>-22183.505851779599</v>
          </cell>
          <cell r="AW206">
            <v>-25091.423419242725</v>
          </cell>
          <cell r="AX206">
            <v>-14119.381342012901</v>
          </cell>
          <cell r="AY206">
            <v>-11255.182974061463</v>
          </cell>
          <cell r="AZ206">
            <v>-13222.399252049159</v>
          </cell>
          <cell r="BA206">
            <v>-19872.296277640853</v>
          </cell>
          <cell r="BB206">
            <v>-11725.902868794277</v>
          </cell>
          <cell r="BC206">
            <v>-6457.4439277448691</v>
          </cell>
          <cell r="BD206">
            <v>0</v>
          </cell>
          <cell r="BE206">
            <v>-159474.16048599035</v>
          </cell>
          <cell r="BF206">
            <v>0</v>
          </cell>
          <cell r="BG206">
            <v>-1406.8087866441347</v>
          </cell>
          <cell r="BH206">
            <v>-4950.1743530042004</v>
          </cell>
          <cell r="BI206">
            <v>-25559.801957340445</v>
          </cell>
          <cell r="BJ206">
            <v>-32626.851090248674</v>
          </cell>
          <cell r="BK206">
            <v>-37166.277247151826</v>
          </cell>
          <cell r="BL206">
            <v>-7543.0507283885963</v>
          </cell>
          <cell r="BM206">
            <v>-6731.0925360964611</v>
          </cell>
          <cell r="BN206">
            <v>-28690.753927615937</v>
          </cell>
          <cell r="BO206">
            <v>-11532.289290514775</v>
          </cell>
          <cell r="BP206">
            <v>-3267.0605689836666</v>
          </cell>
          <cell r="BQ206">
            <v>0</v>
          </cell>
          <cell r="BR206">
            <v>-128474.55844800919</v>
          </cell>
          <cell r="BS206">
            <v>0</v>
          </cell>
          <cell r="BT206">
            <v>0</v>
          </cell>
          <cell r="BU206">
            <v>-10127.420677658636</v>
          </cell>
          <cell r="BV206">
            <v>-29588.569242564961</v>
          </cell>
          <cell r="BW206">
            <v>-34867.386778795626</v>
          </cell>
          <cell r="BX206">
            <v>-27431.910068617202</v>
          </cell>
          <cell r="BY206">
            <v>-4604.0079443827271</v>
          </cell>
          <cell r="BZ206">
            <v>-2927.6927646328695</v>
          </cell>
          <cell r="CA206">
            <v>-14538.980624366552</v>
          </cell>
          <cell r="CB206">
            <v>-4388.4351469869725</v>
          </cell>
          <cell r="CC206">
            <v>-0.15519999759271741</v>
          </cell>
          <cell r="CD206">
            <v>0</v>
          </cell>
          <cell r="CE206">
            <v>-61440.759108997881</v>
          </cell>
          <cell r="CF206">
            <v>0</v>
          </cell>
          <cell r="CG206">
            <v>0</v>
          </cell>
          <cell r="CH206">
            <v>-6851.6413225783035</v>
          </cell>
          <cell r="CI206">
            <v>-24803.689357712865</v>
          </cell>
          <cell r="CJ206">
            <v>-10867.643418584485</v>
          </cell>
          <cell r="CK206">
            <v>-8336.362484131474</v>
          </cell>
          <cell r="CL206">
            <v>-1623.138157968875</v>
          </cell>
          <cell r="CM206">
            <v>-1141.7015704349615</v>
          </cell>
          <cell r="CN206">
            <v>-7299.8260109727271</v>
          </cell>
          <cell r="CO206">
            <v>-516.75678661791608</v>
          </cell>
          <cell r="CP206">
            <v>0</v>
          </cell>
          <cell r="CQ206">
            <v>0</v>
          </cell>
          <cell r="CR206">
            <v>-338.9201690107584</v>
          </cell>
          <cell r="CS206">
            <v>0</v>
          </cell>
          <cell r="CT206">
            <v>0</v>
          </cell>
          <cell r="CU206">
            <v>0</v>
          </cell>
          <cell r="CV206">
            <v>0</v>
          </cell>
          <cell r="CW206">
            <v>-292.76309113623574</v>
          </cell>
          <cell r="CX206">
            <v>0</v>
          </cell>
          <cell r="CY206">
            <v>0</v>
          </cell>
          <cell r="CZ206">
            <v>0</v>
          </cell>
          <cell r="DA206">
            <v>0</v>
          </cell>
          <cell r="DB206">
            <v>-46.157077877782285</v>
          </cell>
          <cell r="DC206">
            <v>0</v>
          </cell>
          <cell r="DD206">
            <v>0</v>
          </cell>
          <cell r="DE206">
            <v>-693.54392798990011</v>
          </cell>
          <cell r="DF206">
            <v>0</v>
          </cell>
          <cell r="DG206">
            <v>-46.648687538690865</v>
          </cell>
          <cell r="DH206">
            <v>-46.314288344699889</v>
          </cell>
          <cell r="DI206">
            <v>-92.628576689399779</v>
          </cell>
          <cell r="DJ206">
            <v>-324.36721800966188</v>
          </cell>
          <cell r="DK206">
            <v>-183.58515740931034</v>
          </cell>
          <cell r="DL206">
            <v>0</v>
          </cell>
          <cell r="DM206">
            <v>0</v>
          </cell>
          <cell r="DN206">
            <v>0</v>
          </cell>
          <cell r="DO206">
            <v>0</v>
          </cell>
          <cell r="DP206">
            <v>0</v>
          </cell>
          <cell r="DQ206">
            <v>0</v>
          </cell>
          <cell r="DR206">
            <v>0</v>
          </cell>
          <cell r="DS206">
            <v>0</v>
          </cell>
          <cell r="DT206">
            <v>0</v>
          </cell>
          <cell r="DU206">
            <v>0</v>
          </cell>
          <cell r="DV206">
            <v>0</v>
          </cell>
          <cell r="DW206">
            <v>0</v>
          </cell>
          <cell r="DX206">
            <v>0</v>
          </cell>
          <cell r="DY206">
            <v>0</v>
          </cell>
          <cell r="DZ206">
            <v>0</v>
          </cell>
          <cell r="EA206">
            <v>0</v>
          </cell>
          <cell r="EB206">
            <v>0</v>
          </cell>
          <cell r="EC206">
            <v>0</v>
          </cell>
          <cell r="ED206">
            <v>0</v>
          </cell>
        </row>
        <row r="208">
          <cell r="F208">
            <v>-926730.37298457325</v>
          </cell>
          <cell r="G208">
            <v>-743097.31274732947</v>
          </cell>
          <cell r="H208">
            <v>-645310.97841697931</v>
          </cell>
          <cell r="I208">
            <v>-295317.29287320375</v>
          </cell>
          <cell r="J208">
            <v>-480928.95315840095</v>
          </cell>
          <cell r="K208">
            <v>-510017.8236065805</v>
          </cell>
          <cell r="L208">
            <v>-791662.86350614578</v>
          </cell>
          <cell r="M208">
            <v>-926234.03350777179</v>
          </cell>
          <cell r="N208">
            <v>-587890.81919853389</v>
          </cell>
          <cell r="O208">
            <v>-651527.91702419519</v>
          </cell>
          <cell r="P208">
            <v>-820926.17348133028</v>
          </cell>
          <cell r="Q208">
            <v>-848595.24266898632</v>
          </cell>
          <cell r="R208">
            <v>-7762806.9433211088</v>
          </cell>
          <cell r="S208">
            <v>-821060.8176657334</v>
          </cell>
          <cell r="T208">
            <v>-717174.36572368443</v>
          </cell>
          <cell r="U208">
            <v>-547886.42319189012</v>
          </cell>
          <cell r="V208">
            <v>-378957.71739059687</v>
          </cell>
          <cell r="W208">
            <v>-472900.59100980312</v>
          </cell>
          <cell r="X208">
            <v>-487262.50172103196</v>
          </cell>
          <cell r="Y208">
            <v>-760645.53840176016</v>
          </cell>
          <cell r="Z208">
            <v>-828195.20930502564</v>
          </cell>
          <cell r="AA208">
            <v>-605362.41424650699</v>
          </cell>
          <cell r="AB208">
            <v>-635910.9546380192</v>
          </cell>
          <cell r="AC208">
            <v>-699730.16869227588</v>
          </cell>
          <cell r="AD208">
            <v>-807720.2413348034</v>
          </cell>
          <cell r="AE208">
            <v>-7115808.6948690414</v>
          </cell>
          <cell r="AF208">
            <v>-760212.87558288872</v>
          </cell>
          <cell r="AG208">
            <v>-596349.07154306769</v>
          </cell>
          <cell r="AH208">
            <v>-546898.45797353983</v>
          </cell>
          <cell r="AI208">
            <v>-386476.45071885735</v>
          </cell>
          <cell r="AJ208">
            <v>-577957.61636934429</v>
          </cell>
          <cell r="AK208">
            <v>-491404.55746276677</v>
          </cell>
          <cell r="AL208">
            <v>-659009.13629189134</v>
          </cell>
          <cell r="AM208">
            <v>-612337.32456473261</v>
          </cell>
          <cell r="AN208">
            <v>-528203.57575678825</v>
          </cell>
          <cell r="AO208">
            <v>-625691.33437342942</v>
          </cell>
          <cell r="AP208">
            <v>-726882.76014762372</v>
          </cell>
          <cell r="AQ208">
            <v>-604385.53408402205</v>
          </cell>
          <cell r="AR208">
            <v>-7062145.0571469069</v>
          </cell>
          <cell r="AS208">
            <v>-655286.27347590774</v>
          </cell>
          <cell r="AT208">
            <v>-605642.15841733664</v>
          </cell>
          <cell r="AU208">
            <v>-526824.30000630766</v>
          </cell>
          <cell r="AV208">
            <v>-413122.20921783894</v>
          </cell>
          <cell r="AW208">
            <v>-549308.93161661923</v>
          </cell>
          <cell r="AX208">
            <v>-500640.32685635239</v>
          </cell>
          <cell r="AY208">
            <v>-641423.45186530799</v>
          </cell>
          <cell r="AZ208">
            <v>-640198.30789995193</v>
          </cell>
          <cell r="BA208">
            <v>-520029.48276860267</v>
          </cell>
          <cell r="BB208">
            <v>-622221.62474049628</v>
          </cell>
          <cell r="BC208">
            <v>-776338.69530042261</v>
          </cell>
          <cell r="BD208">
            <v>-611109.29498174787</v>
          </cell>
          <cell r="BE208">
            <v>-7248472.8527622223</v>
          </cell>
          <cell r="BF208">
            <v>-649209.88222805411</v>
          </cell>
          <cell r="BG208">
            <v>-671498.25204901397</v>
          </cell>
          <cell r="BH208">
            <v>-577175.7284983471</v>
          </cell>
          <cell r="BI208">
            <v>-426473.4071424827</v>
          </cell>
          <cell r="BJ208">
            <v>-620940.80437487364</v>
          </cell>
          <cell r="BK208">
            <v>-647199.67613085359</v>
          </cell>
          <cell r="BL208">
            <v>-621314.89012589306</v>
          </cell>
          <cell r="BM208">
            <v>-692849.85237285495</v>
          </cell>
          <cell r="BN208">
            <v>-502289.59825409949</v>
          </cell>
          <cell r="BO208">
            <v>-583134.9718985185</v>
          </cell>
          <cell r="BP208">
            <v>-766457.96892987192</v>
          </cell>
          <cell r="BQ208">
            <v>-489927.82075721025</v>
          </cell>
          <cell r="BR208">
            <v>-5281122.1219902039</v>
          </cell>
          <cell r="BS208">
            <v>-456232.78289070725</v>
          </cell>
          <cell r="BT208">
            <v>-405548.41360579431</v>
          </cell>
          <cell r="BU208">
            <v>-425727.5362111032</v>
          </cell>
          <cell r="BV208">
            <v>-416568.92832236737</v>
          </cell>
          <cell r="BW208">
            <v>-555765.10114672035</v>
          </cell>
          <cell r="BX208">
            <v>-638257.61762589961</v>
          </cell>
          <cell r="BY208">
            <v>-447128.23745530099</v>
          </cell>
          <cell r="BZ208">
            <v>-519933.46156902611</v>
          </cell>
          <cell r="CA208">
            <v>-337041.61507499963</v>
          </cell>
          <cell r="CB208">
            <v>-484115.71254123747</v>
          </cell>
          <cell r="CC208">
            <v>-480739.64337723702</v>
          </cell>
          <cell r="CD208">
            <v>-114063.07216967642</v>
          </cell>
          <cell r="CE208">
            <v>-5094499.9547078609</v>
          </cell>
          <cell r="CF208">
            <v>-133146.28044591099</v>
          </cell>
          <cell r="CG208">
            <v>-313807.51167723536</v>
          </cell>
          <cell r="CH208">
            <v>-555889.51148938388</v>
          </cell>
          <cell r="CI208">
            <v>-538924.23821734637</v>
          </cell>
          <cell r="CJ208">
            <v>-578322.20198184997</v>
          </cell>
          <cell r="CK208">
            <v>-697786.7519640252</v>
          </cell>
          <cell r="CL208">
            <v>-455675.93630690873</v>
          </cell>
          <cell r="CM208">
            <v>-416978.11699610949</v>
          </cell>
          <cell r="CN208">
            <v>-462375.57469111681</v>
          </cell>
          <cell r="CO208">
            <v>-417357.75323735178</v>
          </cell>
          <cell r="CP208">
            <v>-372216.80549271405</v>
          </cell>
          <cell r="CQ208">
            <v>-152019.27220793068</v>
          </cell>
          <cell r="CR208">
            <v>-2312602.3362001181</v>
          </cell>
          <cell r="CS208">
            <v>-89402.590310648084</v>
          </cell>
          <cell r="CT208">
            <v>-152101.3967640698</v>
          </cell>
          <cell r="CU208">
            <v>-346608.95201335847</v>
          </cell>
          <cell r="CV208">
            <v>-309383.86445634067</v>
          </cell>
          <cell r="CW208">
            <v>-263277.35255369544</v>
          </cell>
          <cell r="CX208">
            <v>-336155.8317149803</v>
          </cell>
          <cell r="CY208">
            <v>-64707.107579775155</v>
          </cell>
          <cell r="CZ208">
            <v>-71798.296002291143</v>
          </cell>
          <cell r="DA208">
            <v>-233280.15773020685</v>
          </cell>
          <cell r="DB208">
            <v>-176129.19419848174</v>
          </cell>
          <cell r="DC208">
            <v>-196175.02763001621</v>
          </cell>
          <cell r="DD208">
            <v>-73582.565246142447</v>
          </cell>
          <cell r="DE208">
            <v>-2043859.7713361979</v>
          </cell>
          <cell r="DF208">
            <v>-106387.99337384105</v>
          </cell>
          <cell r="DG208">
            <v>-181384.28206800669</v>
          </cell>
          <cell r="DH208">
            <v>-310625.0153387785</v>
          </cell>
          <cell r="DI208">
            <v>-287308.31596200168</v>
          </cell>
          <cell r="DJ208">
            <v>-223946.91279406846</v>
          </cell>
          <cell r="DK208">
            <v>-348328.32200433314</v>
          </cell>
          <cell r="DL208">
            <v>-73083.819867044687</v>
          </cell>
          <cell r="DM208">
            <v>-63045.020112589002</v>
          </cell>
          <cell r="DN208">
            <v>-177824.41217879206</v>
          </cell>
          <cell r="DO208">
            <v>-118818.43790407479</v>
          </cell>
          <cell r="DP208">
            <v>-104516.71585485339</v>
          </cell>
          <cell r="DQ208">
            <v>-48590.523877568543</v>
          </cell>
          <cell r="DR208">
            <v>0</v>
          </cell>
          <cell r="DS208">
            <v>0</v>
          </cell>
          <cell r="DT208">
            <v>0</v>
          </cell>
          <cell r="DU208">
            <v>0</v>
          </cell>
          <cell r="DV208">
            <v>0</v>
          </cell>
          <cell r="DW208">
            <v>0</v>
          </cell>
          <cell r="DX208">
            <v>0</v>
          </cell>
          <cell r="DY208">
            <v>0</v>
          </cell>
          <cell r="DZ208">
            <v>0</v>
          </cell>
          <cell r="EA208">
            <v>0</v>
          </cell>
          <cell r="EB208">
            <v>0</v>
          </cell>
          <cell r="EC208">
            <v>0</v>
          </cell>
          <cell r="ED208">
            <v>0</v>
          </cell>
        </row>
        <row r="211">
          <cell r="F211">
            <v>-109469.49949999899</v>
          </cell>
          <cell r="G211">
            <v>-77327.974500000477</v>
          </cell>
          <cell r="H211">
            <v>-89320.105000000447</v>
          </cell>
          <cell r="I211">
            <v>-11346.716000000015</v>
          </cell>
          <cell r="J211">
            <v>-1991.7270000000135</v>
          </cell>
          <cell r="K211">
            <v>-10764.141999999993</v>
          </cell>
          <cell r="L211">
            <v>-58918.208999999799</v>
          </cell>
          <cell r="M211">
            <v>-47479.781500000507</v>
          </cell>
          <cell r="N211">
            <v>-48502.992999999784</v>
          </cell>
          <cell r="O211">
            <v>-28323.70100000035</v>
          </cell>
          <cell r="P211">
            <v>-7507.6049999995157</v>
          </cell>
          <cell r="Q211">
            <v>-74499.746500000358</v>
          </cell>
          <cell r="R211">
            <v>-470345.44850000739</v>
          </cell>
          <cell r="S211">
            <v>-110846.5775000006</v>
          </cell>
          <cell r="T211">
            <v>-71854.983499999158</v>
          </cell>
          <cell r="U211">
            <v>-68915.691499998793</v>
          </cell>
          <cell r="V211">
            <v>-47548.242000000551</v>
          </cell>
          <cell r="W211">
            <v>0</v>
          </cell>
          <cell r="X211">
            <v>0</v>
          </cell>
          <cell r="Y211">
            <v>-25220.643999999389</v>
          </cell>
          <cell r="Z211">
            <v>-32406.775499999523</v>
          </cell>
          <cell r="AA211">
            <v>-43313.350500000641</v>
          </cell>
          <cell r="AB211">
            <v>-50161.214499999769</v>
          </cell>
          <cell r="AC211">
            <v>-4113.3549999995157</v>
          </cell>
          <cell r="AD211">
            <v>-15964.61449999921</v>
          </cell>
          <cell r="AE211">
            <v>-403938.41099999845</v>
          </cell>
          <cell r="AF211">
            <v>-55031.862999999896</v>
          </cell>
          <cell r="AG211">
            <v>-54971.718500000425</v>
          </cell>
          <cell r="AH211">
            <v>-59588.654000001028</v>
          </cell>
          <cell r="AI211">
            <v>-20988.89400000032</v>
          </cell>
          <cell r="AJ211">
            <v>0</v>
          </cell>
          <cell r="AK211">
            <v>0</v>
          </cell>
          <cell r="AL211">
            <v>-41495.700000001118</v>
          </cell>
          <cell r="AM211">
            <v>-51054.535500001162</v>
          </cell>
          <cell r="AN211">
            <v>-59199.065999999642</v>
          </cell>
          <cell r="AO211">
            <v>-42960.449000000022</v>
          </cell>
          <cell r="AP211">
            <v>-1845.285000000149</v>
          </cell>
          <cell r="AQ211">
            <v>-16802.246000001207</v>
          </cell>
          <cell r="AR211">
            <v>-335858.06599999964</v>
          </cell>
          <cell r="AS211">
            <v>-40378.063999999315</v>
          </cell>
          <cell r="AT211">
            <v>-10308.587999999523</v>
          </cell>
          <cell r="AU211">
            <v>-68981.856000000611</v>
          </cell>
          <cell r="AV211">
            <v>-34879.171000000089</v>
          </cell>
          <cell r="AW211">
            <v>0</v>
          </cell>
          <cell r="AX211">
            <v>-6620.5439999997616</v>
          </cell>
          <cell r="AY211">
            <v>-50240.86950000003</v>
          </cell>
          <cell r="AZ211">
            <v>-47893.346000000834</v>
          </cell>
          <cell r="BA211">
            <v>-32581.406499998644</v>
          </cell>
          <cell r="BB211">
            <v>-22676.613499999978</v>
          </cell>
          <cell r="BC211">
            <v>-8011.0484999995679</v>
          </cell>
          <cell r="BD211">
            <v>-13286.559000000358</v>
          </cell>
          <cell r="BE211">
            <v>-434908.41999998689</v>
          </cell>
          <cell r="BF211">
            <v>-57829.315500000492</v>
          </cell>
          <cell r="BG211">
            <v>-19342.707000000402</v>
          </cell>
          <cell r="BH211">
            <v>-114501.1445000004</v>
          </cell>
          <cell r="BI211">
            <v>-32410.527499999851</v>
          </cell>
          <cell r="BJ211">
            <v>-880.46649999998044</v>
          </cell>
          <cell r="BK211">
            <v>-11102.584499999881</v>
          </cell>
          <cell r="BL211">
            <v>-47154.172000000253</v>
          </cell>
          <cell r="BM211">
            <v>-63963.952500000596</v>
          </cell>
          <cell r="BN211">
            <v>-38549.787999998778</v>
          </cell>
          <cell r="BO211">
            <v>-26698.697499999776</v>
          </cell>
          <cell r="BP211">
            <v>-7187.535500000231</v>
          </cell>
          <cell r="BQ211">
            <v>-15287.529000000097</v>
          </cell>
          <cell r="BR211">
            <v>-400975.71949999034</v>
          </cell>
          <cell r="BS211">
            <v>-48516.22500000149</v>
          </cell>
          <cell r="BT211">
            <v>-30292.178999999538</v>
          </cell>
          <cell r="BU211">
            <v>-60462.882500000298</v>
          </cell>
          <cell r="BV211">
            <v>-28496.289000000805</v>
          </cell>
          <cell r="BW211">
            <v>0</v>
          </cell>
          <cell r="BX211">
            <v>-17502.909999999683</v>
          </cell>
          <cell r="BY211">
            <v>-38036.289000000805</v>
          </cell>
          <cell r="BZ211">
            <v>-72255.330499999225</v>
          </cell>
          <cell r="CA211">
            <v>-54359.408499998972</v>
          </cell>
          <cell r="CB211">
            <v>-40095.691000000574</v>
          </cell>
          <cell r="CC211">
            <v>-10958.514999999665</v>
          </cell>
          <cell r="CD211">
            <v>0</v>
          </cell>
          <cell r="CE211">
            <v>-383562.97200001776</v>
          </cell>
          <cell r="CF211">
            <v>0</v>
          </cell>
          <cell r="CG211">
            <v>-26724.762000000104</v>
          </cell>
          <cell r="CH211">
            <v>-15076.669999999925</v>
          </cell>
          <cell r="CI211">
            <v>-43333.310999998823</v>
          </cell>
          <cell r="CJ211">
            <v>-7045.5300000000279</v>
          </cell>
          <cell r="CK211">
            <v>-19074.710500000045</v>
          </cell>
          <cell r="CL211">
            <v>-58323.121500000358</v>
          </cell>
          <cell r="CM211">
            <v>-92021.589999999851</v>
          </cell>
          <cell r="CN211">
            <v>-37331.5270000007</v>
          </cell>
          <cell r="CO211">
            <v>-58140.396999999881</v>
          </cell>
          <cell r="CP211">
            <v>-9576.3190000001341</v>
          </cell>
          <cell r="CQ211">
            <v>-16915.033999999985</v>
          </cell>
          <cell r="CR211">
            <v>-368364.08649998903</v>
          </cell>
          <cell r="CS211">
            <v>-49166.93200000003</v>
          </cell>
          <cell r="CT211">
            <v>-16255.563000001013</v>
          </cell>
          <cell r="CU211">
            <v>-23092.812000000849</v>
          </cell>
          <cell r="CV211">
            <v>-70830.523000000045</v>
          </cell>
          <cell r="CW211">
            <v>0</v>
          </cell>
          <cell r="CX211">
            <v>-39093.773500000127</v>
          </cell>
          <cell r="CY211">
            <v>-12532.799000000581</v>
          </cell>
          <cell r="CZ211">
            <v>-21090.814000001177</v>
          </cell>
          <cell r="DA211">
            <v>-62604.593000000343</v>
          </cell>
          <cell r="DB211">
            <v>-35203.049999998882</v>
          </cell>
          <cell r="DC211">
            <v>0</v>
          </cell>
          <cell r="DD211">
            <v>-38493.226999999955</v>
          </cell>
          <cell r="DE211">
            <v>-358092.95499999821</v>
          </cell>
          <cell r="DF211">
            <v>-50560.516999999061</v>
          </cell>
          <cell r="DG211">
            <v>-7892.926000000909</v>
          </cell>
          <cell r="DH211">
            <v>-34503.582000000402</v>
          </cell>
          <cell r="DI211">
            <v>-6575.5379999987781</v>
          </cell>
          <cell r="DJ211">
            <v>0</v>
          </cell>
          <cell r="DK211">
            <v>-152572.81499999994</v>
          </cell>
          <cell r="DL211">
            <v>-3304.1160000003874</v>
          </cell>
          <cell r="DM211">
            <v>-4587.5290000010282</v>
          </cell>
          <cell r="DN211">
            <v>-66689.767000000924</v>
          </cell>
          <cell r="DO211">
            <v>-31406.164999999106</v>
          </cell>
          <cell r="DP211">
            <v>0</v>
          </cell>
          <cell r="DQ211">
            <v>0</v>
          </cell>
          <cell r="DR211">
            <v>0</v>
          </cell>
          <cell r="DS211">
            <v>0</v>
          </cell>
          <cell r="DT211">
            <v>0</v>
          </cell>
          <cell r="DU211">
            <v>0</v>
          </cell>
          <cell r="DV211">
            <v>0</v>
          </cell>
          <cell r="DW211">
            <v>0</v>
          </cell>
          <cell r="DX211">
            <v>0</v>
          </cell>
          <cell r="DY211">
            <v>0</v>
          </cell>
          <cell r="DZ211">
            <v>0</v>
          </cell>
          <cell r="EA211">
            <v>0</v>
          </cell>
          <cell r="EB211">
            <v>0</v>
          </cell>
          <cell r="EC211">
            <v>0</v>
          </cell>
          <cell r="ED211">
            <v>0</v>
          </cell>
        </row>
        <row r="212">
          <cell r="F212">
            <v>0</v>
          </cell>
          <cell r="G212">
            <v>0</v>
          </cell>
          <cell r="H212">
            <v>0</v>
          </cell>
          <cell r="I212">
            <v>0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  <cell r="AE212">
            <v>0</v>
          </cell>
          <cell r="AF212">
            <v>0</v>
          </cell>
          <cell r="AG212">
            <v>0</v>
          </cell>
          <cell r="AH212">
            <v>0</v>
          </cell>
          <cell r="AI212">
            <v>0</v>
          </cell>
          <cell r="AJ212">
            <v>0</v>
          </cell>
          <cell r="AK212">
            <v>0</v>
          </cell>
          <cell r="AL212">
            <v>0</v>
          </cell>
          <cell r="AM212">
            <v>0</v>
          </cell>
          <cell r="AN212">
            <v>0</v>
          </cell>
          <cell r="AO212">
            <v>0</v>
          </cell>
          <cell r="AP212">
            <v>0</v>
          </cell>
          <cell r="AQ212">
            <v>0</v>
          </cell>
          <cell r="AR212">
            <v>0</v>
          </cell>
          <cell r="AS212">
            <v>0</v>
          </cell>
          <cell r="AT212">
            <v>0</v>
          </cell>
          <cell r="AU212">
            <v>0</v>
          </cell>
          <cell r="AV212">
            <v>0</v>
          </cell>
          <cell r="AW212">
            <v>0</v>
          </cell>
          <cell r="AX212">
            <v>0</v>
          </cell>
          <cell r="AY212">
            <v>0</v>
          </cell>
          <cell r="AZ212">
            <v>0</v>
          </cell>
          <cell r="BA212">
            <v>0</v>
          </cell>
          <cell r="BB212">
            <v>0</v>
          </cell>
          <cell r="BC212">
            <v>0</v>
          </cell>
          <cell r="BD212">
            <v>0</v>
          </cell>
          <cell r="BE212">
            <v>0</v>
          </cell>
          <cell r="BF212">
            <v>0</v>
          </cell>
          <cell r="BG212">
            <v>0</v>
          </cell>
          <cell r="BH212">
            <v>0</v>
          </cell>
          <cell r="BI212">
            <v>0</v>
          </cell>
          <cell r="BJ212">
            <v>0</v>
          </cell>
          <cell r="BK212">
            <v>0</v>
          </cell>
          <cell r="BL212">
            <v>0</v>
          </cell>
          <cell r="BM212">
            <v>0</v>
          </cell>
          <cell r="BN212">
            <v>0</v>
          </cell>
          <cell r="BO212">
            <v>0</v>
          </cell>
          <cell r="BP212">
            <v>0</v>
          </cell>
          <cell r="BQ212">
            <v>0</v>
          </cell>
          <cell r="BR212">
            <v>0</v>
          </cell>
          <cell r="BS212">
            <v>0</v>
          </cell>
          <cell r="BT212">
            <v>0</v>
          </cell>
          <cell r="BU212">
            <v>0</v>
          </cell>
          <cell r="BV212">
            <v>0</v>
          </cell>
          <cell r="BW212">
            <v>0</v>
          </cell>
          <cell r="BX212">
            <v>0</v>
          </cell>
          <cell r="BY212">
            <v>0</v>
          </cell>
          <cell r="BZ212">
            <v>0</v>
          </cell>
          <cell r="CA212">
            <v>0</v>
          </cell>
          <cell r="CB212">
            <v>0</v>
          </cell>
          <cell r="CC212">
            <v>0</v>
          </cell>
          <cell r="CD212">
            <v>0</v>
          </cell>
          <cell r="CE212">
            <v>0</v>
          </cell>
          <cell r="CF212">
            <v>0</v>
          </cell>
          <cell r="CG212">
            <v>0</v>
          </cell>
          <cell r="CH212">
            <v>0</v>
          </cell>
          <cell r="CI212">
            <v>0</v>
          </cell>
          <cell r="CJ212">
            <v>0</v>
          </cell>
          <cell r="CK212">
            <v>0</v>
          </cell>
          <cell r="CL212">
            <v>0</v>
          </cell>
          <cell r="CM212">
            <v>0</v>
          </cell>
          <cell r="CN212">
            <v>0</v>
          </cell>
          <cell r="CO212">
            <v>0</v>
          </cell>
          <cell r="CP212">
            <v>0</v>
          </cell>
          <cell r="CQ212">
            <v>0</v>
          </cell>
          <cell r="CR212">
            <v>0</v>
          </cell>
          <cell r="CS212">
            <v>0</v>
          </cell>
          <cell r="CT212">
            <v>0</v>
          </cell>
          <cell r="CU212">
            <v>0</v>
          </cell>
          <cell r="CV212">
            <v>0</v>
          </cell>
          <cell r="CW212">
            <v>0</v>
          </cell>
          <cell r="CX212">
            <v>0</v>
          </cell>
          <cell r="CY212">
            <v>0</v>
          </cell>
          <cell r="CZ212">
            <v>0</v>
          </cell>
          <cell r="DA212">
            <v>0</v>
          </cell>
          <cell r="DB212">
            <v>0</v>
          </cell>
          <cell r="DC212">
            <v>0</v>
          </cell>
          <cell r="DD212">
            <v>0</v>
          </cell>
          <cell r="DE212">
            <v>0</v>
          </cell>
          <cell r="DF212">
            <v>0</v>
          </cell>
          <cell r="DG212">
            <v>0</v>
          </cell>
          <cell r="DH212">
            <v>0</v>
          </cell>
          <cell r="DI212">
            <v>0</v>
          </cell>
          <cell r="DJ212">
            <v>0</v>
          </cell>
          <cell r="DK212">
            <v>0</v>
          </cell>
          <cell r="DL212">
            <v>0</v>
          </cell>
          <cell r="DM212">
            <v>0</v>
          </cell>
          <cell r="DN212">
            <v>0</v>
          </cell>
          <cell r="DO212">
            <v>0</v>
          </cell>
          <cell r="DP212">
            <v>0</v>
          </cell>
          <cell r="DQ212">
            <v>0</v>
          </cell>
          <cell r="DR212">
            <v>0</v>
          </cell>
          <cell r="DS212">
            <v>0</v>
          </cell>
          <cell r="DT212">
            <v>0</v>
          </cell>
          <cell r="DU212">
            <v>0</v>
          </cell>
          <cell r="DV212">
            <v>0</v>
          </cell>
          <cell r="DW212">
            <v>0</v>
          </cell>
          <cell r="DX212">
            <v>0</v>
          </cell>
          <cell r="DY212">
            <v>0</v>
          </cell>
          <cell r="DZ212">
            <v>0</v>
          </cell>
          <cell r="EA212">
            <v>0</v>
          </cell>
          <cell r="EB212">
            <v>0</v>
          </cell>
          <cell r="EC212">
            <v>0</v>
          </cell>
          <cell r="ED212">
            <v>0</v>
          </cell>
        </row>
        <row r="213">
          <cell r="F213">
            <v>-62390.238200001419</v>
          </cell>
          <cell r="G213">
            <v>-43981.878659999929</v>
          </cell>
          <cell r="H213">
            <v>-22871.404249999672</v>
          </cell>
          <cell r="I213">
            <v>0</v>
          </cell>
          <cell r="J213">
            <v>-95.016900000002352</v>
          </cell>
          <cell r="K213">
            <v>-7528.7815600000322</v>
          </cell>
          <cell r="L213">
            <v>-22208.87789999973</v>
          </cell>
          <cell r="M213">
            <v>-18282.676679999568</v>
          </cell>
          <cell r="N213">
            <v>-17680.026400000323</v>
          </cell>
          <cell r="O213">
            <v>-7956.2883500000462</v>
          </cell>
          <cell r="P213">
            <v>-116821.43250000011</v>
          </cell>
          <cell r="Q213">
            <v>-2141.9202599999844</v>
          </cell>
          <cell r="R213">
            <v>-268420.71236999333</v>
          </cell>
          <cell r="S213">
            <v>-1802.8156000000017</v>
          </cell>
          <cell r="T213">
            <v>-54877.406560000032</v>
          </cell>
          <cell r="U213">
            <v>-35879.523299999535</v>
          </cell>
          <cell r="V213">
            <v>-75.284999999999854</v>
          </cell>
          <cell r="W213">
            <v>-115.22379000000365</v>
          </cell>
          <cell r="X213">
            <v>-928.39260000002105</v>
          </cell>
          <cell r="Y213">
            <v>-19114.882779999636</v>
          </cell>
          <cell r="Z213">
            <v>-21008.351739999838</v>
          </cell>
          <cell r="AA213">
            <v>-25619.716450000182</v>
          </cell>
          <cell r="AB213">
            <v>-10459.912250000052</v>
          </cell>
          <cell r="AC213">
            <v>-96502.722500000149</v>
          </cell>
          <cell r="AD213">
            <v>-2036.479800000001</v>
          </cell>
          <cell r="AE213">
            <v>-184447.43451999128</v>
          </cell>
          <cell r="AF213">
            <v>-1793.4979999999923</v>
          </cell>
          <cell r="AG213">
            <v>-901.05749999999534</v>
          </cell>
          <cell r="AH213">
            <v>-380.62740000000485</v>
          </cell>
          <cell r="AI213">
            <v>-163.92470000000139</v>
          </cell>
          <cell r="AJ213">
            <v>-207.48174999999173</v>
          </cell>
          <cell r="AK213">
            <v>-24008.032999999821</v>
          </cell>
          <cell r="AL213">
            <v>-25653.620380001143</v>
          </cell>
          <cell r="AM213">
            <v>-29561.769199999049</v>
          </cell>
          <cell r="AN213">
            <v>-34353.274990000762</v>
          </cell>
          <cell r="AO213">
            <v>-6440.4268000000156</v>
          </cell>
          <cell r="AP213">
            <v>-60656.944199999794</v>
          </cell>
          <cell r="AQ213">
            <v>-326.77660000001197</v>
          </cell>
          <cell r="AR213">
            <v>-1819183.2371399924</v>
          </cell>
          <cell r="AS213">
            <v>-1542.9635999999882</v>
          </cell>
          <cell r="AT213">
            <v>-1263.1690999999992</v>
          </cell>
          <cell r="AU213">
            <v>-199.31144000000495</v>
          </cell>
          <cell r="AV213">
            <v>-173.42269999999917</v>
          </cell>
          <cell r="AW213">
            <v>-261.64079999999376</v>
          </cell>
          <cell r="AX213">
            <v>-1672771.3192000007</v>
          </cell>
          <cell r="AY213">
            <v>-20688.381500000134</v>
          </cell>
          <cell r="AZ213">
            <v>-33583.89100000076</v>
          </cell>
          <cell r="BA213">
            <v>-20444.601099999622</v>
          </cell>
          <cell r="BB213">
            <v>-11575.693900000304</v>
          </cell>
          <cell r="BC213">
            <v>-56339.221199998632</v>
          </cell>
          <cell r="BD213">
            <v>-339.62160000001313</v>
          </cell>
          <cell r="BE213">
            <v>-185105.53551998734</v>
          </cell>
          <cell r="BF213">
            <v>-1199.9586000000127</v>
          </cell>
          <cell r="BG213">
            <v>-403.41529999999329</v>
          </cell>
          <cell r="BH213">
            <v>-815.48240000000078</v>
          </cell>
          <cell r="BI213">
            <v>0</v>
          </cell>
          <cell r="BJ213">
            <v>-182.62264000000141</v>
          </cell>
          <cell r="BK213">
            <v>-23388.491200000048</v>
          </cell>
          <cell r="BL213">
            <v>-29459.119319999591</v>
          </cell>
          <cell r="BM213">
            <v>-30109.970019999892</v>
          </cell>
          <cell r="BN213">
            <v>-19233.083540000021</v>
          </cell>
          <cell r="BO213">
            <v>-15570.340499999933</v>
          </cell>
          <cell r="BP213">
            <v>-64387.582599999383</v>
          </cell>
          <cell r="BQ213">
            <v>-355.46940000000177</v>
          </cell>
          <cell r="BR213">
            <v>-138539.39108999819</v>
          </cell>
          <cell r="BS213">
            <v>-837.56879999997909</v>
          </cell>
          <cell r="BT213">
            <v>-1077.6689999999944</v>
          </cell>
          <cell r="BU213">
            <v>-7.5234000000054948</v>
          </cell>
          <cell r="BV213">
            <v>0</v>
          </cell>
          <cell r="BW213">
            <v>-49.675059999994119</v>
          </cell>
          <cell r="BX213">
            <v>-20326.618839999661</v>
          </cell>
          <cell r="BY213">
            <v>-15213.509990001097</v>
          </cell>
          <cell r="BZ213">
            <v>-12397.111400000751</v>
          </cell>
          <cell r="CA213">
            <v>-13328.918800000101</v>
          </cell>
          <cell r="CB213">
            <v>-7249.2490999996662</v>
          </cell>
          <cell r="CC213">
            <v>-68051.5466999989</v>
          </cell>
          <cell r="CD213">
            <v>0</v>
          </cell>
          <cell r="CE213">
            <v>-144874.04169999808</v>
          </cell>
          <cell r="CF213">
            <v>-619.82229999999981</v>
          </cell>
          <cell r="CG213">
            <v>-50.931200000020908</v>
          </cell>
          <cell r="CH213">
            <v>-231.94539999999688</v>
          </cell>
          <cell r="CI213">
            <v>0</v>
          </cell>
          <cell r="CJ213">
            <v>-104.15080000000307</v>
          </cell>
          <cell r="CK213">
            <v>-19613.711299999617</v>
          </cell>
          <cell r="CL213">
            <v>-17990.720700001344</v>
          </cell>
          <cell r="CM213">
            <v>-12570.534299999475</v>
          </cell>
          <cell r="CN213">
            <v>-13259.639200000092</v>
          </cell>
          <cell r="CO213">
            <v>-6819.6799999999348</v>
          </cell>
          <cell r="CP213">
            <v>-73612.906499998644</v>
          </cell>
          <cell r="CQ213">
            <v>0</v>
          </cell>
          <cell r="CR213">
            <v>-172772.48839999735</v>
          </cell>
          <cell r="CS213">
            <v>-906.32180000000517</v>
          </cell>
          <cell r="CT213">
            <v>0</v>
          </cell>
          <cell r="CU213">
            <v>-721.81350000000384</v>
          </cell>
          <cell r="CV213">
            <v>0</v>
          </cell>
          <cell r="CW213">
            <v>-275.1195000000007</v>
          </cell>
          <cell r="CX213">
            <v>-34306.668800000101</v>
          </cell>
          <cell r="CY213">
            <v>-22602.959700001404</v>
          </cell>
          <cell r="CZ213">
            <v>-19301.001599999145</v>
          </cell>
          <cell r="DA213">
            <v>-20443.244099998847</v>
          </cell>
          <cell r="DB213">
            <v>-17976.4319000002</v>
          </cell>
          <cell r="DC213">
            <v>-56238.927500000224</v>
          </cell>
          <cell r="DD213">
            <v>0</v>
          </cell>
          <cell r="DE213">
            <v>-155252.4598999992</v>
          </cell>
          <cell r="DF213">
            <v>-777.85310000000754</v>
          </cell>
          <cell r="DG213">
            <v>-406.99820000003092</v>
          </cell>
          <cell r="DH213">
            <v>-456.63760000000184</v>
          </cell>
          <cell r="DI213">
            <v>0</v>
          </cell>
          <cell r="DJ213">
            <v>-179.61690000002272</v>
          </cell>
          <cell r="DK213">
            <v>-14389.827600000426</v>
          </cell>
          <cell r="DL213">
            <v>-24762.521499998868</v>
          </cell>
          <cell r="DM213">
            <v>-26316.935999998823</v>
          </cell>
          <cell r="DN213">
            <v>-28861.835299998522</v>
          </cell>
          <cell r="DO213">
            <v>-10260.116200000048</v>
          </cell>
          <cell r="DP213">
            <v>-48840.117499999702</v>
          </cell>
          <cell r="DQ213">
            <v>0</v>
          </cell>
          <cell r="DR213">
            <v>0</v>
          </cell>
          <cell r="DS213">
            <v>0</v>
          </cell>
          <cell r="DT213">
            <v>0</v>
          </cell>
          <cell r="DU213">
            <v>0</v>
          </cell>
          <cell r="DV213">
            <v>0</v>
          </cell>
          <cell r="DW213">
            <v>0</v>
          </cell>
          <cell r="DX213">
            <v>0</v>
          </cell>
          <cell r="DY213">
            <v>0</v>
          </cell>
          <cell r="DZ213">
            <v>0</v>
          </cell>
          <cell r="EA213">
            <v>0</v>
          </cell>
          <cell r="EB213">
            <v>0</v>
          </cell>
          <cell r="EC213">
            <v>0</v>
          </cell>
          <cell r="ED213">
            <v>0</v>
          </cell>
        </row>
        <row r="214">
          <cell r="F214">
            <v>0</v>
          </cell>
          <cell r="G214">
            <v>0</v>
          </cell>
          <cell r="H214">
            <v>0</v>
          </cell>
          <cell r="I214">
            <v>0</v>
          </cell>
          <cell r="J214">
            <v>0</v>
          </cell>
          <cell r="K214">
            <v>0</v>
          </cell>
          <cell r="L214">
            <v>0</v>
          </cell>
          <cell r="M214">
            <v>1392.7338999998756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R214">
            <v>12.693900000303984</v>
          </cell>
          <cell r="S214">
            <v>0</v>
          </cell>
          <cell r="T214">
            <v>0</v>
          </cell>
          <cell r="U214">
            <v>0</v>
          </cell>
          <cell r="V214">
            <v>0</v>
          </cell>
          <cell r="W214">
            <v>0</v>
          </cell>
          <cell r="X214">
            <v>0</v>
          </cell>
          <cell r="Y214">
            <v>-1680.0867000001017</v>
          </cell>
          <cell r="Z214">
            <v>0</v>
          </cell>
          <cell r="AA214">
            <v>1692.78059999994</v>
          </cell>
          <cell r="AB214">
            <v>0</v>
          </cell>
          <cell r="AC214">
            <v>0</v>
          </cell>
          <cell r="AD214">
            <v>0</v>
          </cell>
          <cell r="AE214">
            <v>0</v>
          </cell>
          <cell r="AF214">
            <v>0</v>
          </cell>
          <cell r="AG214">
            <v>0</v>
          </cell>
          <cell r="AH214">
            <v>0</v>
          </cell>
          <cell r="AI214">
            <v>0</v>
          </cell>
          <cell r="AJ214">
            <v>0</v>
          </cell>
          <cell r="AK214">
            <v>0</v>
          </cell>
          <cell r="AL214">
            <v>0</v>
          </cell>
          <cell r="AM214">
            <v>0</v>
          </cell>
          <cell r="AN214">
            <v>0</v>
          </cell>
          <cell r="AO214">
            <v>0</v>
          </cell>
          <cell r="AP214">
            <v>0</v>
          </cell>
          <cell r="AQ214">
            <v>0</v>
          </cell>
          <cell r="AR214">
            <v>0</v>
          </cell>
          <cell r="AS214">
            <v>0</v>
          </cell>
          <cell r="AT214">
            <v>0</v>
          </cell>
          <cell r="AU214">
            <v>0</v>
          </cell>
          <cell r="AV214">
            <v>0</v>
          </cell>
          <cell r="AW214">
            <v>0</v>
          </cell>
          <cell r="AX214">
            <v>0</v>
          </cell>
          <cell r="AY214">
            <v>0</v>
          </cell>
          <cell r="AZ214">
            <v>0</v>
          </cell>
          <cell r="BA214">
            <v>0</v>
          </cell>
          <cell r="BB214">
            <v>0</v>
          </cell>
          <cell r="BC214">
            <v>0</v>
          </cell>
          <cell r="BD214">
            <v>0</v>
          </cell>
          <cell r="BE214">
            <v>0</v>
          </cell>
          <cell r="BF214">
            <v>0</v>
          </cell>
          <cell r="BG214">
            <v>0</v>
          </cell>
          <cell r="BH214">
            <v>0</v>
          </cell>
          <cell r="BI214">
            <v>0</v>
          </cell>
          <cell r="BJ214">
            <v>0</v>
          </cell>
          <cell r="BK214">
            <v>0</v>
          </cell>
          <cell r="BL214">
            <v>0</v>
          </cell>
          <cell r="BM214">
            <v>0</v>
          </cell>
          <cell r="BN214">
            <v>0</v>
          </cell>
          <cell r="BO214">
            <v>0</v>
          </cell>
          <cell r="BP214">
            <v>0</v>
          </cell>
          <cell r="BQ214">
            <v>0</v>
          </cell>
          <cell r="BR214">
            <v>0</v>
          </cell>
          <cell r="BS214">
            <v>0</v>
          </cell>
          <cell r="BT214">
            <v>0</v>
          </cell>
          <cell r="BU214">
            <v>0</v>
          </cell>
          <cell r="BV214">
            <v>0</v>
          </cell>
          <cell r="BW214">
            <v>0</v>
          </cell>
          <cell r="BX214">
            <v>0</v>
          </cell>
          <cell r="BY214">
            <v>0</v>
          </cell>
          <cell r="BZ214">
            <v>0</v>
          </cell>
          <cell r="CA214">
            <v>0</v>
          </cell>
          <cell r="CB214">
            <v>0</v>
          </cell>
          <cell r="CC214">
            <v>0</v>
          </cell>
          <cell r="CD214">
            <v>0</v>
          </cell>
          <cell r="CE214">
            <v>0</v>
          </cell>
          <cell r="CF214">
            <v>0</v>
          </cell>
          <cell r="CG214">
            <v>0</v>
          </cell>
          <cell r="CH214">
            <v>0</v>
          </cell>
          <cell r="CI214">
            <v>0</v>
          </cell>
          <cell r="CJ214">
            <v>0</v>
          </cell>
          <cell r="CK214">
            <v>0</v>
          </cell>
          <cell r="CL214">
            <v>0</v>
          </cell>
          <cell r="CM214">
            <v>0</v>
          </cell>
          <cell r="CN214">
            <v>0</v>
          </cell>
          <cell r="CO214">
            <v>0</v>
          </cell>
          <cell r="CP214">
            <v>0</v>
          </cell>
          <cell r="CQ214">
            <v>0</v>
          </cell>
          <cell r="CR214">
            <v>0</v>
          </cell>
          <cell r="CS214">
            <v>0</v>
          </cell>
          <cell r="CT214">
            <v>0</v>
          </cell>
          <cell r="CU214">
            <v>0</v>
          </cell>
          <cell r="CV214">
            <v>0</v>
          </cell>
          <cell r="CW214">
            <v>0</v>
          </cell>
          <cell r="CX214">
            <v>0</v>
          </cell>
          <cell r="CY214">
            <v>0</v>
          </cell>
          <cell r="CZ214">
            <v>0</v>
          </cell>
          <cell r="DA214">
            <v>0</v>
          </cell>
          <cell r="DB214">
            <v>0</v>
          </cell>
          <cell r="DC214">
            <v>0</v>
          </cell>
          <cell r="DD214">
            <v>0</v>
          </cell>
          <cell r="DE214">
            <v>0</v>
          </cell>
          <cell r="DF214">
            <v>0</v>
          </cell>
          <cell r="DG214">
            <v>0</v>
          </cell>
          <cell r="DH214">
            <v>0</v>
          </cell>
          <cell r="DI214">
            <v>0</v>
          </cell>
          <cell r="DJ214">
            <v>0</v>
          </cell>
          <cell r="DK214">
            <v>0</v>
          </cell>
          <cell r="DL214">
            <v>0</v>
          </cell>
          <cell r="DM214">
            <v>0</v>
          </cell>
          <cell r="DN214">
            <v>0</v>
          </cell>
          <cell r="DO214">
            <v>0</v>
          </cell>
          <cell r="DP214">
            <v>0</v>
          </cell>
          <cell r="DQ214">
            <v>0</v>
          </cell>
          <cell r="DR214">
            <v>0</v>
          </cell>
          <cell r="DS214">
            <v>0</v>
          </cell>
          <cell r="DT214">
            <v>0</v>
          </cell>
          <cell r="DU214">
            <v>0</v>
          </cell>
          <cell r="DV214">
            <v>0</v>
          </cell>
          <cell r="DW214">
            <v>0</v>
          </cell>
          <cell r="DX214">
            <v>0</v>
          </cell>
          <cell r="DY214">
            <v>0</v>
          </cell>
          <cell r="DZ214">
            <v>0</v>
          </cell>
          <cell r="EA214">
            <v>0</v>
          </cell>
          <cell r="EB214">
            <v>0</v>
          </cell>
          <cell r="EC214">
            <v>0</v>
          </cell>
          <cell r="ED214">
            <v>0</v>
          </cell>
        </row>
        <row r="215">
          <cell r="F215">
            <v>-753.73330000007991</v>
          </cell>
          <cell r="G215">
            <v>742.90090000000782</v>
          </cell>
          <cell r="H215">
            <v>2172.1351199999917</v>
          </cell>
          <cell r="I215">
            <v>2134.6108599999861</v>
          </cell>
          <cell r="J215">
            <v>-628.78106999996817</v>
          </cell>
          <cell r="K215">
            <v>3122.2723499999847</v>
          </cell>
          <cell r="L215">
            <v>-243.95399999991059</v>
          </cell>
          <cell r="M215">
            <v>-175.64974000002258</v>
          </cell>
          <cell r="N215">
            <v>5135.3117599999532</v>
          </cell>
          <cell r="O215">
            <v>2786.0156000000425</v>
          </cell>
          <cell r="P215">
            <v>-743.2076399999205</v>
          </cell>
          <cell r="Q215">
            <v>798.43510000000242</v>
          </cell>
          <cell r="R215">
            <v>9613.284469999373</v>
          </cell>
          <cell r="S215">
            <v>5774.3756000000285</v>
          </cell>
          <cell r="T215">
            <v>811.52770000003511</v>
          </cell>
          <cell r="U215">
            <v>0</v>
          </cell>
          <cell r="V215">
            <v>1981.6069199999911</v>
          </cell>
          <cell r="W215">
            <v>1347.9343999999692</v>
          </cell>
          <cell r="X215">
            <v>0</v>
          </cell>
          <cell r="Y215">
            <v>509.42015000013635</v>
          </cell>
          <cell r="Z215">
            <v>-955.09752000006847</v>
          </cell>
          <cell r="AA215">
            <v>780.66075999988243</v>
          </cell>
          <cell r="AB215">
            <v>-754.86334000015631</v>
          </cell>
          <cell r="AC215">
            <v>-1660.8318000000436</v>
          </cell>
          <cell r="AD215">
            <v>1778.5516000000061</v>
          </cell>
          <cell r="AE215">
            <v>15034.085489999503</v>
          </cell>
          <cell r="AF215">
            <v>8092.6920000000391</v>
          </cell>
          <cell r="AG215">
            <v>-1756.8219999999856</v>
          </cell>
          <cell r="AH215">
            <v>834.88762999989558</v>
          </cell>
          <cell r="AI215">
            <v>0</v>
          </cell>
          <cell r="AJ215">
            <v>0</v>
          </cell>
          <cell r="AK215">
            <v>0</v>
          </cell>
          <cell r="AL215">
            <v>-2272.3054799998645</v>
          </cell>
          <cell r="AM215">
            <v>-2117.7167200001422</v>
          </cell>
          <cell r="AN215">
            <v>-256.08123999997042</v>
          </cell>
          <cell r="AO215">
            <v>4019.216499999864</v>
          </cell>
          <cell r="AP215">
            <v>1800.3778000000166</v>
          </cell>
          <cell r="AQ215">
            <v>6689.8369999999413</v>
          </cell>
          <cell r="AR215">
            <v>27761.246420001611</v>
          </cell>
          <cell r="AS215">
            <v>9669.7539999999572</v>
          </cell>
          <cell r="AT215">
            <v>950.57339999999385</v>
          </cell>
          <cell r="AU215">
            <v>3497.436400000006</v>
          </cell>
          <cell r="AV215">
            <v>2282.3642999999574</v>
          </cell>
          <cell r="AW215">
            <v>765.19530000002123</v>
          </cell>
          <cell r="AX215">
            <v>4519.3002000000561</v>
          </cell>
          <cell r="AY215">
            <v>-719.32640999997966</v>
          </cell>
          <cell r="AZ215">
            <v>-2281.6656800000928</v>
          </cell>
          <cell r="BA215">
            <v>-1527.5379900000989</v>
          </cell>
          <cell r="BB215">
            <v>1665.8363000000827</v>
          </cell>
          <cell r="BC215">
            <v>0</v>
          </cell>
          <cell r="BD215">
            <v>8939.3166000000201</v>
          </cell>
          <cell r="BE215">
            <v>3532.0028399974108</v>
          </cell>
          <cell r="BF215">
            <v>7018.7971000000834</v>
          </cell>
          <cell r="BG215">
            <v>0</v>
          </cell>
          <cell r="BH215">
            <v>1790.6915999999037</v>
          </cell>
          <cell r="BI215">
            <v>-1588.2495200000121</v>
          </cell>
          <cell r="BJ215">
            <v>4806.8844000000972</v>
          </cell>
          <cell r="BK215">
            <v>0</v>
          </cell>
          <cell r="BL215">
            <v>-2640.288290000055</v>
          </cell>
          <cell r="BM215">
            <v>-3943.955169999972</v>
          </cell>
          <cell r="BN215">
            <v>677.73372000013478</v>
          </cell>
          <cell r="BO215">
            <v>0</v>
          </cell>
          <cell r="BP215">
            <v>-6748.0349999999162</v>
          </cell>
          <cell r="BQ215">
            <v>4158.4239999999991</v>
          </cell>
          <cell r="BR215">
            <v>0</v>
          </cell>
          <cell r="BS215">
            <v>0</v>
          </cell>
          <cell r="BT215">
            <v>0</v>
          </cell>
          <cell r="BU215">
            <v>0</v>
          </cell>
          <cell r="BV215">
            <v>0</v>
          </cell>
          <cell r="BW215">
            <v>0</v>
          </cell>
          <cell r="BX215">
            <v>0</v>
          </cell>
          <cell r="BY215">
            <v>0</v>
          </cell>
          <cell r="BZ215">
            <v>0</v>
          </cell>
          <cell r="CA215">
            <v>0</v>
          </cell>
          <cell r="CB215">
            <v>0</v>
          </cell>
          <cell r="CC215">
            <v>0</v>
          </cell>
          <cell r="CD215">
            <v>0</v>
          </cell>
          <cell r="CE215">
            <v>0</v>
          </cell>
          <cell r="CF215">
            <v>0</v>
          </cell>
          <cell r="CG215">
            <v>0</v>
          </cell>
          <cell r="CH215">
            <v>0</v>
          </cell>
          <cell r="CI215">
            <v>0</v>
          </cell>
          <cell r="CJ215">
            <v>0</v>
          </cell>
          <cell r="CK215">
            <v>0</v>
          </cell>
          <cell r="CL215">
            <v>0</v>
          </cell>
          <cell r="CM215">
            <v>0</v>
          </cell>
          <cell r="CN215">
            <v>0</v>
          </cell>
          <cell r="CO215">
            <v>0</v>
          </cell>
          <cell r="CP215">
            <v>0</v>
          </cell>
          <cell r="CQ215">
            <v>0</v>
          </cell>
          <cell r="CR215">
            <v>0</v>
          </cell>
          <cell r="CS215">
            <v>0</v>
          </cell>
          <cell r="CT215">
            <v>0</v>
          </cell>
          <cell r="CU215">
            <v>0</v>
          </cell>
          <cell r="CV215">
            <v>0</v>
          </cell>
          <cell r="CW215">
            <v>0</v>
          </cell>
          <cell r="CX215">
            <v>0</v>
          </cell>
          <cell r="CY215">
            <v>0</v>
          </cell>
          <cell r="CZ215">
            <v>0</v>
          </cell>
          <cell r="DA215">
            <v>0</v>
          </cell>
          <cell r="DB215">
            <v>0</v>
          </cell>
          <cell r="DC215">
            <v>0</v>
          </cell>
          <cell r="DD215">
            <v>0</v>
          </cell>
          <cell r="DE215">
            <v>0</v>
          </cell>
          <cell r="DF215">
            <v>0</v>
          </cell>
          <cell r="DG215">
            <v>0</v>
          </cell>
          <cell r="DH215">
            <v>0</v>
          </cell>
          <cell r="DI215">
            <v>0</v>
          </cell>
          <cell r="DJ215">
            <v>0</v>
          </cell>
          <cell r="DK215">
            <v>0</v>
          </cell>
          <cell r="DL215">
            <v>0</v>
          </cell>
          <cell r="DM215">
            <v>0</v>
          </cell>
          <cell r="DN215">
            <v>0</v>
          </cell>
          <cell r="DO215">
            <v>0</v>
          </cell>
          <cell r="DP215">
            <v>0</v>
          </cell>
          <cell r="DQ215">
            <v>0</v>
          </cell>
          <cell r="DR215">
            <v>0</v>
          </cell>
          <cell r="DS215">
            <v>0</v>
          </cell>
          <cell r="DT215">
            <v>0</v>
          </cell>
          <cell r="DU215">
            <v>0</v>
          </cell>
          <cell r="DV215">
            <v>0</v>
          </cell>
          <cell r="DW215">
            <v>0</v>
          </cell>
          <cell r="DX215">
            <v>0</v>
          </cell>
          <cell r="DY215">
            <v>0</v>
          </cell>
          <cell r="DZ215">
            <v>0</v>
          </cell>
          <cell r="EA215">
            <v>0</v>
          </cell>
          <cell r="EB215">
            <v>0</v>
          </cell>
          <cell r="EC215">
            <v>0</v>
          </cell>
          <cell r="ED215">
            <v>0</v>
          </cell>
        </row>
        <row r="216">
          <cell r="F216">
            <v>-13421.744099999778</v>
          </cell>
          <cell r="G216">
            <v>-10437.442099999636</v>
          </cell>
          <cell r="H216">
            <v>-10934.738900000229</v>
          </cell>
          <cell r="I216">
            <v>-26.822600000072271</v>
          </cell>
          <cell r="J216">
            <v>0</v>
          </cell>
          <cell r="K216">
            <v>0</v>
          </cell>
          <cell r="L216">
            <v>-5108.976200000383</v>
          </cell>
          <cell r="M216">
            <v>-5644.1053000008687</v>
          </cell>
          <cell r="N216">
            <v>-3123.2303999997675</v>
          </cell>
          <cell r="O216">
            <v>-8798.4285999992862</v>
          </cell>
          <cell r="P216">
            <v>-15141.49450000003</v>
          </cell>
          <cell r="Q216">
            <v>-15201.744199999608</v>
          </cell>
          <cell r="R216">
            <v>-80526.690399989486</v>
          </cell>
          <cell r="S216">
            <v>-7628.4479000000283</v>
          </cell>
          <cell r="T216">
            <v>-13292.93779999949</v>
          </cell>
          <cell r="U216">
            <v>-9042.4969999995083</v>
          </cell>
          <cell r="V216">
            <v>-5069.7339000003412</v>
          </cell>
          <cell r="W216">
            <v>0</v>
          </cell>
          <cell r="X216">
            <v>-1470.8613999998197</v>
          </cell>
          <cell r="Y216">
            <v>-5985.7380999997258</v>
          </cell>
          <cell r="Z216">
            <v>-1678.8849999997765</v>
          </cell>
          <cell r="AA216">
            <v>-5150.3894999995828</v>
          </cell>
          <cell r="AB216">
            <v>-1935.0900999996811</v>
          </cell>
          <cell r="AC216">
            <v>-12130.199899998493</v>
          </cell>
          <cell r="AD216">
            <v>-17141.909800000489</v>
          </cell>
          <cell r="AE216">
            <v>-79469.640999980271</v>
          </cell>
          <cell r="AF216">
            <v>-9235.5921000000089</v>
          </cell>
          <cell r="AG216">
            <v>-19148.66039999947</v>
          </cell>
          <cell r="AH216">
            <v>-4224.1384999994189</v>
          </cell>
          <cell r="AI216">
            <v>-2838.5990999997593</v>
          </cell>
          <cell r="AJ216">
            <v>0</v>
          </cell>
          <cell r="AK216">
            <v>-1717.4266999997199</v>
          </cell>
          <cell r="AL216">
            <v>-1213.1644999999553</v>
          </cell>
          <cell r="AM216">
            <v>-3794.8487999998033</v>
          </cell>
          <cell r="AN216">
            <v>-7330.392100000754</v>
          </cell>
          <cell r="AO216">
            <v>-4481.8987999986857</v>
          </cell>
          <cell r="AP216">
            <v>-14962.74459999986</v>
          </cell>
          <cell r="AQ216">
            <v>-10522.175400000066</v>
          </cell>
          <cell r="AR216">
            <v>-72470.986500017345</v>
          </cell>
          <cell r="AS216">
            <v>-9217.4630000013858</v>
          </cell>
          <cell r="AT216">
            <v>-11524.376900001429</v>
          </cell>
          <cell r="AU216">
            <v>-10197.4132999992</v>
          </cell>
          <cell r="AV216">
            <v>-3128.8438999997452</v>
          </cell>
          <cell r="AW216">
            <v>0</v>
          </cell>
          <cell r="AX216">
            <v>0</v>
          </cell>
          <cell r="AY216">
            <v>-3084.8892999999225</v>
          </cell>
          <cell r="AZ216">
            <v>-1858.160500000231</v>
          </cell>
          <cell r="BA216">
            <v>0</v>
          </cell>
          <cell r="BB216">
            <v>-9195.9733999995515</v>
          </cell>
          <cell r="BC216">
            <v>-12809.916200000793</v>
          </cell>
          <cell r="BD216">
            <v>-11453.950000000186</v>
          </cell>
          <cell r="BE216">
            <v>-70721.980399996042</v>
          </cell>
          <cell r="BF216">
            <v>-7160.3388999998569</v>
          </cell>
          <cell r="BG216">
            <v>-7174.3676000004634</v>
          </cell>
          <cell r="BH216">
            <v>-5058.8217000002041</v>
          </cell>
          <cell r="BI216">
            <v>-2879.0654000006616</v>
          </cell>
          <cell r="BJ216">
            <v>-1138.2340000000549</v>
          </cell>
          <cell r="BK216">
            <v>0</v>
          </cell>
          <cell r="BL216">
            <v>-5746.5730999996886</v>
          </cell>
          <cell r="BM216">
            <v>-1649.9476000005379</v>
          </cell>
          <cell r="BN216">
            <v>-3363.1962999999523</v>
          </cell>
          <cell r="BO216">
            <v>-11932.882299999706</v>
          </cell>
          <cell r="BP216">
            <v>-18412.026499999687</v>
          </cell>
          <cell r="BQ216">
            <v>-6206.5270000007004</v>
          </cell>
          <cell r="BR216">
            <v>-70568.745099999011</v>
          </cell>
          <cell r="BS216">
            <v>-7923.0109999999404</v>
          </cell>
          <cell r="BT216">
            <v>-17906.410400000401</v>
          </cell>
          <cell r="BU216">
            <v>-7065.1518999999389</v>
          </cell>
          <cell r="BV216">
            <v>-3495.4236000003293</v>
          </cell>
          <cell r="BW216">
            <v>0</v>
          </cell>
          <cell r="BX216">
            <v>-3078.0332999997772</v>
          </cell>
          <cell r="BY216">
            <v>-6465.5629000002518</v>
          </cell>
          <cell r="BZ216">
            <v>-6775.037700000219</v>
          </cell>
          <cell r="CA216">
            <v>-2384.4079999998212</v>
          </cell>
          <cell r="CB216">
            <v>-10640.567000000738</v>
          </cell>
          <cell r="CC216">
            <v>-4835.1392999999225</v>
          </cell>
          <cell r="CD216">
            <v>0</v>
          </cell>
          <cell r="CE216">
            <v>-91142.586099989712</v>
          </cell>
          <cell r="CF216">
            <v>-3835.730000000447</v>
          </cell>
          <cell r="CG216">
            <v>-39173.141999999993</v>
          </cell>
          <cell r="CH216">
            <v>-5996.3289999999106</v>
          </cell>
          <cell r="CI216">
            <v>-7087.953799999319</v>
          </cell>
          <cell r="CJ216">
            <v>0</v>
          </cell>
          <cell r="CK216">
            <v>-2860.9904000000097</v>
          </cell>
          <cell r="CL216">
            <v>-7900.314600000158</v>
          </cell>
          <cell r="CM216">
            <v>-8395.9075999995694</v>
          </cell>
          <cell r="CN216">
            <v>0</v>
          </cell>
          <cell r="CO216">
            <v>-2857.9270000001416</v>
          </cell>
          <cell r="CP216">
            <v>-3433.2317000003532</v>
          </cell>
          <cell r="CQ216">
            <v>-9601.0600000005215</v>
          </cell>
          <cell r="CR216">
            <v>-83933.344700008631</v>
          </cell>
          <cell r="CS216">
            <v>-14300.05150000006</v>
          </cell>
          <cell r="CT216">
            <v>-14202.040000000037</v>
          </cell>
          <cell r="CU216">
            <v>-15106.018499999307</v>
          </cell>
          <cell r="CV216">
            <v>-12054.339599999599</v>
          </cell>
          <cell r="CW216">
            <v>0</v>
          </cell>
          <cell r="CX216">
            <v>-5550.2579999999143</v>
          </cell>
          <cell r="CY216">
            <v>-847.79469999950379</v>
          </cell>
          <cell r="CZ216">
            <v>-2784.4055000003427</v>
          </cell>
          <cell r="DA216">
            <v>-5343.3104000017047</v>
          </cell>
          <cell r="DB216">
            <v>-950.84899999946356</v>
          </cell>
          <cell r="DC216">
            <v>-1797.0640000002459</v>
          </cell>
          <cell r="DD216">
            <v>-10997.213500000536</v>
          </cell>
          <cell r="DE216">
            <v>-82971.843100011349</v>
          </cell>
          <cell r="DF216">
            <v>-20450.344999999739</v>
          </cell>
          <cell r="DG216">
            <v>-11211.457999999635</v>
          </cell>
          <cell r="DH216">
            <v>-12588.455500000156</v>
          </cell>
          <cell r="DI216">
            <v>-8402.6610000003129</v>
          </cell>
          <cell r="DJ216">
            <v>0</v>
          </cell>
          <cell r="DK216">
            <v>-63.376000000163913</v>
          </cell>
          <cell r="DL216">
            <v>0</v>
          </cell>
          <cell r="DM216">
            <v>-7614.5679999999702</v>
          </cell>
          <cell r="DN216">
            <v>-4816.4835999999195</v>
          </cell>
          <cell r="DO216">
            <v>-9760.4579999996349</v>
          </cell>
          <cell r="DP216">
            <v>-944.11299999989569</v>
          </cell>
          <cell r="DQ216">
            <v>-7119.9249999998137</v>
          </cell>
          <cell r="DR216">
            <v>0</v>
          </cell>
          <cell r="DS216">
            <v>0</v>
          </cell>
          <cell r="DT216">
            <v>0</v>
          </cell>
          <cell r="DU216">
            <v>0</v>
          </cell>
          <cell r="DV216">
            <v>0</v>
          </cell>
          <cell r="DW216">
            <v>0</v>
          </cell>
          <cell r="DX216">
            <v>0</v>
          </cell>
          <cell r="DY216">
            <v>0</v>
          </cell>
          <cell r="DZ216">
            <v>0</v>
          </cell>
          <cell r="EA216">
            <v>0</v>
          </cell>
          <cell r="EB216">
            <v>0</v>
          </cell>
          <cell r="EC216">
            <v>0</v>
          </cell>
          <cell r="ED216">
            <v>0</v>
          </cell>
        </row>
        <row r="217">
          <cell r="F217">
            <v>-107293.00850000046</v>
          </cell>
          <cell r="G217">
            <v>-39883.691999999806</v>
          </cell>
          <cell r="H217">
            <v>-45727.536000000313</v>
          </cell>
          <cell r="I217">
            <v>-15784.258499999531</v>
          </cell>
          <cell r="J217">
            <v>-55139.816000000574</v>
          </cell>
          <cell r="K217">
            <v>-32377.394499999471</v>
          </cell>
          <cell r="L217">
            <v>-38301.422999998555</v>
          </cell>
          <cell r="M217">
            <v>-43454.569500001147</v>
          </cell>
          <cell r="N217">
            <v>-38726.134999999776</v>
          </cell>
          <cell r="O217">
            <v>-38815.591999999713</v>
          </cell>
          <cell r="P217">
            <v>-128751.98950000107</v>
          </cell>
          <cell r="Q217">
            <v>-79967.258000001311</v>
          </cell>
          <cell r="R217">
            <v>-976986.94799998403</v>
          </cell>
          <cell r="S217">
            <v>-237007.13749999925</v>
          </cell>
          <cell r="T217">
            <v>-86596.694000000134</v>
          </cell>
          <cell r="U217">
            <v>-29241.436500000767</v>
          </cell>
          <cell r="V217">
            <v>-8615.5570000000298</v>
          </cell>
          <cell r="W217">
            <v>-247519.65649999958</v>
          </cell>
          <cell r="X217">
            <v>32494.590499999933</v>
          </cell>
          <cell r="Y217">
            <v>-47466.483499998227</v>
          </cell>
          <cell r="Z217">
            <v>-40312.170500000939</v>
          </cell>
          <cell r="AA217">
            <v>-33791.048499999568</v>
          </cell>
          <cell r="AB217">
            <v>-73687.526000000536</v>
          </cell>
          <cell r="AC217">
            <v>-134921.24550000019</v>
          </cell>
          <cell r="AD217">
            <v>-70322.582999998704</v>
          </cell>
          <cell r="AE217">
            <v>-600085.25699998438</v>
          </cell>
          <cell r="AF217">
            <v>-72990.154500000179</v>
          </cell>
          <cell r="AG217">
            <v>-53855.588500000536</v>
          </cell>
          <cell r="AH217">
            <v>-35481.031000000425</v>
          </cell>
          <cell r="AI217">
            <v>-6706.6404999997467</v>
          </cell>
          <cell r="AJ217">
            <v>-34639.51099999994</v>
          </cell>
          <cell r="AK217">
            <v>-14902.637999999803</v>
          </cell>
          <cell r="AL217">
            <v>-58865.679000001401</v>
          </cell>
          <cell r="AM217">
            <v>-40042.032999999821</v>
          </cell>
          <cell r="AN217">
            <v>-40094.850500000641</v>
          </cell>
          <cell r="AO217">
            <v>-25902.087500000373</v>
          </cell>
          <cell r="AP217">
            <v>-143484.63450000063</v>
          </cell>
          <cell r="AQ217">
            <v>-73120.408999999985</v>
          </cell>
          <cell r="AR217">
            <v>583688.24400000274</v>
          </cell>
          <cell r="AS217">
            <v>-53087.629499999806</v>
          </cell>
          <cell r="AT217">
            <v>-59434.905000001192</v>
          </cell>
          <cell r="AU217">
            <v>-26087.916999999434</v>
          </cell>
          <cell r="AV217">
            <v>-10634.024999999441</v>
          </cell>
          <cell r="AW217">
            <v>-10835.012000000104</v>
          </cell>
          <cell r="AX217">
            <v>1048238.9615000002</v>
          </cell>
          <cell r="AY217">
            <v>-37970.053500000387</v>
          </cell>
          <cell r="AZ217">
            <v>-47331.432500001043</v>
          </cell>
          <cell r="BA217">
            <v>-23400.353000000119</v>
          </cell>
          <cell r="BB217">
            <v>-24583.009999999776</v>
          </cell>
          <cell r="BC217">
            <v>-117508.72800000012</v>
          </cell>
          <cell r="BD217">
            <v>-53677.6520000007</v>
          </cell>
          <cell r="BE217">
            <v>-420730.69850000739</v>
          </cell>
          <cell r="BF217">
            <v>-69084.106999998912</v>
          </cell>
          <cell r="BG217">
            <v>-48686.907499998808</v>
          </cell>
          <cell r="BH217">
            <v>-23081.333000000566</v>
          </cell>
          <cell r="BI217">
            <v>-19597.309000000358</v>
          </cell>
          <cell r="BJ217">
            <v>101821.00200000033</v>
          </cell>
          <cell r="BK217">
            <v>-36864.759000000544</v>
          </cell>
          <cell r="BL217">
            <v>-54005.302500000224</v>
          </cell>
          <cell r="BM217">
            <v>-34624.270999999717</v>
          </cell>
          <cell r="BN217">
            <v>-26834.169499998912</v>
          </cell>
          <cell r="BO217">
            <v>-21675.384999999776</v>
          </cell>
          <cell r="BP217">
            <v>-115995.30550000072</v>
          </cell>
          <cell r="BQ217">
            <v>-72102.851500000805</v>
          </cell>
          <cell r="BR217">
            <v>-998101.1305000037</v>
          </cell>
          <cell r="BS217">
            <v>-65041.663000000641</v>
          </cell>
          <cell r="BT217">
            <v>-49647.667500000447</v>
          </cell>
          <cell r="BU217">
            <v>-38300.488499999046</v>
          </cell>
          <cell r="BV217">
            <v>-19305.355499999598</v>
          </cell>
          <cell r="BW217">
            <v>-31087.99450000003</v>
          </cell>
          <cell r="BX217">
            <v>-24438.124499999918</v>
          </cell>
          <cell r="BY217">
            <v>-307594.6054999996</v>
          </cell>
          <cell r="BZ217">
            <v>-32777.846499999985</v>
          </cell>
          <cell r="CA217">
            <v>-110625.76649999991</v>
          </cell>
          <cell r="CB217">
            <v>-166271.11150000058</v>
          </cell>
          <cell r="CC217">
            <v>-94336.862500000745</v>
          </cell>
          <cell r="CD217">
            <v>-58673.644500000402</v>
          </cell>
          <cell r="CE217">
            <v>-789581.65200001001</v>
          </cell>
          <cell r="CF217">
            <v>-74489.88599999994</v>
          </cell>
          <cell r="CG217">
            <v>-43062.764000000432</v>
          </cell>
          <cell r="CH217">
            <v>-26774.533499998972</v>
          </cell>
          <cell r="CI217">
            <v>-17366.75549999997</v>
          </cell>
          <cell r="CJ217">
            <v>-49597.474499998614</v>
          </cell>
          <cell r="CK217">
            <v>-288474.19099999964</v>
          </cell>
          <cell r="CL217">
            <v>-48201.386000001803</v>
          </cell>
          <cell r="CM217">
            <v>-36903.793999999762</v>
          </cell>
          <cell r="CN217">
            <v>-28478.058500001207</v>
          </cell>
          <cell r="CO217">
            <v>-23005.362000000663</v>
          </cell>
          <cell r="CP217">
            <v>-82855.291999999434</v>
          </cell>
          <cell r="CQ217">
            <v>-70372.155000001192</v>
          </cell>
          <cell r="CR217">
            <v>-562322.6289999783</v>
          </cell>
          <cell r="CS217">
            <v>-71058.446999998763</v>
          </cell>
          <cell r="CT217">
            <v>-38996.300999999046</v>
          </cell>
          <cell r="CU217">
            <v>-34843.620000001043</v>
          </cell>
          <cell r="CV217">
            <v>-15441.814500000328</v>
          </cell>
          <cell r="CW217">
            <v>-52423.356499999762</v>
          </cell>
          <cell r="CX217">
            <v>-51843.518500000238</v>
          </cell>
          <cell r="CY217">
            <v>-29263.125</v>
          </cell>
          <cell r="CZ217">
            <v>-23839.184000000358</v>
          </cell>
          <cell r="DA217">
            <v>-50409.844999998808</v>
          </cell>
          <cell r="DB217">
            <v>-20957.501500000246</v>
          </cell>
          <cell r="DC217">
            <v>-112870.66599999927</v>
          </cell>
          <cell r="DD217">
            <v>-60375.25</v>
          </cell>
          <cell r="DE217">
            <v>-559912.34250000119</v>
          </cell>
          <cell r="DF217">
            <v>-58463.049999998882</v>
          </cell>
          <cell r="DG217">
            <v>-46466.541999999434</v>
          </cell>
          <cell r="DH217">
            <v>-26214.405999999493</v>
          </cell>
          <cell r="DI217">
            <v>-12254.160999999382</v>
          </cell>
          <cell r="DJ217">
            <v>-42142.998999999836</v>
          </cell>
          <cell r="DK217">
            <v>-51309.034999998286</v>
          </cell>
          <cell r="DL217">
            <v>-32316.315500000492</v>
          </cell>
          <cell r="DM217">
            <v>-32407.273499999195</v>
          </cell>
          <cell r="DN217">
            <v>-71290.554999999702</v>
          </cell>
          <cell r="DO217">
            <v>-29269.906499999575</v>
          </cell>
          <cell r="DP217">
            <v>-103725.86700000241</v>
          </cell>
          <cell r="DQ217">
            <v>-54052.232000000775</v>
          </cell>
          <cell r="DR217">
            <v>0</v>
          </cell>
          <cell r="DS217">
            <v>0</v>
          </cell>
          <cell r="DT217">
            <v>0</v>
          </cell>
          <cell r="DU217">
            <v>0</v>
          </cell>
          <cell r="DV217">
            <v>0</v>
          </cell>
          <cell r="DW217">
            <v>0</v>
          </cell>
          <cell r="DX217">
            <v>0</v>
          </cell>
          <cell r="DY217">
            <v>0</v>
          </cell>
          <cell r="DZ217">
            <v>0</v>
          </cell>
          <cell r="EA217">
            <v>0</v>
          </cell>
          <cell r="EB217">
            <v>0</v>
          </cell>
          <cell r="EC217">
            <v>0</v>
          </cell>
          <cell r="ED217">
            <v>0</v>
          </cell>
        </row>
        <row r="218">
          <cell r="F218">
            <v>-42358.189000001177</v>
          </cell>
          <cell r="G218">
            <v>-154312.90849999897</v>
          </cell>
          <cell r="H218">
            <v>-34825.45350000076</v>
          </cell>
          <cell r="I218">
            <v>-153657.8925999999</v>
          </cell>
          <cell r="J218">
            <v>-26229.962499999441</v>
          </cell>
          <cell r="K218">
            <v>-17366.18200000003</v>
          </cell>
          <cell r="L218">
            <v>-30252.099500000477</v>
          </cell>
          <cell r="M218">
            <v>-44189.199000000954</v>
          </cell>
          <cell r="N218">
            <v>-104007.95399999991</v>
          </cell>
          <cell r="O218">
            <v>-140269.37999999896</v>
          </cell>
          <cell r="P218">
            <v>-67767.034500000067</v>
          </cell>
          <cell r="Q218">
            <v>-33992.313000001013</v>
          </cell>
          <cell r="R218">
            <v>-970826.27750000358</v>
          </cell>
          <cell r="S218">
            <v>-41095.781499998644</v>
          </cell>
          <cell r="T218">
            <v>-55483.372500000522</v>
          </cell>
          <cell r="U218">
            <v>-285109.88000000082</v>
          </cell>
          <cell r="V218">
            <v>-14696.87750000041</v>
          </cell>
          <cell r="W218">
            <v>-12291.203000000678</v>
          </cell>
          <cell r="X218">
            <v>-179493.39549999963</v>
          </cell>
          <cell r="Y218">
            <v>-40729.111999999732</v>
          </cell>
          <cell r="Z218">
            <v>-48956.190999999642</v>
          </cell>
          <cell r="AA218">
            <v>-47091.027999999933</v>
          </cell>
          <cell r="AB218">
            <v>-35929.470999998972</v>
          </cell>
          <cell r="AC218">
            <v>-192706.625</v>
          </cell>
          <cell r="AD218">
            <v>-17243.340500000864</v>
          </cell>
          <cell r="AE218">
            <v>-159416.87560001016</v>
          </cell>
          <cell r="AF218">
            <v>-12109.821500001475</v>
          </cell>
          <cell r="AG218">
            <v>-13499.73050000146</v>
          </cell>
          <cell r="AH218">
            <v>-5964.2520000003278</v>
          </cell>
          <cell r="AI218">
            <v>-1831.910000000149</v>
          </cell>
          <cell r="AJ218">
            <v>-5965.5319999996573</v>
          </cell>
          <cell r="AK218">
            <v>-1373.4330000001937</v>
          </cell>
          <cell r="AL218">
            <v>-19808.549699999392</v>
          </cell>
          <cell r="AM218">
            <v>-48646.471999999136</v>
          </cell>
          <cell r="AN218">
            <v>-12982.428899999708</v>
          </cell>
          <cell r="AO218">
            <v>-9952.0020000003278</v>
          </cell>
          <cell r="AP218">
            <v>-12430.322000000626</v>
          </cell>
          <cell r="AQ218">
            <v>-14852.422000000253</v>
          </cell>
          <cell r="AR218">
            <v>-168933.72215998173</v>
          </cell>
          <cell r="AS218">
            <v>-15782.121999999508</v>
          </cell>
          <cell r="AT218">
            <v>-13863.303000001237</v>
          </cell>
          <cell r="AU218">
            <v>-6152.3084999993443</v>
          </cell>
          <cell r="AV218">
            <v>-2082.5884999996051</v>
          </cell>
          <cell r="AW218">
            <v>-6551.917500000447</v>
          </cell>
          <cell r="AX218">
            <v>-323.55049999989569</v>
          </cell>
          <cell r="AY218">
            <v>-43265.892200000584</v>
          </cell>
          <cell r="AZ218">
            <v>-28032.633500000462</v>
          </cell>
          <cell r="BA218">
            <v>-13145.724960001186</v>
          </cell>
          <cell r="BB218">
            <v>-9913.8634999990463</v>
          </cell>
          <cell r="BC218">
            <v>-13625.974000001326</v>
          </cell>
          <cell r="BD218">
            <v>-16193.843999998644</v>
          </cell>
          <cell r="BE218">
            <v>-167249.24000002444</v>
          </cell>
          <cell r="BF218">
            <v>-14308.288499999791</v>
          </cell>
          <cell r="BG218">
            <v>-15494.352499999106</v>
          </cell>
          <cell r="BH218">
            <v>-8876.9375</v>
          </cell>
          <cell r="BI218">
            <v>-3177.5850000008941</v>
          </cell>
          <cell r="BJ218">
            <v>-7829.4539999999106</v>
          </cell>
          <cell r="BK218">
            <v>-1961.0600000005215</v>
          </cell>
          <cell r="BL218">
            <v>-21756.45370000042</v>
          </cell>
          <cell r="BM218">
            <v>-47624.009499998763</v>
          </cell>
          <cell r="BN218">
            <v>-13099.889299999923</v>
          </cell>
          <cell r="BO218">
            <v>-8986.4515000004321</v>
          </cell>
          <cell r="BP218">
            <v>-9663.4955000001937</v>
          </cell>
          <cell r="BQ218">
            <v>-14471.263000000268</v>
          </cell>
          <cell r="BR218">
            <v>-77210.702999994159</v>
          </cell>
          <cell r="BS218">
            <v>-7249.3669999986887</v>
          </cell>
          <cell r="BT218">
            <v>-11087.009999999776</v>
          </cell>
          <cell r="BU218">
            <v>-3849.6995000001043</v>
          </cell>
          <cell r="BV218">
            <v>-2348.4904999993742</v>
          </cell>
          <cell r="BW218">
            <v>-4364.2109999991953</v>
          </cell>
          <cell r="BX218">
            <v>-3850.3259999994189</v>
          </cell>
          <cell r="BY218">
            <v>-4446.5445000007749</v>
          </cell>
          <cell r="BZ218">
            <v>-13879.114500001073</v>
          </cell>
          <cell r="CA218">
            <v>-10641.201500000432</v>
          </cell>
          <cell r="CB218">
            <v>-3957.9120000004768</v>
          </cell>
          <cell r="CC218">
            <v>-4556.1664999984205</v>
          </cell>
          <cell r="CD218">
            <v>-6980.660000000149</v>
          </cell>
          <cell r="CE218">
            <v>-92615.696500003338</v>
          </cell>
          <cell r="CF218">
            <v>-7575.0429999995977</v>
          </cell>
          <cell r="CG218">
            <v>-13163.893000001088</v>
          </cell>
          <cell r="CH218">
            <v>-4881.10899999924</v>
          </cell>
          <cell r="CI218">
            <v>-3032.1834999993443</v>
          </cell>
          <cell r="CJ218">
            <v>-5639.1270000003278</v>
          </cell>
          <cell r="CK218">
            <v>-2394.3255000002682</v>
          </cell>
          <cell r="CL218">
            <v>-8164.3464999999851</v>
          </cell>
          <cell r="CM218">
            <v>-14837.816500000656</v>
          </cell>
          <cell r="CN218">
            <v>-12138.019500000402</v>
          </cell>
          <cell r="CO218">
            <v>-5945.3650000002235</v>
          </cell>
          <cell r="CP218">
            <v>-6636.9769999999553</v>
          </cell>
          <cell r="CQ218">
            <v>-8207.4910000003874</v>
          </cell>
          <cell r="CR218">
            <v>-99697.576400011778</v>
          </cell>
          <cell r="CS218">
            <v>-8649.0400000009686</v>
          </cell>
          <cell r="CT218">
            <v>-13804.278999999166</v>
          </cell>
          <cell r="CU218">
            <v>-5849.6859999988228</v>
          </cell>
          <cell r="CV218">
            <v>-3250.8675000015646</v>
          </cell>
          <cell r="CW218">
            <v>-7076.2454999983311</v>
          </cell>
          <cell r="CX218">
            <v>-3826.5625</v>
          </cell>
          <cell r="CY218">
            <v>-8768.9765000008047</v>
          </cell>
          <cell r="CZ218">
            <v>-15634.736500000581</v>
          </cell>
          <cell r="DA218">
            <v>-13698.700900001451</v>
          </cell>
          <cell r="DB218">
            <v>-6125.035000000149</v>
          </cell>
          <cell r="DC218">
            <v>-4694.9550000000745</v>
          </cell>
          <cell r="DD218">
            <v>-8318.4920000005513</v>
          </cell>
          <cell r="DE218">
            <v>-21670.918000012636</v>
          </cell>
          <cell r="DF218">
            <v>-1362.7689999993891</v>
          </cell>
          <cell r="DG218">
            <v>-2703.0109999999404</v>
          </cell>
          <cell r="DH218">
            <v>-376.78699999861419</v>
          </cell>
          <cell r="DI218">
            <v>-442.43399999849498</v>
          </cell>
          <cell r="DJ218">
            <v>-2090.8769999984652</v>
          </cell>
          <cell r="DK218">
            <v>-117.12600000016391</v>
          </cell>
          <cell r="DL218">
            <v>-2327.1109999995679</v>
          </cell>
          <cell r="DM218">
            <v>-4228.1370000001043</v>
          </cell>
          <cell r="DN218">
            <v>-5726.8009999990463</v>
          </cell>
          <cell r="DO218">
            <v>-288.41600000113249</v>
          </cell>
          <cell r="DP218">
            <v>0</v>
          </cell>
          <cell r="DQ218">
            <v>-2007.448999999091</v>
          </cell>
          <cell r="DR218">
            <v>0</v>
          </cell>
          <cell r="DS218">
            <v>0</v>
          </cell>
          <cell r="DT218">
            <v>0</v>
          </cell>
          <cell r="DU218">
            <v>0</v>
          </cell>
          <cell r="DV218">
            <v>0</v>
          </cell>
          <cell r="DW218">
            <v>0</v>
          </cell>
          <cell r="DX218">
            <v>0</v>
          </cell>
          <cell r="DY218">
            <v>0</v>
          </cell>
          <cell r="DZ218">
            <v>0</v>
          </cell>
          <cell r="EA218">
            <v>0</v>
          </cell>
          <cell r="EB218">
            <v>0</v>
          </cell>
          <cell r="EC218">
            <v>0</v>
          </cell>
          <cell r="ED218">
            <v>0</v>
          </cell>
        </row>
        <row r="219">
          <cell r="F219">
            <v>0</v>
          </cell>
          <cell r="G219">
            <v>0</v>
          </cell>
          <cell r="H219">
            <v>0</v>
          </cell>
          <cell r="I219">
            <v>0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  <cell r="AE219">
            <v>0</v>
          </cell>
          <cell r="AF219">
            <v>0</v>
          </cell>
          <cell r="AG219">
            <v>0</v>
          </cell>
          <cell r="AH219">
            <v>0</v>
          </cell>
          <cell r="AI219">
            <v>0</v>
          </cell>
          <cell r="AJ219">
            <v>0</v>
          </cell>
          <cell r="AK219">
            <v>0</v>
          </cell>
          <cell r="AL219">
            <v>0</v>
          </cell>
          <cell r="AM219">
            <v>0</v>
          </cell>
          <cell r="AN219">
            <v>0</v>
          </cell>
          <cell r="AO219">
            <v>0</v>
          </cell>
          <cell r="AP219">
            <v>0</v>
          </cell>
          <cell r="AQ219">
            <v>0</v>
          </cell>
          <cell r="AR219">
            <v>0</v>
          </cell>
          <cell r="AS219">
            <v>0</v>
          </cell>
          <cell r="AT219">
            <v>0</v>
          </cell>
          <cell r="AU219">
            <v>0</v>
          </cell>
          <cell r="AV219">
            <v>0</v>
          </cell>
          <cell r="AW219">
            <v>0</v>
          </cell>
          <cell r="AX219">
            <v>0</v>
          </cell>
          <cell r="AY219">
            <v>0</v>
          </cell>
          <cell r="AZ219">
            <v>0</v>
          </cell>
          <cell r="BA219">
            <v>0</v>
          </cell>
          <cell r="BB219">
            <v>0</v>
          </cell>
          <cell r="BC219">
            <v>0</v>
          </cell>
          <cell r="BD219">
            <v>0</v>
          </cell>
          <cell r="BE219">
            <v>0</v>
          </cell>
          <cell r="BF219">
            <v>0</v>
          </cell>
          <cell r="BG219">
            <v>0</v>
          </cell>
          <cell r="BH219">
            <v>0</v>
          </cell>
          <cell r="BI219">
            <v>0</v>
          </cell>
          <cell r="BJ219">
            <v>0</v>
          </cell>
          <cell r="BK219">
            <v>0</v>
          </cell>
          <cell r="BL219">
            <v>0</v>
          </cell>
          <cell r="BM219">
            <v>0</v>
          </cell>
          <cell r="BN219">
            <v>0</v>
          </cell>
          <cell r="BO219">
            <v>0</v>
          </cell>
          <cell r="BP219">
            <v>0</v>
          </cell>
          <cell r="BQ219">
            <v>0</v>
          </cell>
          <cell r="BR219">
            <v>0</v>
          </cell>
          <cell r="BS219">
            <v>0</v>
          </cell>
          <cell r="BT219">
            <v>0</v>
          </cell>
          <cell r="BU219">
            <v>0</v>
          </cell>
          <cell r="BV219">
            <v>0</v>
          </cell>
          <cell r="BW219">
            <v>0</v>
          </cell>
          <cell r="BX219">
            <v>0</v>
          </cell>
          <cell r="BY219">
            <v>0</v>
          </cell>
          <cell r="BZ219">
            <v>0</v>
          </cell>
          <cell r="CA219">
            <v>0</v>
          </cell>
          <cell r="CB219">
            <v>0</v>
          </cell>
          <cell r="CC219">
            <v>0</v>
          </cell>
          <cell r="CD219">
            <v>0</v>
          </cell>
          <cell r="CE219">
            <v>0</v>
          </cell>
          <cell r="CF219">
            <v>0</v>
          </cell>
          <cell r="CG219">
            <v>0</v>
          </cell>
          <cell r="CH219">
            <v>0</v>
          </cell>
          <cell r="CI219">
            <v>0</v>
          </cell>
          <cell r="CJ219">
            <v>0</v>
          </cell>
          <cell r="CK219">
            <v>0</v>
          </cell>
          <cell r="CL219">
            <v>0</v>
          </cell>
          <cell r="CM219">
            <v>0</v>
          </cell>
          <cell r="CN219">
            <v>0</v>
          </cell>
          <cell r="CO219">
            <v>0</v>
          </cell>
          <cell r="CP219">
            <v>0</v>
          </cell>
          <cell r="CQ219">
            <v>0</v>
          </cell>
          <cell r="CR219">
            <v>0</v>
          </cell>
          <cell r="CS219">
            <v>0</v>
          </cell>
          <cell r="CT219">
            <v>0</v>
          </cell>
          <cell r="CU219">
            <v>0</v>
          </cell>
          <cell r="CV219">
            <v>0</v>
          </cell>
          <cell r="CW219">
            <v>0</v>
          </cell>
          <cell r="CX219">
            <v>0</v>
          </cell>
          <cell r="CY219">
            <v>0</v>
          </cell>
          <cell r="CZ219">
            <v>0</v>
          </cell>
          <cell r="DA219">
            <v>0</v>
          </cell>
          <cell r="DB219">
            <v>0</v>
          </cell>
          <cell r="DC219">
            <v>0</v>
          </cell>
          <cell r="DD219">
            <v>0</v>
          </cell>
          <cell r="DE219">
            <v>0</v>
          </cell>
          <cell r="DF219">
            <v>0</v>
          </cell>
          <cell r="DG219">
            <v>0</v>
          </cell>
          <cell r="DH219">
            <v>0</v>
          </cell>
          <cell r="DI219">
            <v>0</v>
          </cell>
          <cell r="DJ219">
            <v>0</v>
          </cell>
          <cell r="DK219">
            <v>0</v>
          </cell>
          <cell r="DL219">
            <v>0</v>
          </cell>
          <cell r="DM219">
            <v>0</v>
          </cell>
          <cell r="DN219">
            <v>0</v>
          </cell>
          <cell r="DO219">
            <v>0</v>
          </cell>
          <cell r="DP219">
            <v>0</v>
          </cell>
          <cell r="DQ219">
            <v>0</v>
          </cell>
          <cell r="DR219">
            <v>0</v>
          </cell>
        </row>
        <row r="220">
          <cell r="F220">
            <v>-335686.41260000318</v>
          </cell>
          <cell r="G220">
            <v>-325200.99485999346</v>
          </cell>
          <cell r="H220">
            <v>-201507.10253000259</v>
          </cell>
          <cell r="I220">
            <v>-178681.07883999497</v>
          </cell>
          <cell r="J220">
            <v>-84085.303469998762</v>
          </cell>
          <cell r="K220">
            <v>-64914.227710001171</v>
          </cell>
          <cell r="L220">
            <v>-155033.53959999979</v>
          </cell>
          <cell r="M220">
            <v>-157833.24781999737</v>
          </cell>
          <cell r="N220">
            <v>-206905.02703999728</v>
          </cell>
          <cell r="O220">
            <v>-221377.37435000017</v>
          </cell>
          <cell r="P220">
            <v>-336732.76364000142</v>
          </cell>
          <cell r="Q220">
            <v>-205004.54685999453</v>
          </cell>
          <cell r="R220">
            <v>-2757480.0983999372</v>
          </cell>
          <cell r="S220">
            <v>-392606.38440000266</v>
          </cell>
          <cell r="T220">
            <v>-281293.86666000634</v>
          </cell>
          <cell r="U220">
            <v>-428189.02829998732</v>
          </cell>
          <cell r="V220">
            <v>-74024.088480006903</v>
          </cell>
          <cell r="W220">
            <v>-258578.14888999984</v>
          </cell>
          <cell r="X220">
            <v>-149398.05900000036</v>
          </cell>
          <cell r="Y220">
            <v>-139687.52692999691</v>
          </cell>
          <cell r="Z220">
            <v>-145317.47126000375</v>
          </cell>
          <cell r="AA220">
            <v>-152492.09159000218</v>
          </cell>
          <cell r="AB220">
            <v>-172928.07719000056</v>
          </cell>
          <cell r="AC220">
            <v>-442034.97969999909</v>
          </cell>
          <cell r="AD220">
            <v>-120930.37599999458</v>
          </cell>
          <cell r="AE220">
            <v>-1412323.5336299539</v>
          </cell>
          <cell r="AF220">
            <v>-143068.2370999977</v>
          </cell>
          <cell r="AG220">
            <v>-144133.57740000635</v>
          </cell>
          <cell r="AH220">
            <v>-104803.81526999921</v>
          </cell>
          <cell r="AI220">
            <v>-32529.968299999833</v>
          </cell>
          <cell r="AJ220">
            <v>-40812.524749998003</v>
          </cell>
          <cell r="AK220">
            <v>-42001.530700001866</v>
          </cell>
          <cell r="AL220">
            <v>-149309.01906000078</v>
          </cell>
          <cell r="AM220">
            <v>-175217.37522000819</v>
          </cell>
          <cell r="AN220">
            <v>-154216.09372999519</v>
          </cell>
          <cell r="AO220">
            <v>-85717.647600002587</v>
          </cell>
          <cell r="AP220">
            <v>-231579.55250000209</v>
          </cell>
          <cell r="AQ220">
            <v>-108934.19200000167</v>
          </cell>
          <cell r="AR220">
            <v>-1784996.5213800073</v>
          </cell>
          <cell r="AS220">
            <v>-110338.48809999973</v>
          </cell>
          <cell r="AT220">
            <v>-95443.768600001931</v>
          </cell>
          <cell r="AU220">
            <v>-108121.3698399961</v>
          </cell>
          <cell r="AV220">
            <v>-48615.686799999326</v>
          </cell>
          <cell r="AW220">
            <v>-16883.375</v>
          </cell>
          <cell r="AX220">
            <v>-626957.15200000256</v>
          </cell>
          <cell r="AY220">
            <v>-155969.41240999848</v>
          </cell>
          <cell r="AZ220">
            <v>-160981.12918000668</v>
          </cell>
          <cell r="BA220">
            <v>-91099.623549997807</v>
          </cell>
          <cell r="BB220">
            <v>-76279.317999988794</v>
          </cell>
          <cell r="BC220">
            <v>-208294.8879000023</v>
          </cell>
          <cell r="BD220">
            <v>-86012.310000002384</v>
          </cell>
          <cell r="BE220">
            <v>-1275183.8715799451</v>
          </cell>
          <cell r="BF220">
            <v>-142563.21139999479</v>
          </cell>
          <cell r="BG220">
            <v>-91101.749899998307</v>
          </cell>
          <cell r="BH220">
            <v>-150543.02749999613</v>
          </cell>
          <cell r="BI220">
            <v>-59652.73642000556</v>
          </cell>
          <cell r="BJ220">
            <v>96597.109260000288</v>
          </cell>
          <cell r="BK220">
            <v>-73316.894700001925</v>
          </cell>
          <cell r="BL220">
            <v>-160761.90890999138</v>
          </cell>
          <cell r="BM220">
            <v>-181916.10578999668</v>
          </cell>
          <cell r="BN220">
            <v>-100402.39292000234</v>
          </cell>
          <cell r="BO220">
            <v>-84863.756799995899</v>
          </cell>
          <cell r="BP220">
            <v>-222393.98059999943</v>
          </cell>
          <cell r="BQ220">
            <v>-104265.21590000391</v>
          </cell>
          <cell r="BR220">
            <v>-1685395.6891899705</v>
          </cell>
          <cell r="BS220">
            <v>-129567.83479999751</v>
          </cell>
          <cell r="BT220">
            <v>-110010.93590000272</v>
          </cell>
          <cell r="BU220">
            <v>-109685.74579998851</v>
          </cell>
          <cell r="BV220">
            <v>-53645.558599997312</v>
          </cell>
          <cell r="BW220">
            <v>-35501.880559999496</v>
          </cell>
          <cell r="BX220">
            <v>-69196.01263999939</v>
          </cell>
          <cell r="BY220">
            <v>-371756.5118900016</v>
          </cell>
          <cell r="BZ220">
            <v>-138084.44060000032</v>
          </cell>
          <cell r="CA220">
            <v>-191339.70329999924</v>
          </cell>
          <cell r="CB220">
            <v>-228214.5306000039</v>
          </cell>
          <cell r="CC220">
            <v>-182738.22999998927</v>
          </cell>
          <cell r="CD220">
            <v>-65654.304499998689</v>
          </cell>
          <cell r="CE220">
            <v>-1501776.948300004</v>
          </cell>
          <cell r="CF220">
            <v>-86520.481300000101</v>
          </cell>
          <cell r="CG220">
            <v>-122175.49220000952</v>
          </cell>
          <cell r="CH220">
            <v>-52960.586899995804</v>
          </cell>
          <cell r="CI220">
            <v>-70820.203799996525</v>
          </cell>
          <cell r="CJ220">
            <v>-62386.282299995422</v>
          </cell>
          <cell r="CK220">
            <v>-332417.92870000005</v>
          </cell>
          <cell r="CL220">
            <v>-140579.8892999962</v>
          </cell>
          <cell r="CM220">
            <v>-164729.64239998162</v>
          </cell>
          <cell r="CN220">
            <v>-91207.244200006127</v>
          </cell>
          <cell r="CO220">
            <v>-96768.730999998748</v>
          </cell>
          <cell r="CP220">
            <v>-176114.72619999945</v>
          </cell>
          <cell r="CQ220">
            <v>-105095.74000000209</v>
          </cell>
          <cell r="CR220">
            <v>-1287090.125</v>
          </cell>
          <cell r="CS220">
            <v>-144080.79230000079</v>
          </cell>
          <cell r="CT220">
            <v>-83258.183000005782</v>
          </cell>
          <cell r="CU220">
            <v>-79613.95000000298</v>
          </cell>
          <cell r="CV220">
            <v>-101577.54459999502</v>
          </cell>
          <cell r="CW220">
            <v>-59774.721499998122</v>
          </cell>
          <cell r="CX220">
            <v>-134620.78130000085</v>
          </cell>
          <cell r="CY220">
            <v>-74015.654899992049</v>
          </cell>
          <cell r="CZ220">
            <v>-82650.141599997878</v>
          </cell>
          <cell r="DA220">
            <v>-152499.69339999557</v>
          </cell>
          <cell r="DB220">
            <v>-81212.867399998009</v>
          </cell>
          <cell r="DC220">
            <v>-175601.61249999702</v>
          </cell>
          <cell r="DD220">
            <v>-118184.18250000477</v>
          </cell>
          <cell r="DE220">
            <v>-1177900.5185000896</v>
          </cell>
          <cell r="DF220">
            <v>-131614.53409999609</v>
          </cell>
          <cell r="DG220">
            <v>-68680.935199998319</v>
          </cell>
          <cell r="DH220">
            <v>-74139.868099994957</v>
          </cell>
          <cell r="DI220">
            <v>-27674.793999999762</v>
          </cell>
          <cell r="DJ220">
            <v>-44413.492899999022</v>
          </cell>
          <cell r="DK220">
            <v>-218452.17960000038</v>
          </cell>
          <cell r="DL220">
            <v>-62710.06400000304</v>
          </cell>
          <cell r="DM220">
            <v>-75154.443500004709</v>
          </cell>
          <cell r="DN220">
            <v>-177385.44189999998</v>
          </cell>
          <cell r="DO220">
            <v>-80985.061700001359</v>
          </cell>
          <cell r="DP220">
            <v>-153510.09750000387</v>
          </cell>
          <cell r="DQ220">
            <v>-63179.605999998748</v>
          </cell>
          <cell r="DR220">
            <v>0</v>
          </cell>
          <cell r="DS220">
            <v>0</v>
          </cell>
          <cell r="DT220">
            <v>0</v>
          </cell>
          <cell r="DU220">
            <v>0</v>
          </cell>
          <cell r="DV220">
            <v>0</v>
          </cell>
          <cell r="DW220">
            <v>0</v>
          </cell>
          <cell r="DX220">
            <v>0</v>
          </cell>
          <cell r="DY220">
            <v>0</v>
          </cell>
          <cell r="DZ220">
            <v>0</v>
          </cell>
          <cell r="EA220">
            <v>0</v>
          </cell>
          <cell r="EB220">
            <v>0</v>
          </cell>
          <cell r="EC220">
            <v>0</v>
          </cell>
          <cell r="ED220">
            <v>0</v>
          </cell>
        </row>
        <row r="222"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  <cell r="AE222">
            <v>0</v>
          </cell>
          <cell r="AF222">
            <v>0</v>
          </cell>
          <cell r="AG222">
            <v>0</v>
          </cell>
          <cell r="AH222">
            <v>0</v>
          </cell>
          <cell r="AI222">
            <v>0</v>
          </cell>
          <cell r="AJ222">
            <v>0</v>
          </cell>
          <cell r="AK222">
            <v>0</v>
          </cell>
          <cell r="AL222">
            <v>0</v>
          </cell>
          <cell r="AM222">
            <v>0</v>
          </cell>
          <cell r="AN222">
            <v>0</v>
          </cell>
          <cell r="AO222">
            <v>0</v>
          </cell>
          <cell r="AP222">
            <v>0</v>
          </cell>
          <cell r="AQ222">
            <v>0</v>
          </cell>
          <cell r="AR222">
            <v>0</v>
          </cell>
          <cell r="AS222">
            <v>0</v>
          </cell>
          <cell r="AT222">
            <v>0</v>
          </cell>
          <cell r="AU222">
            <v>0</v>
          </cell>
          <cell r="AV222">
            <v>0</v>
          </cell>
          <cell r="AW222">
            <v>0</v>
          </cell>
          <cell r="AX222">
            <v>0</v>
          </cell>
          <cell r="AY222">
            <v>0</v>
          </cell>
          <cell r="AZ222">
            <v>0</v>
          </cell>
          <cell r="BA222">
            <v>0</v>
          </cell>
          <cell r="BB222">
            <v>0</v>
          </cell>
          <cell r="BC222">
            <v>0</v>
          </cell>
          <cell r="BD222">
            <v>0</v>
          </cell>
          <cell r="BE222">
            <v>0</v>
          </cell>
          <cell r="BF222">
            <v>0</v>
          </cell>
          <cell r="BG222">
            <v>0</v>
          </cell>
          <cell r="BH222">
            <v>0</v>
          </cell>
          <cell r="BI222">
            <v>0</v>
          </cell>
          <cell r="BJ222">
            <v>0</v>
          </cell>
          <cell r="BK222">
            <v>0</v>
          </cell>
          <cell r="BL222">
            <v>0</v>
          </cell>
          <cell r="BM222">
            <v>0</v>
          </cell>
          <cell r="BN222">
            <v>0</v>
          </cell>
          <cell r="BO222">
            <v>0</v>
          </cell>
          <cell r="BP222">
            <v>0</v>
          </cell>
          <cell r="BQ222">
            <v>0</v>
          </cell>
          <cell r="BR222">
            <v>0</v>
          </cell>
          <cell r="BS222">
            <v>0</v>
          </cell>
          <cell r="BT222">
            <v>0</v>
          </cell>
          <cell r="BU222">
            <v>0</v>
          </cell>
          <cell r="BV222">
            <v>0</v>
          </cell>
          <cell r="BW222">
            <v>0</v>
          </cell>
          <cell r="BX222">
            <v>0</v>
          </cell>
          <cell r="BY222">
            <v>0</v>
          </cell>
          <cell r="BZ222">
            <v>0</v>
          </cell>
          <cell r="CA222">
            <v>0</v>
          </cell>
          <cell r="CB222">
            <v>0</v>
          </cell>
          <cell r="CC222">
            <v>0</v>
          </cell>
          <cell r="CD222">
            <v>0</v>
          </cell>
          <cell r="CE222">
            <v>0</v>
          </cell>
          <cell r="CF222">
            <v>0</v>
          </cell>
          <cell r="CG222">
            <v>0</v>
          </cell>
          <cell r="CH222">
            <v>0</v>
          </cell>
          <cell r="CI222">
            <v>0</v>
          </cell>
          <cell r="CJ222">
            <v>0</v>
          </cell>
          <cell r="CK222">
            <v>0</v>
          </cell>
          <cell r="CL222">
            <v>0</v>
          </cell>
          <cell r="CM222">
            <v>0</v>
          </cell>
          <cell r="CN222">
            <v>0</v>
          </cell>
          <cell r="CO222">
            <v>0</v>
          </cell>
          <cell r="CP222">
            <v>0</v>
          </cell>
          <cell r="CQ222">
            <v>0</v>
          </cell>
          <cell r="CR222">
            <v>0</v>
          </cell>
          <cell r="CS222">
            <v>0</v>
          </cell>
          <cell r="CT222">
            <v>0</v>
          </cell>
          <cell r="CU222">
            <v>0</v>
          </cell>
          <cell r="CV222">
            <v>0</v>
          </cell>
          <cell r="CW222">
            <v>0</v>
          </cell>
          <cell r="CX222">
            <v>0</v>
          </cell>
          <cell r="CY222">
            <v>0</v>
          </cell>
          <cell r="CZ222">
            <v>0</v>
          </cell>
          <cell r="DA222">
            <v>0</v>
          </cell>
          <cell r="DB222">
            <v>0</v>
          </cell>
          <cell r="DC222">
            <v>0</v>
          </cell>
          <cell r="DD222">
            <v>0</v>
          </cell>
          <cell r="DE222">
            <v>0</v>
          </cell>
          <cell r="DF222">
            <v>0</v>
          </cell>
          <cell r="DG222">
            <v>0</v>
          </cell>
          <cell r="DH222">
            <v>0</v>
          </cell>
          <cell r="DI222">
            <v>0</v>
          </cell>
          <cell r="DJ222">
            <v>0</v>
          </cell>
          <cell r="DK222">
            <v>0</v>
          </cell>
          <cell r="DL222">
            <v>0</v>
          </cell>
          <cell r="DM222">
            <v>0</v>
          </cell>
          <cell r="DN222">
            <v>0</v>
          </cell>
          <cell r="DO222">
            <v>0</v>
          </cell>
          <cell r="DP222">
            <v>0</v>
          </cell>
          <cell r="DQ222">
            <v>0</v>
          </cell>
          <cell r="DR222">
            <v>0</v>
          </cell>
          <cell r="DS222">
            <v>0</v>
          </cell>
          <cell r="DT222">
            <v>0</v>
          </cell>
          <cell r="DU222">
            <v>0</v>
          </cell>
          <cell r="DV222">
            <v>0</v>
          </cell>
          <cell r="DW222">
            <v>0</v>
          </cell>
          <cell r="DX222">
            <v>0</v>
          </cell>
          <cell r="DY222">
            <v>0</v>
          </cell>
          <cell r="DZ222">
            <v>0</v>
          </cell>
          <cell r="EA222">
            <v>0</v>
          </cell>
          <cell r="EB222">
            <v>0</v>
          </cell>
          <cell r="EC222">
            <v>0</v>
          </cell>
          <cell r="ED222">
            <v>0</v>
          </cell>
        </row>
        <row r="223"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0</v>
          </cell>
          <cell r="K223">
            <v>0</v>
          </cell>
          <cell r="L223">
            <v>0</v>
          </cell>
          <cell r="M223">
            <v>0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  <cell r="AE223">
            <v>0</v>
          </cell>
          <cell r="AF223">
            <v>0</v>
          </cell>
          <cell r="AG223">
            <v>0</v>
          </cell>
          <cell r="AH223">
            <v>0</v>
          </cell>
          <cell r="AI223">
            <v>0</v>
          </cell>
          <cell r="AJ223">
            <v>0</v>
          </cell>
          <cell r="AK223">
            <v>0</v>
          </cell>
          <cell r="AL223">
            <v>0</v>
          </cell>
          <cell r="AM223">
            <v>0</v>
          </cell>
          <cell r="AN223">
            <v>0</v>
          </cell>
          <cell r="AO223">
            <v>0</v>
          </cell>
          <cell r="AP223">
            <v>0</v>
          </cell>
          <cell r="AQ223">
            <v>0</v>
          </cell>
          <cell r="AR223">
            <v>0</v>
          </cell>
          <cell r="AS223">
            <v>0</v>
          </cell>
          <cell r="AT223">
            <v>0</v>
          </cell>
          <cell r="AU223">
            <v>0</v>
          </cell>
          <cell r="AV223">
            <v>0</v>
          </cell>
          <cell r="AW223">
            <v>0</v>
          </cell>
          <cell r="AX223">
            <v>0</v>
          </cell>
          <cell r="AY223">
            <v>0</v>
          </cell>
          <cell r="AZ223">
            <v>0</v>
          </cell>
          <cell r="BA223">
            <v>0</v>
          </cell>
          <cell r="BB223">
            <v>0</v>
          </cell>
          <cell r="BC223">
            <v>0</v>
          </cell>
          <cell r="BD223">
            <v>0</v>
          </cell>
          <cell r="BE223">
            <v>0</v>
          </cell>
          <cell r="BF223">
            <v>0</v>
          </cell>
          <cell r="BG223">
            <v>0</v>
          </cell>
          <cell r="BH223">
            <v>0</v>
          </cell>
          <cell r="BI223">
            <v>0</v>
          </cell>
          <cell r="BJ223">
            <v>0</v>
          </cell>
          <cell r="BK223">
            <v>0</v>
          </cell>
          <cell r="BL223">
            <v>0</v>
          </cell>
          <cell r="BM223">
            <v>0</v>
          </cell>
          <cell r="BN223">
            <v>0</v>
          </cell>
          <cell r="BO223">
            <v>0</v>
          </cell>
          <cell r="BP223">
            <v>0</v>
          </cell>
          <cell r="BQ223">
            <v>0</v>
          </cell>
          <cell r="BR223">
            <v>0</v>
          </cell>
          <cell r="BS223">
            <v>0</v>
          </cell>
          <cell r="BT223">
            <v>0</v>
          </cell>
          <cell r="BU223">
            <v>0</v>
          </cell>
          <cell r="BV223">
            <v>0</v>
          </cell>
          <cell r="BW223">
            <v>0</v>
          </cell>
          <cell r="BX223">
            <v>0</v>
          </cell>
          <cell r="BY223">
            <v>0</v>
          </cell>
          <cell r="BZ223">
            <v>0</v>
          </cell>
          <cell r="CA223">
            <v>0</v>
          </cell>
          <cell r="CB223">
            <v>0</v>
          </cell>
          <cell r="CC223">
            <v>0</v>
          </cell>
          <cell r="CD223">
            <v>0</v>
          </cell>
          <cell r="CE223">
            <v>0</v>
          </cell>
          <cell r="CF223">
            <v>0</v>
          </cell>
          <cell r="CG223">
            <v>0</v>
          </cell>
          <cell r="CH223">
            <v>0</v>
          </cell>
          <cell r="CI223">
            <v>0</v>
          </cell>
          <cell r="CJ223">
            <v>0</v>
          </cell>
          <cell r="CK223">
            <v>0</v>
          </cell>
          <cell r="CL223">
            <v>0</v>
          </cell>
          <cell r="CM223">
            <v>0</v>
          </cell>
          <cell r="CN223">
            <v>0</v>
          </cell>
          <cell r="CO223">
            <v>0</v>
          </cell>
          <cell r="CP223">
            <v>0</v>
          </cell>
          <cell r="CQ223">
            <v>0</v>
          </cell>
          <cell r="CR223">
            <v>0</v>
          </cell>
          <cell r="CS223">
            <v>0</v>
          </cell>
          <cell r="CT223">
            <v>0</v>
          </cell>
          <cell r="CU223">
            <v>0</v>
          </cell>
          <cell r="CV223">
            <v>0</v>
          </cell>
          <cell r="CW223">
            <v>0</v>
          </cell>
          <cell r="CX223">
            <v>0</v>
          </cell>
          <cell r="CY223">
            <v>0</v>
          </cell>
          <cell r="CZ223">
            <v>0</v>
          </cell>
          <cell r="DA223">
            <v>0</v>
          </cell>
          <cell r="DB223">
            <v>0</v>
          </cell>
          <cell r="DC223">
            <v>0</v>
          </cell>
          <cell r="DD223">
            <v>0</v>
          </cell>
          <cell r="DE223">
            <v>0</v>
          </cell>
          <cell r="DF223">
            <v>0</v>
          </cell>
          <cell r="DG223">
            <v>0</v>
          </cell>
          <cell r="DH223">
            <v>0</v>
          </cell>
          <cell r="DI223">
            <v>0</v>
          </cell>
          <cell r="DJ223">
            <v>0</v>
          </cell>
          <cell r="DK223">
            <v>0</v>
          </cell>
          <cell r="DL223">
            <v>0</v>
          </cell>
          <cell r="DM223">
            <v>0</v>
          </cell>
          <cell r="DN223">
            <v>0</v>
          </cell>
          <cell r="DO223">
            <v>0</v>
          </cell>
          <cell r="DP223">
            <v>0</v>
          </cell>
          <cell r="DQ223">
            <v>0</v>
          </cell>
          <cell r="DR223">
            <v>0</v>
          </cell>
          <cell r="DS223">
            <v>0</v>
          </cell>
          <cell r="DT223">
            <v>0</v>
          </cell>
          <cell r="DU223">
            <v>0</v>
          </cell>
          <cell r="DV223">
            <v>0</v>
          </cell>
          <cell r="DW223">
            <v>0</v>
          </cell>
          <cell r="DX223">
            <v>0</v>
          </cell>
          <cell r="DY223">
            <v>0</v>
          </cell>
          <cell r="DZ223">
            <v>0</v>
          </cell>
          <cell r="EA223">
            <v>0</v>
          </cell>
          <cell r="EB223">
            <v>0</v>
          </cell>
          <cell r="EC223">
            <v>0</v>
          </cell>
          <cell r="ED223">
            <v>0</v>
          </cell>
        </row>
        <row r="224"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  <cell r="AE224">
            <v>0</v>
          </cell>
          <cell r="AF224">
            <v>0</v>
          </cell>
          <cell r="AG224">
            <v>0</v>
          </cell>
          <cell r="AH224">
            <v>0</v>
          </cell>
          <cell r="AI224">
            <v>0</v>
          </cell>
          <cell r="AJ224">
            <v>0</v>
          </cell>
          <cell r="AK224">
            <v>0</v>
          </cell>
          <cell r="AL224">
            <v>0</v>
          </cell>
          <cell r="AM224">
            <v>0</v>
          </cell>
          <cell r="AN224">
            <v>0</v>
          </cell>
          <cell r="AO224">
            <v>0</v>
          </cell>
          <cell r="AP224">
            <v>0</v>
          </cell>
          <cell r="AQ224">
            <v>0</v>
          </cell>
          <cell r="AR224">
            <v>0</v>
          </cell>
          <cell r="AS224">
            <v>0</v>
          </cell>
          <cell r="AT224">
            <v>0</v>
          </cell>
          <cell r="AU224">
            <v>0</v>
          </cell>
          <cell r="AV224">
            <v>0</v>
          </cell>
          <cell r="AW224">
            <v>0</v>
          </cell>
          <cell r="AX224">
            <v>0</v>
          </cell>
          <cell r="AY224">
            <v>0</v>
          </cell>
          <cell r="AZ224">
            <v>0</v>
          </cell>
          <cell r="BA224">
            <v>0</v>
          </cell>
          <cell r="BB224">
            <v>0</v>
          </cell>
          <cell r="BC224">
            <v>0</v>
          </cell>
          <cell r="BD224">
            <v>0</v>
          </cell>
          <cell r="BE224">
            <v>0</v>
          </cell>
          <cell r="BF224">
            <v>0</v>
          </cell>
          <cell r="BG224">
            <v>0</v>
          </cell>
          <cell r="BH224">
            <v>0</v>
          </cell>
          <cell r="BI224">
            <v>0</v>
          </cell>
          <cell r="BJ224">
            <v>0</v>
          </cell>
          <cell r="BK224">
            <v>0</v>
          </cell>
          <cell r="BL224">
            <v>0</v>
          </cell>
          <cell r="BM224">
            <v>0</v>
          </cell>
          <cell r="BN224">
            <v>0</v>
          </cell>
          <cell r="BO224">
            <v>0</v>
          </cell>
          <cell r="BP224">
            <v>0</v>
          </cell>
          <cell r="BQ224">
            <v>0</v>
          </cell>
          <cell r="BR224">
            <v>0</v>
          </cell>
          <cell r="BS224">
            <v>0</v>
          </cell>
          <cell r="BT224">
            <v>0</v>
          </cell>
          <cell r="BU224">
            <v>0</v>
          </cell>
          <cell r="BV224">
            <v>0</v>
          </cell>
          <cell r="BW224">
            <v>0</v>
          </cell>
          <cell r="BX224">
            <v>0</v>
          </cell>
          <cell r="BY224">
            <v>0</v>
          </cell>
          <cell r="BZ224">
            <v>0</v>
          </cell>
          <cell r="CA224">
            <v>0</v>
          </cell>
          <cell r="CB224">
            <v>0</v>
          </cell>
          <cell r="CC224">
            <v>0</v>
          </cell>
          <cell r="CD224">
            <v>0</v>
          </cell>
          <cell r="CE224">
            <v>0</v>
          </cell>
          <cell r="CF224">
            <v>0</v>
          </cell>
          <cell r="CG224">
            <v>0</v>
          </cell>
          <cell r="CH224">
            <v>0</v>
          </cell>
          <cell r="CI224">
            <v>0</v>
          </cell>
          <cell r="CJ224">
            <v>0</v>
          </cell>
          <cell r="CK224">
            <v>0</v>
          </cell>
          <cell r="CL224">
            <v>0</v>
          </cell>
          <cell r="CM224">
            <v>0</v>
          </cell>
          <cell r="CN224">
            <v>0</v>
          </cell>
          <cell r="CO224">
            <v>0</v>
          </cell>
          <cell r="CP224">
            <v>0</v>
          </cell>
          <cell r="CQ224">
            <v>0</v>
          </cell>
          <cell r="CR224">
            <v>0</v>
          </cell>
          <cell r="CS224">
            <v>0</v>
          </cell>
          <cell r="CT224">
            <v>0</v>
          </cell>
          <cell r="CU224">
            <v>0</v>
          </cell>
          <cell r="CV224">
            <v>0</v>
          </cell>
          <cell r="CW224">
            <v>0</v>
          </cell>
          <cell r="CX224">
            <v>0</v>
          </cell>
          <cell r="CY224">
            <v>0</v>
          </cell>
          <cell r="CZ224">
            <v>0</v>
          </cell>
          <cell r="DA224">
            <v>0</v>
          </cell>
          <cell r="DB224">
            <v>0</v>
          </cell>
          <cell r="DC224">
            <v>0</v>
          </cell>
          <cell r="DD224">
            <v>0</v>
          </cell>
          <cell r="DE224">
            <v>0</v>
          </cell>
          <cell r="DF224">
            <v>0</v>
          </cell>
          <cell r="DG224">
            <v>0</v>
          </cell>
          <cell r="DH224">
            <v>0</v>
          </cell>
          <cell r="DI224">
            <v>0</v>
          </cell>
          <cell r="DJ224">
            <v>0</v>
          </cell>
          <cell r="DK224">
            <v>0</v>
          </cell>
          <cell r="DL224">
            <v>0</v>
          </cell>
          <cell r="DM224">
            <v>0</v>
          </cell>
          <cell r="DN224">
            <v>0</v>
          </cell>
          <cell r="DO224">
            <v>0</v>
          </cell>
          <cell r="DP224">
            <v>0</v>
          </cell>
          <cell r="DQ224">
            <v>0</v>
          </cell>
          <cell r="DR224">
            <v>0</v>
          </cell>
          <cell r="DS224">
            <v>0</v>
          </cell>
          <cell r="DT224">
            <v>0</v>
          </cell>
          <cell r="DU224">
            <v>0</v>
          </cell>
          <cell r="DV224">
            <v>0</v>
          </cell>
          <cell r="DW224">
            <v>0</v>
          </cell>
          <cell r="DX224">
            <v>0</v>
          </cell>
          <cell r="DY224">
            <v>0</v>
          </cell>
          <cell r="DZ224">
            <v>0</v>
          </cell>
          <cell r="EA224">
            <v>0</v>
          </cell>
          <cell r="EB224">
            <v>0</v>
          </cell>
          <cell r="EC224">
            <v>0</v>
          </cell>
          <cell r="ED224">
            <v>0</v>
          </cell>
        </row>
        <row r="226">
          <cell r="F226">
            <v>-335686.41260000318</v>
          </cell>
          <cell r="G226">
            <v>-325200.99485999346</v>
          </cell>
          <cell r="H226">
            <v>-201507.10253000259</v>
          </cell>
          <cell r="I226">
            <v>-178681.07883999497</v>
          </cell>
          <cell r="J226">
            <v>-84085.303470000625</v>
          </cell>
          <cell r="K226">
            <v>-64914.227710001171</v>
          </cell>
          <cell r="L226">
            <v>-155033.53959999979</v>
          </cell>
          <cell r="M226">
            <v>-157833.24781999737</v>
          </cell>
          <cell r="N226">
            <v>-206905.02703999728</v>
          </cell>
          <cell r="O226">
            <v>-221377.37435000017</v>
          </cell>
          <cell r="P226">
            <v>-336732.76364000142</v>
          </cell>
          <cell r="Q226">
            <v>-205004.54685999453</v>
          </cell>
          <cell r="R226">
            <v>-2757480.0983999372</v>
          </cell>
          <cell r="S226">
            <v>-392606.38440000266</v>
          </cell>
          <cell r="T226">
            <v>-281293.86666000634</v>
          </cell>
          <cell r="U226">
            <v>-428189.02829998732</v>
          </cell>
          <cell r="V226">
            <v>-74024.088480006903</v>
          </cell>
          <cell r="W226">
            <v>-258578.14888999984</v>
          </cell>
          <cell r="X226">
            <v>-149398.05900000036</v>
          </cell>
          <cell r="Y226">
            <v>-139687.52692999691</v>
          </cell>
          <cell r="Z226">
            <v>-145317.47126000375</v>
          </cell>
          <cell r="AA226">
            <v>-152492.09159000218</v>
          </cell>
          <cell r="AB226">
            <v>-172928.07718999684</v>
          </cell>
          <cell r="AC226">
            <v>-442034.97969999909</v>
          </cell>
          <cell r="AD226">
            <v>-120930.37599999458</v>
          </cell>
          <cell r="AE226">
            <v>-1412323.5336299539</v>
          </cell>
          <cell r="AF226">
            <v>-143068.2370999977</v>
          </cell>
          <cell r="AG226">
            <v>-144133.57740000635</v>
          </cell>
          <cell r="AH226">
            <v>-104803.81526999921</v>
          </cell>
          <cell r="AI226">
            <v>-32529.968299999833</v>
          </cell>
          <cell r="AJ226">
            <v>-40812.524749998003</v>
          </cell>
          <cell r="AK226">
            <v>-42001.530700001866</v>
          </cell>
          <cell r="AL226">
            <v>-149309.01906000078</v>
          </cell>
          <cell r="AM226">
            <v>-175217.37522000819</v>
          </cell>
          <cell r="AN226">
            <v>-154216.09372999519</v>
          </cell>
          <cell r="AO226">
            <v>-85717.647600002587</v>
          </cell>
          <cell r="AP226">
            <v>-231579.55250000209</v>
          </cell>
          <cell r="AQ226">
            <v>-108934.19200000167</v>
          </cell>
          <cell r="AR226">
            <v>-1784996.5213800073</v>
          </cell>
          <cell r="AS226">
            <v>-110338.48809999973</v>
          </cell>
          <cell r="AT226">
            <v>-95443.768600001931</v>
          </cell>
          <cell r="AU226">
            <v>-108121.3698399961</v>
          </cell>
          <cell r="AV226">
            <v>-48615.686799999326</v>
          </cell>
          <cell r="AW226">
            <v>-16883.375</v>
          </cell>
          <cell r="AX226">
            <v>-626957.15200000256</v>
          </cell>
          <cell r="AY226">
            <v>-155969.41240999848</v>
          </cell>
          <cell r="AZ226">
            <v>-160981.12918000668</v>
          </cell>
          <cell r="BA226">
            <v>-91099.623549997807</v>
          </cell>
          <cell r="BB226">
            <v>-76279.317999988794</v>
          </cell>
          <cell r="BC226">
            <v>-208294.8879000023</v>
          </cell>
          <cell r="BD226">
            <v>-86012.310000002384</v>
          </cell>
          <cell r="BE226">
            <v>-1275183.8715799451</v>
          </cell>
          <cell r="BF226">
            <v>-142563.21139999479</v>
          </cell>
          <cell r="BG226">
            <v>-91101.749899998307</v>
          </cell>
          <cell r="BH226">
            <v>-150543.02749999613</v>
          </cell>
          <cell r="BI226">
            <v>-59652.73642000556</v>
          </cell>
          <cell r="BJ226">
            <v>96597.109260000288</v>
          </cell>
          <cell r="BK226">
            <v>-73316.894700001925</v>
          </cell>
          <cell r="BL226">
            <v>-160761.90890999138</v>
          </cell>
          <cell r="BM226">
            <v>-181916.10578999668</v>
          </cell>
          <cell r="BN226">
            <v>-100402.39292000234</v>
          </cell>
          <cell r="BO226">
            <v>-84863.756799995899</v>
          </cell>
          <cell r="BP226">
            <v>-222393.98059999943</v>
          </cell>
          <cell r="BQ226">
            <v>-104265.21590000391</v>
          </cell>
          <cell r="BR226">
            <v>-1685395.6891899705</v>
          </cell>
          <cell r="BS226">
            <v>-129567.83479999751</v>
          </cell>
          <cell r="BT226">
            <v>-110010.93590000272</v>
          </cell>
          <cell r="BU226">
            <v>-109685.74579998851</v>
          </cell>
          <cell r="BV226">
            <v>-53645.558600001037</v>
          </cell>
          <cell r="BW226">
            <v>-35501.880559999496</v>
          </cell>
          <cell r="BX226">
            <v>-69196.01263999939</v>
          </cell>
          <cell r="BY226">
            <v>-371756.5118900016</v>
          </cell>
          <cell r="BZ226">
            <v>-138084.44060000032</v>
          </cell>
          <cell r="CA226">
            <v>-191339.70329999924</v>
          </cell>
          <cell r="CB226">
            <v>-228214.5306000039</v>
          </cell>
          <cell r="CC226">
            <v>-182738.22999998927</v>
          </cell>
          <cell r="CD226">
            <v>-65654.304499998689</v>
          </cell>
          <cell r="CE226">
            <v>-1501776.948300004</v>
          </cell>
          <cell r="CF226">
            <v>-86520.481299996376</v>
          </cell>
          <cell r="CG226">
            <v>-122175.49220000952</v>
          </cell>
          <cell r="CH226">
            <v>-52960.586899995804</v>
          </cell>
          <cell r="CI226">
            <v>-70820.20380000025</v>
          </cell>
          <cell r="CJ226">
            <v>-62386.282299995422</v>
          </cell>
          <cell r="CK226">
            <v>-332417.92870000005</v>
          </cell>
          <cell r="CL226">
            <v>-140579.8892999962</v>
          </cell>
          <cell r="CM226">
            <v>-164729.64239998162</v>
          </cell>
          <cell r="CN226">
            <v>-91207.244200006127</v>
          </cell>
          <cell r="CO226">
            <v>-96768.730999998748</v>
          </cell>
          <cell r="CP226">
            <v>-176114.72619999945</v>
          </cell>
          <cell r="CQ226">
            <v>-105095.74000000209</v>
          </cell>
          <cell r="CR226">
            <v>-1287090.125</v>
          </cell>
          <cell r="CS226">
            <v>-144080.79230000079</v>
          </cell>
          <cell r="CT226">
            <v>-83258.183000005782</v>
          </cell>
          <cell r="CU226">
            <v>-79613.95000000298</v>
          </cell>
          <cell r="CV226">
            <v>-101577.54459999502</v>
          </cell>
          <cell r="CW226">
            <v>-59774.721499998122</v>
          </cell>
          <cell r="CX226">
            <v>-134620.78130000085</v>
          </cell>
          <cell r="CY226">
            <v>-74015.654899992049</v>
          </cell>
          <cell r="CZ226">
            <v>-82650.141599997878</v>
          </cell>
          <cell r="DA226">
            <v>-152499.69339999557</v>
          </cell>
          <cell r="DB226">
            <v>-81212.867399998009</v>
          </cell>
          <cell r="DC226">
            <v>-175601.61249999702</v>
          </cell>
          <cell r="DD226">
            <v>-118184.18250000477</v>
          </cell>
          <cell r="DE226">
            <v>-1177900.5185000896</v>
          </cell>
          <cell r="DF226">
            <v>-131614.53409999609</v>
          </cell>
          <cell r="DG226">
            <v>-68680.935199998319</v>
          </cell>
          <cell r="DH226">
            <v>-74139.868099994957</v>
          </cell>
          <cell r="DI226">
            <v>-27674.793999999762</v>
          </cell>
          <cell r="DJ226">
            <v>-44413.492899999022</v>
          </cell>
          <cell r="DK226">
            <v>-218452.17960000038</v>
          </cell>
          <cell r="DL226">
            <v>-62710.06400000304</v>
          </cell>
          <cell r="DM226">
            <v>-75154.443500004709</v>
          </cell>
          <cell r="DN226">
            <v>-177385.44189999998</v>
          </cell>
          <cell r="DO226">
            <v>-80985.061700001359</v>
          </cell>
          <cell r="DP226">
            <v>-153510.09750000387</v>
          </cell>
          <cell r="DQ226">
            <v>-63179.605999998748</v>
          </cell>
          <cell r="DR226">
            <v>0</v>
          </cell>
          <cell r="DS226">
            <v>0</v>
          </cell>
          <cell r="DT226">
            <v>0</v>
          </cell>
          <cell r="DU226">
            <v>0</v>
          </cell>
          <cell r="DV226">
            <v>0</v>
          </cell>
          <cell r="DW226">
            <v>0</v>
          </cell>
          <cell r="DX226">
            <v>0</v>
          </cell>
          <cell r="DY226">
            <v>0</v>
          </cell>
          <cell r="DZ226">
            <v>0</v>
          </cell>
          <cell r="EA226">
            <v>0</v>
          </cell>
          <cell r="EB226">
            <v>0</v>
          </cell>
          <cell r="EC226">
            <v>0</v>
          </cell>
          <cell r="ED226">
            <v>0</v>
          </cell>
        </row>
        <row r="229"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  <cell r="AE229">
            <v>0</v>
          </cell>
          <cell r="AF229">
            <v>0</v>
          </cell>
          <cell r="AG229">
            <v>0</v>
          </cell>
          <cell r="AH229">
            <v>0</v>
          </cell>
          <cell r="AI229">
            <v>0</v>
          </cell>
          <cell r="AJ229">
            <v>0</v>
          </cell>
          <cell r="AK229">
            <v>0</v>
          </cell>
          <cell r="AL229">
            <v>0</v>
          </cell>
          <cell r="AM229">
            <v>0</v>
          </cell>
          <cell r="AN229">
            <v>0</v>
          </cell>
          <cell r="AO229">
            <v>0</v>
          </cell>
          <cell r="AP229">
            <v>0</v>
          </cell>
          <cell r="AQ229">
            <v>0</v>
          </cell>
          <cell r="AR229">
            <v>0</v>
          </cell>
          <cell r="AS229">
            <v>0</v>
          </cell>
          <cell r="AT229">
            <v>0</v>
          </cell>
          <cell r="AU229">
            <v>0</v>
          </cell>
          <cell r="AV229">
            <v>0</v>
          </cell>
          <cell r="AW229">
            <v>0</v>
          </cell>
          <cell r="AX229">
            <v>0</v>
          </cell>
          <cell r="AY229">
            <v>0</v>
          </cell>
          <cell r="AZ229">
            <v>0</v>
          </cell>
          <cell r="BA229">
            <v>0</v>
          </cell>
          <cell r="BB229">
            <v>0</v>
          </cell>
          <cell r="BC229">
            <v>0</v>
          </cell>
          <cell r="BD229">
            <v>0</v>
          </cell>
          <cell r="BE229">
            <v>0</v>
          </cell>
          <cell r="BF229">
            <v>0</v>
          </cell>
          <cell r="BG229">
            <v>0</v>
          </cell>
          <cell r="BH229">
            <v>0</v>
          </cell>
          <cell r="BI229">
            <v>0</v>
          </cell>
          <cell r="BJ229">
            <v>0</v>
          </cell>
          <cell r="BK229">
            <v>0</v>
          </cell>
          <cell r="BL229">
            <v>0</v>
          </cell>
          <cell r="BM229">
            <v>0</v>
          </cell>
          <cell r="BN229">
            <v>0</v>
          </cell>
          <cell r="BO229">
            <v>0</v>
          </cell>
          <cell r="BP229">
            <v>0</v>
          </cell>
          <cell r="BQ229">
            <v>0</v>
          </cell>
          <cell r="BR229">
            <v>0</v>
          </cell>
          <cell r="BS229">
            <v>0</v>
          </cell>
          <cell r="BT229">
            <v>0</v>
          </cell>
          <cell r="BU229">
            <v>0</v>
          </cell>
          <cell r="BV229">
            <v>0</v>
          </cell>
          <cell r="BW229">
            <v>0</v>
          </cell>
          <cell r="BX229">
            <v>0</v>
          </cell>
          <cell r="BY229">
            <v>0</v>
          </cell>
          <cell r="BZ229">
            <v>0</v>
          </cell>
          <cell r="CA229">
            <v>0</v>
          </cell>
          <cell r="CB229">
            <v>0</v>
          </cell>
          <cell r="CC229">
            <v>0</v>
          </cell>
          <cell r="CD229">
            <v>0</v>
          </cell>
          <cell r="CE229">
            <v>0</v>
          </cell>
          <cell r="CF229">
            <v>0</v>
          </cell>
          <cell r="CG229">
            <v>0</v>
          </cell>
          <cell r="CH229">
            <v>0</v>
          </cell>
          <cell r="CI229">
            <v>0</v>
          </cell>
          <cell r="CJ229">
            <v>0</v>
          </cell>
          <cell r="CK229">
            <v>0</v>
          </cell>
          <cell r="CL229">
            <v>0</v>
          </cell>
          <cell r="CM229">
            <v>0</v>
          </cell>
          <cell r="CN229">
            <v>0</v>
          </cell>
          <cell r="CO229">
            <v>0</v>
          </cell>
          <cell r="CP229">
            <v>0</v>
          </cell>
          <cell r="CQ229">
            <v>0</v>
          </cell>
          <cell r="CR229">
            <v>0</v>
          </cell>
          <cell r="CS229">
            <v>0</v>
          </cell>
          <cell r="CT229">
            <v>0</v>
          </cell>
          <cell r="CU229">
            <v>0</v>
          </cell>
          <cell r="CV229">
            <v>0</v>
          </cell>
          <cell r="CW229">
            <v>0</v>
          </cell>
          <cell r="CX229">
            <v>0</v>
          </cell>
          <cell r="CY229">
            <v>0</v>
          </cell>
          <cell r="CZ229">
            <v>0</v>
          </cell>
          <cell r="DA229">
            <v>0</v>
          </cell>
          <cell r="DB229">
            <v>0</v>
          </cell>
          <cell r="DC229">
            <v>0</v>
          </cell>
          <cell r="DD229">
            <v>0</v>
          </cell>
          <cell r="DE229">
            <v>0</v>
          </cell>
          <cell r="DF229">
            <v>0</v>
          </cell>
          <cell r="DG229">
            <v>0</v>
          </cell>
          <cell r="DH229">
            <v>0</v>
          </cell>
          <cell r="DI229">
            <v>0</v>
          </cell>
          <cell r="DJ229">
            <v>0</v>
          </cell>
          <cell r="DK229">
            <v>0</v>
          </cell>
          <cell r="DL229">
            <v>0</v>
          </cell>
          <cell r="DM229">
            <v>0</v>
          </cell>
          <cell r="DN229">
            <v>0</v>
          </cell>
          <cell r="DO229">
            <v>0</v>
          </cell>
          <cell r="DP229">
            <v>0</v>
          </cell>
          <cell r="DQ229">
            <v>0</v>
          </cell>
          <cell r="DR229">
            <v>0</v>
          </cell>
          <cell r="DS229">
            <v>0</v>
          </cell>
          <cell r="DT229">
            <v>0</v>
          </cell>
          <cell r="DU229">
            <v>0</v>
          </cell>
          <cell r="DV229">
            <v>0</v>
          </cell>
          <cell r="DW229">
            <v>0</v>
          </cell>
          <cell r="DX229">
            <v>0</v>
          </cell>
          <cell r="DY229">
            <v>0</v>
          </cell>
          <cell r="DZ229">
            <v>0</v>
          </cell>
          <cell r="EA229">
            <v>0</v>
          </cell>
          <cell r="EB229">
            <v>0</v>
          </cell>
          <cell r="EC229">
            <v>0</v>
          </cell>
          <cell r="ED229">
            <v>0</v>
          </cell>
        </row>
        <row r="230"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0</v>
          </cell>
          <cell r="K230">
            <v>0</v>
          </cell>
          <cell r="L230">
            <v>0</v>
          </cell>
          <cell r="M230">
            <v>0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  <cell r="AE230">
            <v>0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  <cell r="AJ230">
            <v>0</v>
          </cell>
          <cell r="AK230">
            <v>0</v>
          </cell>
          <cell r="AL230">
            <v>0</v>
          </cell>
          <cell r="AM230">
            <v>0</v>
          </cell>
          <cell r="AN230">
            <v>0</v>
          </cell>
          <cell r="AO230">
            <v>0</v>
          </cell>
          <cell r="AP230">
            <v>0</v>
          </cell>
          <cell r="AQ230">
            <v>0</v>
          </cell>
          <cell r="AR230">
            <v>0</v>
          </cell>
          <cell r="AS230">
            <v>0</v>
          </cell>
          <cell r="AT230">
            <v>0</v>
          </cell>
          <cell r="AU230">
            <v>0</v>
          </cell>
          <cell r="AV230">
            <v>0</v>
          </cell>
          <cell r="AW230">
            <v>0</v>
          </cell>
          <cell r="AX230">
            <v>0</v>
          </cell>
          <cell r="AY230">
            <v>0</v>
          </cell>
          <cell r="AZ230">
            <v>0</v>
          </cell>
          <cell r="BA230">
            <v>0</v>
          </cell>
          <cell r="BB230">
            <v>0</v>
          </cell>
          <cell r="BC230">
            <v>0</v>
          </cell>
          <cell r="BD230">
            <v>0</v>
          </cell>
          <cell r="BE230">
            <v>0</v>
          </cell>
          <cell r="BF230">
            <v>0</v>
          </cell>
          <cell r="BG230">
            <v>0</v>
          </cell>
          <cell r="BH230">
            <v>0</v>
          </cell>
          <cell r="BI230">
            <v>0</v>
          </cell>
          <cell r="BJ230">
            <v>0</v>
          </cell>
          <cell r="BK230">
            <v>0</v>
          </cell>
          <cell r="BL230">
            <v>0</v>
          </cell>
          <cell r="BM230">
            <v>0</v>
          </cell>
          <cell r="BN230">
            <v>0</v>
          </cell>
          <cell r="BO230">
            <v>0</v>
          </cell>
          <cell r="BP230">
            <v>0</v>
          </cell>
          <cell r="BQ230">
            <v>0</v>
          </cell>
          <cell r="BR230">
            <v>0</v>
          </cell>
          <cell r="BS230">
            <v>0</v>
          </cell>
          <cell r="BT230">
            <v>0</v>
          </cell>
          <cell r="BU230">
            <v>0</v>
          </cell>
          <cell r="BV230">
            <v>0</v>
          </cell>
          <cell r="BW230">
            <v>0</v>
          </cell>
          <cell r="BX230">
            <v>0</v>
          </cell>
          <cell r="BY230">
            <v>0</v>
          </cell>
          <cell r="BZ230">
            <v>0</v>
          </cell>
          <cell r="CA230">
            <v>0</v>
          </cell>
          <cell r="CB230">
            <v>0</v>
          </cell>
          <cell r="CC230">
            <v>0</v>
          </cell>
          <cell r="CD230">
            <v>0</v>
          </cell>
          <cell r="CE230">
            <v>0</v>
          </cell>
          <cell r="CF230">
            <v>0</v>
          </cell>
          <cell r="CG230">
            <v>0</v>
          </cell>
          <cell r="CH230">
            <v>0</v>
          </cell>
          <cell r="CI230">
            <v>0</v>
          </cell>
          <cell r="CJ230">
            <v>0</v>
          </cell>
          <cell r="CK230">
            <v>0</v>
          </cell>
          <cell r="CL230">
            <v>0</v>
          </cell>
          <cell r="CM230">
            <v>0</v>
          </cell>
          <cell r="CN230">
            <v>0</v>
          </cell>
          <cell r="CO230">
            <v>0</v>
          </cell>
          <cell r="CP230">
            <v>0</v>
          </cell>
          <cell r="CQ230">
            <v>0</v>
          </cell>
          <cell r="CR230">
            <v>0</v>
          </cell>
          <cell r="CS230">
            <v>0</v>
          </cell>
          <cell r="CT230">
            <v>0</v>
          </cell>
          <cell r="CU230">
            <v>0</v>
          </cell>
          <cell r="CV230">
            <v>0</v>
          </cell>
          <cell r="CW230">
            <v>0</v>
          </cell>
          <cell r="CX230">
            <v>0</v>
          </cell>
          <cell r="CY230">
            <v>0</v>
          </cell>
          <cell r="CZ230">
            <v>0</v>
          </cell>
          <cell r="DA230">
            <v>0</v>
          </cell>
          <cell r="DB230">
            <v>0</v>
          </cell>
          <cell r="DC230">
            <v>0</v>
          </cell>
          <cell r="DD230">
            <v>0</v>
          </cell>
          <cell r="DE230">
            <v>0</v>
          </cell>
          <cell r="DF230">
            <v>0</v>
          </cell>
          <cell r="DG230">
            <v>0</v>
          </cell>
          <cell r="DH230">
            <v>0</v>
          </cell>
          <cell r="DI230">
            <v>0</v>
          </cell>
          <cell r="DJ230">
            <v>0</v>
          </cell>
          <cell r="DK230">
            <v>0</v>
          </cell>
          <cell r="DL230">
            <v>0</v>
          </cell>
          <cell r="DM230">
            <v>0</v>
          </cell>
          <cell r="DN230">
            <v>0</v>
          </cell>
          <cell r="DO230">
            <v>0</v>
          </cell>
          <cell r="DP230">
            <v>0</v>
          </cell>
          <cell r="DQ230">
            <v>0</v>
          </cell>
          <cell r="DR230">
            <v>0</v>
          </cell>
          <cell r="DS230">
            <v>0</v>
          </cell>
          <cell r="DT230">
            <v>0</v>
          </cell>
          <cell r="DU230">
            <v>0</v>
          </cell>
          <cell r="DV230">
            <v>0</v>
          </cell>
          <cell r="DW230">
            <v>0</v>
          </cell>
          <cell r="DX230">
            <v>0</v>
          </cell>
          <cell r="DY230">
            <v>0</v>
          </cell>
          <cell r="DZ230">
            <v>0</v>
          </cell>
          <cell r="EA230">
            <v>0</v>
          </cell>
          <cell r="EB230">
            <v>0</v>
          </cell>
          <cell r="EC230">
            <v>0</v>
          </cell>
          <cell r="ED230">
            <v>0</v>
          </cell>
        </row>
        <row r="231">
          <cell r="F231">
            <v>0</v>
          </cell>
          <cell r="G231">
            <v>0</v>
          </cell>
          <cell r="H231">
            <v>48.190510479616933</v>
          </cell>
          <cell r="I231">
            <v>0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R231">
            <v>19.225502918474376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19.225502918590792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  <cell r="AE231">
            <v>642.2997157080099</v>
          </cell>
          <cell r="AF231">
            <v>0</v>
          </cell>
          <cell r="AG231">
            <v>0</v>
          </cell>
          <cell r="AH231">
            <v>313.43278729857411</v>
          </cell>
          <cell r="AI231">
            <v>79.322104355203919</v>
          </cell>
          <cell r="AJ231">
            <v>104.70282473263796</v>
          </cell>
          <cell r="AK231">
            <v>144.84199932182673</v>
          </cell>
          <cell r="AL231">
            <v>0</v>
          </cell>
          <cell r="AM231">
            <v>0</v>
          </cell>
          <cell r="AN231">
            <v>0</v>
          </cell>
          <cell r="AO231">
            <v>0</v>
          </cell>
          <cell r="AP231">
            <v>0</v>
          </cell>
          <cell r="AQ231">
            <v>0</v>
          </cell>
          <cell r="AR231">
            <v>368.07759280223399</v>
          </cell>
          <cell r="AS231">
            <v>0</v>
          </cell>
          <cell r="AT231">
            <v>0</v>
          </cell>
          <cell r="AU231">
            <v>91.643849975778721</v>
          </cell>
          <cell r="AV231">
            <v>247.20971513318364</v>
          </cell>
          <cell r="AW231">
            <v>29.224027693388052</v>
          </cell>
          <cell r="AX231">
            <v>0</v>
          </cell>
          <cell r="AY231">
            <v>0</v>
          </cell>
          <cell r="AZ231">
            <v>0</v>
          </cell>
          <cell r="BA231">
            <v>0</v>
          </cell>
          <cell r="BB231">
            <v>0</v>
          </cell>
          <cell r="BC231">
            <v>0</v>
          </cell>
          <cell r="BD231">
            <v>0</v>
          </cell>
          <cell r="BE231">
            <v>255.92303986288607</v>
          </cell>
          <cell r="BF231">
            <v>0</v>
          </cell>
          <cell r="BG231">
            <v>0</v>
          </cell>
          <cell r="BH231">
            <v>94.566487193689682</v>
          </cell>
          <cell r="BI231">
            <v>31.126953757251613</v>
          </cell>
          <cell r="BJ231">
            <v>123.89087042538449</v>
          </cell>
          <cell r="BK231">
            <v>0</v>
          </cell>
          <cell r="BL231">
            <v>0</v>
          </cell>
          <cell r="BM231">
            <v>0</v>
          </cell>
          <cell r="BN231">
            <v>0</v>
          </cell>
          <cell r="BO231">
            <v>6.338728487608023</v>
          </cell>
          <cell r="BP231">
            <v>0</v>
          </cell>
          <cell r="BQ231">
            <v>0</v>
          </cell>
          <cell r="BR231">
            <v>949.41612992342561</v>
          </cell>
          <cell r="BS231">
            <v>0</v>
          </cell>
          <cell r="BT231">
            <v>3.8993595790816471</v>
          </cell>
          <cell r="BU231">
            <v>591.02721926418599</v>
          </cell>
          <cell r="BV231">
            <v>4.7743731641676277</v>
          </cell>
          <cell r="BW231">
            <v>256.7862482884666</v>
          </cell>
          <cell r="BX231">
            <v>-2.9204996982589364</v>
          </cell>
          <cell r="BY231">
            <v>0</v>
          </cell>
          <cell r="BZ231">
            <v>0</v>
          </cell>
          <cell r="CA231">
            <v>0</v>
          </cell>
          <cell r="CB231">
            <v>61.749338829191402</v>
          </cell>
          <cell r="CC231">
            <v>3.1146423804457299</v>
          </cell>
          <cell r="CD231">
            <v>30.985448116494808</v>
          </cell>
          <cell r="CE231">
            <v>466.3097393270582</v>
          </cell>
          <cell r="CF231">
            <v>12.53598850913113</v>
          </cell>
          <cell r="CG231">
            <v>9.5861079080495983</v>
          </cell>
          <cell r="CH231">
            <v>483.52459256222937</v>
          </cell>
          <cell r="CI231">
            <v>-79.78250580560416</v>
          </cell>
          <cell r="CJ231">
            <v>-5.391262854449451</v>
          </cell>
          <cell r="CK231">
            <v>48.497124342364259</v>
          </cell>
          <cell r="CL231">
            <v>0</v>
          </cell>
          <cell r="CM231">
            <v>0</v>
          </cell>
          <cell r="CN231">
            <v>0</v>
          </cell>
          <cell r="CO231">
            <v>0</v>
          </cell>
          <cell r="CP231">
            <v>-2.6603053343715146</v>
          </cell>
          <cell r="CQ231">
            <v>0</v>
          </cell>
          <cell r="CR231">
            <v>-33.419594414532185</v>
          </cell>
          <cell r="CS231">
            <v>0</v>
          </cell>
          <cell r="CT231">
            <v>9.5432686129934154</v>
          </cell>
          <cell r="CU231">
            <v>125.00052934896667</v>
          </cell>
          <cell r="CV231">
            <v>-35.194987605616916</v>
          </cell>
          <cell r="CW231">
            <v>-134.51917256746674</v>
          </cell>
          <cell r="CX231">
            <v>0</v>
          </cell>
          <cell r="CY231">
            <v>0</v>
          </cell>
          <cell r="CZ231">
            <v>0</v>
          </cell>
          <cell r="DA231">
            <v>0</v>
          </cell>
          <cell r="DB231">
            <v>0</v>
          </cell>
          <cell r="DC231">
            <v>4.4250236882362515E-2</v>
          </cell>
          <cell r="DD231">
            <v>1.7065175597090274</v>
          </cell>
          <cell r="DE231">
            <v>253.37339624529704</v>
          </cell>
          <cell r="DF231">
            <v>0</v>
          </cell>
          <cell r="DG231">
            <v>4.6016894915956073</v>
          </cell>
          <cell r="DH231">
            <v>68.968692156777252</v>
          </cell>
          <cell r="DI231">
            <v>268.0841333589633</v>
          </cell>
          <cell r="DJ231">
            <v>-102.16292497806717</v>
          </cell>
          <cell r="DK231">
            <v>0</v>
          </cell>
          <cell r="DL231">
            <v>0</v>
          </cell>
          <cell r="DM231">
            <v>0</v>
          </cell>
          <cell r="DN231">
            <v>0</v>
          </cell>
          <cell r="DO231">
            <v>0</v>
          </cell>
          <cell r="DP231">
            <v>0</v>
          </cell>
          <cell r="DQ231">
            <v>13.881806216377299</v>
          </cell>
          <cell r="DR231">
            <v>0</v>
          </cell>
          <cell r="DS231">
            <v>0</v>
          </cell>
          <cell r="DT231">
            <v>0</v>
          </cell>
          <cell r="DU231">
            <v>0</v>
          </cell>
          <cell r="DV231">
            <v>0</v>
          </cell>
          <cell r="DW231">
            <v>0</v>
          </cell>
          <cell r="DX231">
            <v>0</v>
          </cell>
          <cell r="DY231">
            <v>0</v>
          </cell>
          <cell r="DZ231">
            <v>0</v>
          </cell>
          <cell r="EA231">
            <v>0</v>
          </cell>
          <cell r="EB231">
            <v>0</v>
          </cell>
          <cell r="EC231">
            <v>0</v>
          </cell>
          <cell r="ED231">
            <v>0</v>
          </cell>
        </row>
        <row r="233">
          <cell r="F233">
            <v>0</v>
          </cell>
          <cell r="G233">
            <v>0</v>
          </cell>
          <cell r="H233">
            <v>48.190510479616933</v>
          </cell>
          <cell r="I233">
            <v>0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R233">
            <v>19.225502918474376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19.225502918590792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  <cell r="AE233">
            <v>642.2997157080099</v>
          </cell>
          <cell r="AF233">
            <v>0</v>
          </cell>
          <cell r="AG233">
            <v>0</v>
          </cell>
          <cell r="AH233">
            <v>313.43278729857411</v>
          </cell>
          <cell r="AI233">
            <v>79.322104355203919</v>
          </cell>
          <cell r="AJ233">
            <v>104.70282473263796</v>
          </cell>
          <cell r="AK233">
            <v>144.84199932182673</v>
          </cell>
          <cell r="AL233">
            <v>0</v>
          </cell>
          <cell r="AM233">
            <v>0</v>
          </cell>
          <cell r="AN233">
            <v>0</v>
          </cell>
          <cell r="AO233">
            <v>0</v>
          </cell>
          <cell r="AP233">
            <v>0</v>
          </cell>
          <cell r="AQ233">
            <v>0</v>
          </cell>
          <cell r="AR233">
            <v>368.07759280223399</v>
          </cell>
          <cell r="AS233">
            <v>0</v>
          </cell>
          <cell r="AT233">
            <v>0</v>
          </cell>
          <cell r="AU233">
            <v>91.643849975778721</v>
          </cell>
          <cell r="AV233">
            <v>247.20971513318364</v>
          </cell>
          <cell r="AW233">
            <v>29.224027693388052</v>
          </cell>
          <cell r="AX233">
            <v>0</v>
          </cell>
          <cell r="AY233">
            <v>0</v>
          </cell>
          <cell r="AZ233">
            <v>0</v>
          </cell>
          <cell r="BA233">
            <v>0</v>
          </cell>
          <cell r="BB233">
            <v>0</v>
          </cell>
          <cell r="BC233">
            <v>0</v>
          </cell>
          <cell r="BD233">
            <v>0</v>
          </cell>
          <cell r="BE233">
            <v>255.92303986288607</v>
          </cell>
          <cell r="BF233">
            <v>0</v>
          </cell>
          <cell r="BG233">
            <v>0</v>
          </cell>
          <cell r="BH233">
            <v>94.566487193689682</v>
          </cell>
          <cell r="BI233">
            <v>31.126953757251613</v>
          </cell>
          <cell r="BJ233">
            <v>123.89087042538449</v>
          </cell>
          <cell r="BK233">
            <v>0</v>
          </cell>
          <cell r="BL233">
            <v>0</v>
          </cell>
          <cell r="BM233">
            <v>0</v>
          </cell>
          <cell r="BN233">
            <v>0</v>
          </cell>
          <cell r="BO233">
            <v>6.338728487608023</v>
          </cell>
          <cell r="BP233">
            <v>0</v>
          </cell>
          <cell r="BQ233">
            <v>0</v>
          </cell>
          <cell r="BR233">
            <v>949.41612992342561</v>
          </cell>
          <cell r="BS233">
            <v>0</v>
          </cell>
          <cell r="BT233">
            <v>3.8993595790816471</v>
          </cell>
          <cell r="BU233">
            <v>591.02721926418599</v>
          </cell>
          <cell r="BV233">
            <v>4.7743731641676277</v>
          </cell>
          <cell r="BW233">
            <v>256.7862482884666</v>
          </cell>
          <cell r="BX233">
            <v>-2.9204996982589364</v>
          </cell>
          <cell r="BY233">
            <v>0</v>
          </cell>
          <cell r="BZ233">
            <v>0</v>
          </cell>
          <cell r="CA233">
            <v>0</v>
          </cell>
          <cell r="CB233">
            <v>61.749338829191402</v>
          </cell>
          <cell r="CC233">
            <v>3.1146423804457299</v>
          </cell>
          <cell r="CD233">
            <v>30.985448116494808</v>
          </cell>
          <cell r="CE233">
            <v>466.3097393270582</v>
          </cell>
          <cell r="CF233">
            <v>12.53598850913113</v>
          </cell>
          <cell r="CG233">
            <v>9.5861079080495983</v>
          </cell>
          <cell r="CH233">
            <v>483.52459256222937</v>
          </cell>
          <cell r="CI233">
            <v>-79.78250580560416</v>
          </cell>
          <cell r="CJ233">
            <v>-5.391262854449451</v>
          </cell>
          <cell r="CK233">
            <v>48.497124342364259</v>
          </cell>
          <cell r="CL233">
            <v>0</v>
          </cell>
          <cell r="CM233">
            <v>0</v>
          </cell>
          <cell r="CN233">
            <v>0</v>
          </cell>
          <cell r="CO233">
            <v>0</v>
          </cell>
          <cell r="CP233">
            <v>-2.6603053343715146</v>
          </cell>
          <cell r="CQ233">
            <v>0</v>
          </cell>
          <cell r="CR233">
            <v>-33.419594414532185</v>
          </cell>
          <cell r="CS233">
            <v>0</v>
          </cell>
          <cell r="CT233">
            <v>9.5432686129934154</v>
          </cell>
          <cell r="CU233">
            <v>125.00052934896667</v>
          </cell>
          <cell r="CV233">
            <v>-35.194987605616916</v>
          </cell>
          <cell r="CW233">
            <v>-134.51917256746674</v>
          </cell>
          <cell r="CX233">
            <v>0</v>
          </cell>
          <cell r="CY233">
            <v>0</v>
          </cell>
          <cell r="CZ233">
            <v>0</v>
          </cell>
          <cell r="DA233">
            <v>0</v>
          </cell>
          <cell r="DB233">
            <v>0</v>
          </cell>
          <cell r="DC233">
            <v>4.4250236882362515E-2</v>
          </cell>
          <cell r="DD233">
            <v>1.7065175597090274</v>
          </cell>
          <cell r="DE233">
            <v>253.37339624529704</v>
          </cell>
          <cell r="DF233">
            <v>0</v>
          </cell>
          <cell r="DG233">
            <v>4.6016894915956073</v>
          </cell>
          <cell r="DH233">
            <v>68.968692156777252</v>
          </cell>
          <cell r="DI233">
            <v>268.0841333589633</v>
          </cell>
          <cell r="DJ233">
            <v>-102.16292497806717</v>
          </cell>
          <cell r="DK233">
            <v>0</v>
          </cell>
          <cell r="DL233">
            <v>0</v>
          </cell>
          <cell r="DM233">
            <v>0</v>
          </cell>
          <cell r="DN233">
            <v>0</v>
          </cell>
          <cell r="DO233">
            <v>0</v>
          </cell>
          <cell r="DP233">
            <v>0</v>
          </cell>
          <cell r="DQ233">
            <v>13.881806216377299</v>
          </cell>
          <cell r="DR233">
            <v>0</v>
          </cell>
          <cell r="DS233">
            <v>0</v>
          </cell>
          <cell r="DT233">
            <v>0</v>
          </cell>
          <cell r="DU233">
            <v>0</v>
          </cell>
          <cell r="DV233">
            <v>0</v>
          </cell>
          <cell r="DW233">
            <v>0</v>
          </cell>
          <cell r="DX233">
            <v>0</v>
          </cell>
          <cell r="DY233">
            <v>0</v>
          </cell>
          <cell r="DZ233">
            <v>0</v>
          </cell>
          <cell r="EA233">
            <v>0</v>
          </cell>
          <cell r="EB233">
            <v>0</v>
          </cell>
          <cell r="EC233">
            <v>0</v>
          </cell>
          <cell r="ED233">
            <v>0</v>
          </cell>
        </row>
        <row r="236"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0</v>
          </cell>
          <cell r="K236">
            <v>0</v>
          </cell>
          <cell r="L236">
            <v>0</v>
          </cell>
          <cell r="M236">
            <v>0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  <cell r="AE236">
            <v>0</v>
          </cell>
          <cell r="AF236">
            <v>0</v>
          </cell>
          <cell r="AG236">
            <v>0</v>
          </cell>
          <cell r="AH236">
            <v>0</v>
          </cell>
          <cell r="AI236">
            <v>0</v>
          </cell>
          <cell r="AJ236">
            <v>0</v>
          </cell>
          <cell r="AK236">
            <v>0</v>
          </cell>
          <cell r="AL236">
            <v>0</v>
          </cell>
          <cell r="AM236">
            <v>0</v>
          </cell>
          <cell r="AN236">
            <v>0</v>
          </cell>
          <cell r="AO236">
            <v>0</v>
          </cell>
          <cell r="AP236">
            <v>0</v>
          </cell>
          <cell r="AQ236">
            <v>0</v>
          </cell>
          <cell r="AR236">
            <v>0</v>
          </cell>
          <cell r="AS236">
            <v>0</v>
          </cell>
          <cell r="AT236">
            <v>0</v>
          </cell>
          <cell r="AU236">
            <v>0</v>
          </cell>
          <cell r="AV236">
            <v>0</v>
          </cell>
          <cell r="AW236">
            <v>0</v>
          </cell>
          <cell r="AX236">
            <v>0</v>
          </cell>
          <cell r="AY236">
            <v>0</v>
          </cell>
          <cell r="AZ236">
            <v>0</v>
          </cell>
          <cell r="BA236">
            <v>0</v>
          </cell>
          <cell r="BB236">
            <v>0</v>
          </cell>
          <cell r="BC236">
            <v>0</v>
          </cell>
          <cell r="BD236">
            <v>0</v>
          </cell>
          <cell r="BE236">
            <v>0</v>
          </cell>
          <cell r="BF236">
            <v>0</v>
          </cell>
          <cell r="BG236">
            <v>0</v>
          </cell>
          <cell r="BH236">
            <v>0</v>
          </cell>
          <cell r="BI236">
            <v>0</v>
          </cell>
          <cell r="BJ236">
            <v>0</v>
          </cell>
          <cell r="BK236">
            <v>0</v>
          </cell>
          <cell r="BL236">
            <v>0</v>
          </cell>
          <cell r="BM236">
            <v>0</v>
          </cell>
          <cell r="BN236">
            <v>0</v>
          </cell>
          <cell r="BO236">
            <v>0</v>
          </cell>
          <cell r="BP236">
            <v>0</v>
          </cell>
          <cell r="BQ236">
            <v>0</v>
          </cell>
          <cell r="BR236">
            <v>0</v>
          </cell>
          <cell r="BS236">
            <v>0</v>
          </cell>
          <cell r="BT236">
            <v>0</v>
          </cell>
          <cell r="BU236">
            <v>0</v>
          </cell>
          <cell r="BV236">
            <v>0</v>
          </cell>
          <cell r="BW236">
            <v>0</v>
          </cell>
          <cell r="BX236">
            <v>0</v>
          </cell>
          <cell r="BY236">
            <v>0</v>
          </cell>
          <cell r="BZ236">
            <v>0</v>
          </cell>
          <cell r="CA236">
            <v>0</v>
          </cell>
          <cell r="CB236">
            <v>0</v>
          </cell>
          <cell r="CC236">
            <v>0</v>
          </cell>
          <cell r="CD236">
            <v>0</v>
          </cell>
          <cell r="CE236">
            <v>0</v>
          </cell>
          <cell r="CF236">
            <v>0</v>
          </cell>
          <cell r="CG236">
            <v>0</v>
          </cell>
          <cell r="CH236">
            <v>0</v>
          </cell>
          <cell r="CI236">
            <v>0</v>
          </cell>
          <cell r="CJ236">
            <v>0</v>
          </cell>
          <cell r="CK236">
            <v>0</v>
          </cell>
          <cell r="CL236">
            <v>0</v>
          </cell>
          <cell r="CM236">
            <v>0</v>
          </cell>
          <cell r="CN236">
            <v>0</v>
          </cell>
          <cell r="CO236">
            <v>0</v>
          </cell>
          <cell r="CP236">
            <v>0</v>
          </cell>
          <cell r="CQ236">
            <v>0</v>
          </cell>
          <cell r="CR236">
            <v>0</v>
          </cell>
          <cell r="CS236">
            <v>0</v>
          </cell>
          <cell r="CT236">
            <v>0</v>
          </cell>
          <cell r="CU236">
            <v>0</v>
          </cell>
          <cell r="CV236">
            <v>0</v>
          </cell>
          <cell r="CW236">
            <v>0</v>
          </cell>
          <cell r="CX236">
            <v>0</v>
          </cell>
          <cell r="CY236">
            <v>0</v>
          </cell>
          <cell r="CZ236">
            <v>0</v>
          </cell>
          <cell r="DA236">
            <v>0</v>
          </cell>
          <cell r="DB236">
            <v>0</v>
          </cell>
          <cell r="DC236">
            <v>0</v>
          </cell>
          <cell r="DD236">
            <v>0</v>
          </cell>
          <cell r="DE236">
            <v>0</v>
          </cell>
          <cell r="DF236">
            <v>0</v>
          </cell>
          <cell r="DG236">
            <v>0</v>
          </cell>
          <cell r="DH236">
            <v>0</v>
          </cell>
          <cell r="DI236">
            <v>0</v>
          </cell>
          <cell r="DJ236">
            <v>0</v>
          </cell>
          <cell r="DK236">
            <v>0</v>
          </cell>
          <cell r="DL236">
            <v>0</v>
          </cell>
          <cell r="DM236">
            <v>0</v>
          </cell>
          <cell r="DN236">
            <v>0</v>
          </cell>
          <cell r="DO236">
            <v>0</v>
          </cell>
          <cell r="DP236">
            <v>0</v>
          </cell>
          <cell r="DQ236">
            <v>0</v>
          </cell>
          <cell r="DR236">
            <v>0</v>
          </cell>
          <cell r="DS236">
            <v>0</v>
          </cell>
          <cell r="DT236">
            <v>0</v>
          </cell>
          <cell r="DU236">
            <v>0</v>
          </cell>
          <cell r="DV236">
            <v>0</v>
          </cell>
          <cell r="DW236">
            <v>0</v>
          </cell>
          <cell r="DX236">
            <v>0</v>
          </cell>
          <cell r="DY236">
            <v>0</v>
          </cell>
          <cell r="DZ236">
            <v>0</v>
          </cell>
          <cell r="EA236">
            <v>0</v>
          </cell>
          <cell r="EB236">
            <v>0</v>
          </cell>
          <cell r="EC236">
            <v>0</v>
          </cell>
          <cell r="ED236">
            <v>0</v>
          </cell>
        </row>
        <row r="237"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  <cell r="AE237">
            <v>0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  <cell r="AJ237">
            <v>0</v>
          </cell>
          <cell r="AK237">
            <v>0</v>
          </cell>
          <cell r="AL237">
            <v>0</v>
          </cell>
          <cell r="AM237">
            <v>0</v>
          </cell>
          <cell r="AN237">
            <v>0</v>
          </cell>
          <cell r="AO237">
            <v>0</v>
          </cell>
          <cell r="AP237">
            <v>0</v>
          </cell>
          <cell r="AQ237">
            <v>0</v>
          </cell>
          <cell r="AR237">
            <v>0</v>
          </cell>
          <cell r="AS237">
            <v>0</v>
          </cell>
          <cell r="AT237">
            <v>0</v>
          </cell>
          <cell r="AU237">
            <v>0</v>
          </cell>
          <cell r="AV237">
            <v>0</v>
          </cell>
          <cell r="AW237">
            <v>0</v>
          </cell>
          <cell r="AX237">
            <v>0</v>
          </cell>
          <cell r="AY237">
            <v>0</v>
          </cell>
          <cell r="AZ237">
            <v>0</v>
          </cell>
          <cell r="BA237">
            <v>0</v>
          </cell>
          <cell r="BB237">
            <v>0</v>
          </cell>
          <cell r="BC237">
            <v>0</v>
          </cell>
          <cell r="BD237">
            <v>0</v>
          </cell>
          <cell r="BE237">
            <v>0</v>
          </cell>
          <cell r="BF237">
            <v>0</v>
          </cell>
          <cell r="BG237">
            <v>0</v>
          </cell>
          <cell r="BH237">
            <v>0</v>
          </cell>
          <cell r="BI237">
            <v>0</v>
          </cell>
          <cell r="BJ237">
            <v>0</v>
          </cell>
          <cell r="BK237">
            <v>0</v>
          </cell>
          <cell r="BL237">
            <v>0</v>
          </cell>
          <cell r="BM237">
            <v>0</v>
          </cell>
          <cell r="BN237">
            <v>0</v>
          </cell>
          <cell r="BO237">
            <v>0</v>
          </cell>
          <cell r="BP237">
            <v>0</v>
          </cell>
          <cell r="BQ237">
            <v>0</v>
          </cell>
          <cell r="BR237">
            <v>0</v>
          </cell>
          <cell r="BS237">
            <v>0</v>
          </cell>
          <cell r="BT237">
            <v>0</v>
          </cell>
          <cell r="BU237">
            <v>0</v>
          </cell>
          <cell r="BV237">
            <v>0</v>
          </cell>
          <cell r="BW237">
            <v>0</v>
          </cell>
          <cell r="BX237">
            <v>0</v>
          </cell>
          <cell r="BY237">
            <v>0</v>
          </cell>
          <cell r="BZ237">
            <v>0</v>
          </cell>
          <cell r="CA237">
            <v>0</v>
          </cell>
          <cell r="CB237">
            <v>0</v>
          </cell>
          <cell r="CC237">
            <v>0</v>
          </cell>
          <cell r="CD237">
            <v>0</v>
          </cell>
          <cell r="CE237">
            <v>0</v>
          </cell>
          <cell r="CF237">
            <v>0</v>
          </cell>
          <cell r="CG237">
            <v>0</v>
          </cell>
          <cell r="CH237">
            <v>0</v>
          </cell>
          <cell r="CI237">
            <v>0</v>
          </cell>
          <cell r="CJ237">
            <v>0</v>
          </cell>
          <cell r="CK237">
            <v>0</v>
          </cell>
          <cell r="CL237">
            <v>0</v>
          </cell>
          <cell r="CM237">
            <v>0</v>
          </cell>
          <cell r="CN237">
            <v>0</v>
          </cell>
          <cell r="CO237">
            <v>0</v>
          </cell>
          <cell r="CP237">
            <v>0</v>
          </cell>
          <cell r="CQ237">
            <v>0</v>
          </cell>
          <cell r="CR237">
            <v>0</v>
          </cell>
          <cell r="CS237">
            <v>0</v>
          </cell>
          <cell r="CT237">
            <v>0</v>
          </cell>
          <cell r="CU237">
            <v>0</v>
          </cell>
          <cell r="CV237">
            <v>0</v>
          </cell>
          <cell r="CW237">
            <v>0</v>
          </cell>
          <cell r="CX237">
            <v>0</v>
          </cell>
          <cell r="CY237">
            <v>0</v>
          </cell>
          <cell r="CZ237">
            <v>0</v>
          </cell>
          <cell r="DA237">
            <v>0</v>
          </cell>
          <cell r="DB237">
            <v>0</v>
          </cell>
          <cell r="DC237">
            <v>0</v>
          </cell>
          <cell r="DD237">
            <v>0</v>
          </cell>
          <cell r="DE237">
            <v>0</v>
          </cell>
          <cell r="DF237">
            <v>0</v>
          </cell>
          <cell r="DG237">
            <v>0</v>
          </cell>
          <cell r="DH237">
            <v>0</v>
          </cell>
          <cell r="DI237">
            <v>0</v>
          </cell>
          <cell r="DJ237">
            <v>0</v>
          </cell>
          <cell r="DK237">
            <v>0</v>
          </cell>
          <cell r="DL237">
            <v>0</v>
          </cell>
          <cell r="DM237">
            <v>0</v>
          </cell>
          <cell r="DN237">
            <v>0</v>
          </cell>
          <cell r="DO237">
            <v>0</v>
          </cell>
          <cell r="DP237">
            <v>0</v>
          </cell>
          <cell r="DQ237">
            <v>0</v>
          </cell>
          <cell r="DR237">
            <v>0</v>
          </cell>
          <cell r="DS237">
            <v>0</v>
          </cell>
          <cell r="DT237">
            <v>0</v>
          </cell>
          <cell r="DU237">
            <v>0</v>
          </cell>
          <cell r="DV237">
            <v>0</v>
          </cell>
          <cell r="DW237">
            <v>0</v>
          </cell>
          <cell r="DX237">
            <v>0</v>
          </cell>
          <cell r="DY237">
            <v>0</v>
          </cell>
          <cell r="DZ237">
            <v>0</v>
          </cell>
          <cell r="EA237">
            <v>0</v>
          </cell>
          <cell r="EB237">
            <v>0</v>
          </cell>
          <cell r="EC237">
            <v>0</v>
          </cell>
          <cell r="ED237">
            <v>0</v>
          </cell>
        </row>
        <row r="238"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  <cell r="AE238">
            <v>0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  <cell r="AJ238">
            <v>0</v>
          </cell>
          <cell r="AK238">
            <v>0</v>
          </cell>
          <cell r="AL238">
            <v>0</v>
          </cell>
          <cell r="AM238">
            <v>0</v>
          </cell>
          <cell r="AN238">
            <v>0</v>
          </cell>
          <cell r="AO238">
            <v>0</v>
          </cell>
          <cell r="AP238">
            <v>0</v>
          </cell>
          <cell r="AQ238">
            <v>0</v>
          </cell>
          <cell r="AR238">
            <v>0</v>
          </cell>
          <cell r="AS238">
            <v>0</v>
          </cell>
          <cell r="AT238">
            <v>0</v>
          </cell>
          <cell r="AU238">
            <v>0</v>
          </cell>
          <cell r="AV238">
            <v>0</v>
          </cell>
          <cell r="AW238">
            <v>0</v>
          </cell>
          <cell r="AX238">
            <v>0</v>
          </cell>
          <cell r="AY238">
            <v>0</v>
          </cell>
          <cell r="AZ238">
            <v>0</v>
          </cell>
          <cell r="BA238">
            <v>0</v>
          </cell>
          <cell r="BB238">
            <v>0</v>
          </cell>
          <cell r="BC238">
            <v>0</v>
          </cell>
          <cell r="BD238">
            <v>0</v>
          </cell>
          <cell r="BE238">
            <v>0</v>
          </cell>
          <cell r="BF238">
            <v>0</v>
          </cell>
          <cell r="BG238">
            <v>0</v>
          </cell>
          <cell r="BH238">
            <v>0</v>
          </cell>
          <cell r="BI238">
            <v>0</v>
          </cell>
          <cell r="BJ238">
            <v>0</v>
          </cell>
          <cell r="BK238">
            <v>0</v>
          </cell>
          <cell r="BL238">
            <v>0</v>
          </cell>
          <cell r="BM238">
            <v>0</v>
          </cell>
          <cell r="BN238">
            <v>0</v>
          </cell>
          <cell r="BO238">
            <v>0</v>
          </cell>
          <cell r="BP238">
            <v>0</v>
          </cell>
          <cell r="BQ238">
            <v>0</v>
          </cell>
          <cell r="BR238">
            <v>0</v>
          </cell>
          <cell r="BS238">
            <v>0</v>
          </cell>
          <cell r="BT238">
            <v>0</v>
          </cell>
          <cell r="BU238">
            <v>0</v>
          </cell>
          <cell r="BV238">
            <v>0</v>
          </cell>
          <cell r="BW238">
            <v>0</v>
          </cell>
          <cell r="BX238">
            <v>0</v>
          </cell>
          <cell r="BY238">
            <v>0</v>
          </cell>
          <cell r="BZ238">
            <v>0</v>
          </cell>
          <cell r="CA238">
            <v>0</v>
          </cell>
          <cell r="CB238">
            <v>0</v>
          </cell>
          <cell r="CC238">
            <v>0</v>
          </cell>
          <cell r="CD238">
            <v>0</v>
          </cell>
          <cell r="CE238">
            <v>0</v>
          </cell>
          <cell r="CF238">
            <v>0</v>
          </cell>
          <cell r="CG238">
            <v>0</v>
          </cell>
          <cell r="CH238">
            <v>0</v>
          </cell>
          <cell r="CI238">
            <v>0</v>
          </cell>
          <cell r="CJ238">
            <v>0</v>
          </cell>
          <cell r="CK238">
            <v>0</v>
          </cell>
          <cell r="CL238">
            <v>0</v>
          </cell>
          <cell r="CM238">
            <v>0</v>
          </cell>
          <cell r="CN238">
            <v>0</v>
          </cell>
          <cell r="CO238">
            <v>0</v>
          </cell>
          <cell r="CP238">
            <v>0</v>
          </cell>
          <cell r="CQ238">
            <v>0</v>
          </cell>
          <cell r="CR238">
            <v>0</v>
          </cell>
          <cell r="CS238">
            <v>0</v>
          </cell>
          <cell r="CT238">
            <v>0</v>
          </cell>
          <cell r="CU238">
            <v>0</v>
          </cell>
          <cell r="CV238">
            <v>0</v>
          </cell>
          <cell r="CW238">
            <v>0</v>
          </cell>
          <cell r="CX238">
            <v>0</v>
          </cell>
          <cell r="CY238">
            <v>0</v>
          </cell>
          <cell r="CZ238">
            <v>0</v>
          </cell>
          <cell r="DA238">
            <v>0</v>
          </cell>
          <cell r="DB238">
            <v>0</v>
          </cell>
          <cell r="DC238">
            <v>0</v>
          </cell>
          <cell r="DD238">
            <v>0</v>
          </cell>
          <cell r="DE238">
            <v>0</v>
          </cell>
          <cell r="DF238">
            <v>0</v>
          </cell>
          <cell r="DG238">
            <v>0</v>
          </cell>
          <cell r="DH238">
            <v>0</v>
          </cell>
          <cell r="DI238">
            <v>0</v>
          </cell>
          <cell r="DJ238">
            <v>0</v>
          </cell>
          <cell r="DK238">
            <v>0</v>
          </cell>
          <cell r="DL238">
            <v>0</v>
          </cell>
          <cell r="DM238">
            <v>0</v>
          </cell>
          <cell r="DN238">
            <v>0</v>
          </cell>
          <cell r="DO238">
            <v>0</v>
          </cell>
          <cell r="DP238">
            <v>0</v>
          </cell>
          <cell r="DQ238">
            <v>0</v>
          </cell>
          <cell r="DR238">
            <v>0</v>
          </cell>
          <cell r="DS238">
            <v>0</v>
          </cell>
          <cell r="DT238">
            <v>0</v>
          </cell>
          <cell r="DU238">
            <v>0</v>
          </cell>
          <cell r="DV238">
            <v>0</v>
          </cell>
          <cell r="DW238">
            <v>0</v>
          </cell>
          <cell r="DX238">
            <v>0</v>
          </cell>
          <cell r="DY238">
            <v>0</v>
          </cell>
          <cell r="DZ238">
            <v>0</v>
          </cell>
          <cell r="EA238">
            <v>0</v>
          </cell>
          <cell r="EB238">
            <v>0</v>
          </cell>
          <cell r="EC238">
            <v>0</v>
          </cell>
          <cell r="ED238">
            <v>0</v>
          </cell>
        </row>
        <row r="239"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  <cell r="AE239">
            <v>-2328354.2999999998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  <cell r="AJ239">
            <v>0</v>
          </cell>
          <cell r="AK239">
            <v>0</v>
          </cell>
          <cell r="AL239">
            <v>-2328354.2999999998</v>
          </cell>
          <cell r="AM239">
            <v>0</v>
          </cell>
          <cell r="AN239">
            <v>0</v>
          </cell>
          <cell r="AO239">
            <v>0</v>
          </cell>
          <cell r="AP239">
            <v>0</v>
          </cell>
          <cell r="AQ239">
            <v>0</v>
          </cell>
          <cell r="AR239">
            <v>-2402001</v>
          </cell>
          <cell r="AS239">
            <v>0</v>
          </cell>
          <cell r="AT239">
            <v>0</v>
          </cell>
          <cell r="AU239">
            <v>0</v>
          </cell>
          <cell r="AV239">
            <v>0</v>
          </cell>
          <cell r="AW239">
            <v>0</v>
          </cell>
          <cell r="AX239">
            <v>0</v>
          </cell>
          <cell r="AY239">
            <v>-2402001</v>
          </cell>
          <cell r="AZ239">
            <v>0</v>
          </cell>
          <cell r="BA239">
            <v>0</v>
          </cell>
          <cell r="BB239">
            <v>0</v>
          </cell>
          <cell r="BC239">
            <v>0</v>
          </cell>
          <cell r="BD239">
            <v>0</v>
          </cell>
          <cell r="BE239">
            <v>-2491438</v>
          </cell>
          <cell r="BF239">
            <v>0</v>
          </cell>
          <cell r="BG239">
            <v>0</v>
          </cell>
          <cell r="BH239">
            <v>0</v>
          </cell>
          <cell r="BI239">
            <v>0</v>
          </cell>
          <cell r="BJ239">
            <v>0</v>
          </cell>
          <cell r="BK239">
            <v>0</v>
          </cell>
          <cell r="BL239">
            <v>-2491438</v>
          </cell>
          <cell r="BM239">
            <v>0</v>
          </cell>
          <cell r="BN239">
            <v>0</v>
          </cell>
          <cell r="BO239">
            <v>0</v>
          </cell>
          <cell r="BP239">
            <v>0</v>
          </cell>
          <cell r="BQ239">
            <v>0</v>
          </cell>
          <cell r="BR239">
            <v>0</v>
          </cell>
          <cell r="BS239">
            <v>0</v>
          </cell>
          <cell r="BT239">
            <v>0</v>
          </cell>
          <cell r="BU239">
            <v>0</v>
          </cell>
          <cell r="BV239">
            <v>0</v>
          </cell>
          <cell r="BW239">
            <v>0</v>
          </cell>
          <cell r="BX239">
            <v>0</v>
          </cell>
          <cell r="BY239">
            <v>0</v>
          </cell>
          <cell r="BZ239">
            <v>0</v>
          </cell>
          <cell r="CA239">
            <v>0</v>
          </cell>
          <cell r="CB239">
            <v>0</v>
          </cell>
          <cell r="CC239">
            <v>0</v>
          </cell>
          <cell r="CD239">
            <v>0</v>
          </cell>
          <cell r="CE239">
            <v>0</v>
          </cell>
          <cell r="CF239">
            <v>0</v>
          </cell>
          <cell r="CG239">
            <v>0</v>
          </cell>
          <cell r="CH239">
            <v>0</v>
          </cell>
          <cell r="CI239">
            <v>0</v>
          </cell>
          <cell r="CJ239">
            <v>0</v>
          </cell>
          <cell r="CK239">
            <v>0</v>
          </cell>
          <cell r="CL239">
            <v>0</v>
          </cell>
          <cell r="CM239">
            <v>0</v>
          </cell>
          <cell r="CN239">
            <v>0</v>
          </cell>
          <cell r="CO239">
            <v>0</v>
          </cell>
          <cell r="CP239">
            <v>0</v>
          </cell>
          <cell r="CQ239">
            <v>0</v>
          </cell>
          <cell r="CR239">
            <v>0</v>
          </cell>
          <cell r="CS239">
            <v>0</v>
          </cell>
          <cell r="CT239">
            <v>0</v>
          </cell>
          <cell r="CU239">
            <v>0</v>
          </cell>
          <cell r="CV239">
            <v>0</v>
          </cell>
          <cell r="CW239">
            <v>0</v>
          </cell>
          <cell r="CX239">
            <v>0</v>
          </cell>
          <cell r="CY239">
            <v>0</v>
          </cell>
          <cell r="CZ239">
            <v>0</v>
          </cell>
          <cell r="DA239">
            <v>0</v>
          </cell>
          <cell r="DB239">
            <v>0</v>
          </cell>
          <cell r="DC239">
            <v>0</v>
          </cell>
          <cell r="DD239">
            <v>0</v>
          </cell>
          <cell r="DE239">
            <v>0</v>
          </cell>
          <cell r="DF239">
            <v>0</v>
          </cell>
          <cell r="DG239">
            <v>0</v>
          </cell>
          <cell r="DH239">
            <v>0</v>
          </cell>
          <cell r="DI239">
            <v>0</v>
          </cell>
          <cell r="DJ239">
            <v>0</v>
          </cell>
          <cell r="DK239">
            <v>0</v>
          </cell>
          <cell r="DL239">
            <v>0</v>
          </cell>
          <cell r="DM239">
            <v>0</v>
          </cell>
          <cell r="DN239">
            <v>0</v>
          </cell>
          <cell r="DO239">
            <v>0</v>
          </cell>
          <cell r="DP239">
            <v>0</v>
          </cell>
          <cell r="DQ239">
            <v>0</v>
          </cell>
          <cell r="DR239">
            <v>0</v>
          </cell>
          <cell r="DS239">
            <v>0</v>
          </cell>
          <cell r="DT239">
            <v>0</v>
          </cell>
          <cell r="DU239">
            <v>0</v>
          </cell>
          <cell r="DV239">
            <v>0</v>
          </cell>
          <cell r="DW239">
            <v>0</v>
          </cell>
          <cell r="DX239">
            <v>0</v>
          </cell>
          <cell r="DY239">
            <v>0</v>
          </cell>
          <cell r="DZ239">
            <v>0</v>
          </cell>
          <cell r="EA239">
            <v>0</v>
          </cell>
          <cell r="EB239">
            <v>0</v>
          </cell>
          <cell r="EC239">
            <v>0</v>
          </cell>
          <cell r="ED239">
            <v>0</v>
          </cell>
        </row>
        <row r="240"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  <cell r="AE240">
            <v>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  <cell r="AJ240">
            <v>0</v>
          </cell>
          <cell r="AK240">
            <v>0</v>
          </cell>
          <cell r="AL240">
            <v>0</v>
          </cell>
          <cell r="AM240">
            <v>0</v>
          </cell>
          <cell r="AN240">
            <v>0</v>
          </cell>
          <cell r="AO240">
            <v>0</v>
          </cell>
          <cell r="AP240">
            <v>0</v>
          </cell>
          <cell r="AQ240">
            <v>0</v>
          </cell>
          <cell r="AR240">
            <v>0</v>
          </cell>
          <cell r="AS240">
            <v>0</v>
          </cell>
          <cell r="AT240">
            <v>0</v>
          </cell>
          <cell r="AU240">
            <v>0</v>
          </cell>
          <cell r="AV240">
            <v>0</v>
          </cell>
          <cell r="AW240">
            <v>0</v>
          </cell>
          <cell r="AX240">
            <v>0</v>
          </cell>
          <cell r="AY240">
            <v>0</v>
          </cell>
          <cell r="AZ240">
            <v>0</v>
          </cell>
          <cell r="BA240">
            <v>0</v>
          </cell>
          <cell r="BB240">
            <v>0</v>
          </cell>
          <cell r="BC240">
            <v>0</v>
          </cell>
          <cell r="BD240">
            <v>0</v>
          </cell>
          <cell r="BE240">
            <v>0</v>
          </cell>
          <cell r="BF240">
            <v>0</v>
          </cell>
          <cell r="BG240">
            <v>0</v>
          </cell>
          <cell r="BH240">
            <v>0</v>
          </cell>
          <cell r="BI240">
            <v>0</v>
          </cell>
          <cell r="BJ240">
            <v>0</v>
          </cell>
          <cell r="BK240">
            <v>0</v>
          </cell>
          <cell r="BL240">
            <v>0</v>
          </cell>
          <cell r="BM240">
            <v>0</v>
          </cell>
          <cell r="BN240">
            <v>0</v>
          </cell>
          <cell r="BO240">
            <v>0</v>
          </cell>
          <cell r="BP240">
            <v>0</v>
          </cell>
          <cell r="BQ240">
            <v>0</v>
          </cell>
          <cell r="BR240">
            <v>0</v>
          </cell>
          <cell r="BS240">
            <v>0</v>
          </cell>
          <cell r="BT240">
            <v>0</v>
          </cell>
          <cell r="BU240">
            <v>0</v>
          </cell>
          <cell r="BV240">
            <v>0</v>
          </cell>
          <cell r="BW240">
            <v>0</v>
          </cell>
          <cell r="BX240">
            <v>0</v>
          </cell>
          <cell r="BY240">
            <v>0</v>
          </cell>
          <cell r="BZ240">
            <v>0</v>
          </cell>
          <cell r="CA240">
            <v>0</v>
          </cell>
          <cell r="CB240">
            <v>0</v>
          </cell>
          <cell r="CC240">
            <v>0</v>
          </cell>
          <cell r="CD240">
            <v>0</v>
          </cell>
          <cell r="CE240">
            <v>0</v>
          </cell>
          <cell r="CF240">
            <v>0</v>
          </cell>
          <cell r="CG240">
            <v>0</v>
          </cell>
          <cell r="CH240">
            <v>0</v>
          </cell>
          <cell r="CI240">
            <v>0</v>
          </cell>
          <cell r="CJ240">
            <v>0</v>
          </cell>
          <cell r="CK240">
            <v>0</v>
          </cell>
          <cell r="CL240">
            <v>0</v>
          </cell>
          <cell r="CM240">
            <v>0</v>
          </cell>
          <cell r="CN240">
            <v>0</v>
          </cell>
          <cell r="CO240">
            <v>0</v>
          </cell>
          <cell r="CP240">
            <v>0</v>
          </cell>
          <cell r="CQ240">
            <v>0</v>
          </cell>
          <cell r="CR240">
            <v>0</v>
          </cell>
          <cell r="CS240">
            <v>0</v>
          </cell>
          <cell r="CT240">
            <v>0</v>
          </cell>
          <cell r="CU240">
            <v>0</v>
          </cell>
          <cell r="CV240">
            <v>0</v>
          </cell>
          <cell r="CW240">
            <v>0</v>
          </cell>
          <cell r="CX240">
            <v>0</v>
          </cell>
          <cell r="CY240">
            <v>0</v>
          </cell>
          <cell r="CZ240">
            <v>0</v>
          </cell>
          <cell r="DA240">
            <v>0</v>
          </cell>
          <cell r="DB240">
            <v>0</v>
          </cell>
          <cell r="DC240">
            <v>0</v>
          </cell>
          <cell r="DD240">
            <v>0</v>
          </cell>
          <cell r="DE240">
            <v>0</v>
          </cell>
          <cell r="DF240">
            <v>0</v>
          </cell>
          <cell r="DG240">
            <v>0</v>
          </cell>
          <cell r="DH240">
            <v>0</v>
          </cell>
          <cell r="DI240">
            <v>0</v>
          </cell>
          <cell r="DJ240">
            <v>0</v>
          </cell>
          <cell r="DK240">
            <v>0</v>
          </cell>
          <cell r="DL240">
            <v>0</v>
          </cell>
          <cell r="DM240">
            <v>0</v>
          </cell>
          <cell r="DN240">
            <v>0</v>
          </cell>
          <cell r="DO240">
            <v>0</v>
          </cell>
          <cell r="DP240">
            <v>0</v>
          </cell>
          <cell r="DQ240">
            <v>0</v>
          </cell>
          <cell r="DR240">
            <v>0</v>
          </cell>
          <cell r="DS240">
            <v>0</v>
          </cell>
          <cell r="DT240">
            <v>0</v>
          </cell>
          <cell r="DU240">
            <v>0</v>
          </cell>
          <cell r="DV240">
            <v>0</v>
          </cell>
          <cell r="DW240">
            <v>0</v>
          </cell>
          <cell r="DX240">
            <v>0</v>
          </cell>
          <cell r="DY240">
            <v>0</v>
          </cell>
          <cell r="DZ240">
            <v>0</v>
          </cell>
          <cell r="EA240">
            <v>0</v>
          </cell>
          <cell r="EB240">
            <v>0</v>
          </cell>
          <cell r="EC240">
            <v>0</v>
          </cell>
          <cell r="ED240">
            <v>0</v>
          </cell>
        </row>
        <row r="241"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  <cell r="AE241">
            <v>0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  <cell r="AJ241">
            <v>0</v>
          </cell>
          <cell r="AK241">
            <v>0</v>
          </cell>
          <cell r="AL241">
            <v>0</v>
          </cell>
          <cell r="AM241">
            <v>0</v>
          </cell>
          <cell r="AN241">
            <v>0</v>
          </cell>
          <cell r="AO241">
            <v>0</v>
          </cell>
          <cell r="AP241">
            <v>0</v>
          </cell>
          <cell r="AQ241">
            <v>0</v>
          </cell>
          <cell r="AR241">
            <v>0</v>
          </cell>
          <cell r="AS241">
            <v>0</v>
          </cell>
          <cell r="AT241">
            <v>0</v>
          </cell>
          <cell r="AU241">
            <v>0</v>
          </cell>
          <cell r="AV241">
            <v>0</v>
          </cell>
          <cell r="AW241">
            <v>0</v>
          </cell>
          <cell r="AX241">
            <v>0</v>
          </cell>
          <cell r="AY241">
            <v>0</v>
          </cell>
          <cell r="AZ241">
            <v>0</v>
          </cell>
          <cell r="BA241">
            <v>0</v>
          </cell>
          <cell r="BB241">
            <v>0</v>
          </cell>
          <cell r="BC241">
            <v>0</v>
          </cell>
          <cell r="BD241">
            <v>0</v>
          </cell>
          <cell r="BE241">
            <v>0</v>
          </cell>
          <cell r="BF241">
            <v>0</v>
          </cell>
          <cell r="BG241">
            <v>0</v>
          </cell>
          <cell r="BH241">
            <v>0</v>
          </cell>
          <cell r="BI241">
            <v>0</v>
          </cell>
          <cell r="BJ241">
            <v>0</v>
          </cell>
          <cell r="BK241">
            <v>0</v>
          </cell>
          <cell r="BL241">
            <v>0</v>
          </cell>
          <cell r="BM241">
            <v>0</v>
          </cell>
          <cell r="BN241">
            <v>0</v>
          </cell>
          <cell r="BO241">
            <v>0</v>
          </cell>
          <cell r="BP241">
            <v>0</v>
          </cell>
          <cell r="BQ241">
            <v>0</v>
          </cell>
          <cell r="BR241">
            <v>0</v>
          </cell>
          <cell r="BS241">
            <v>0</v>
          </cell>
          <cell r="BT241">
            <v>0</v>
          </cell>
          <cell r="BU241">
            <v>0</v>
          </cell>
          <cell r="BV241">
            <v>0</v>
          </cell>
          <cell r="BW241">
            <v>0</v>
          </cell>
          <cell r="BX241">
            <v>0</v>
          </cell>
          <cell r="BY241">
            <v>0</v>
          </cell>
          <cell r="BZ241">
            <v>0</v>
          </cell>
          <cell r="CA241">
            <v>0</v>
          </cell>
          <cell r="CB241">
            <v>0</v>
          </cell>
          <cell r="CC241">
            <v>0</v>
          </cell>
          <cell r="CD241">
            <v>0</v>
          </cell>
          <cell r="CE241">
            <v>0</v>
          </cell>
          <cell r="CF241">
            <v>0</v>
          </cell>
          <cell r="CG241">
            <v>0</v>
          </cell>
          <cell r="CH241">
            <v>0</v>
          </cell>
          <cell r="CI241">
            <v>0</v>
          </cell>
          <cell r="CJ241">
            <v>0</v>
          </cell>
          <cell r="CK241">
            <v>0</v>
          </cell>
          <cell r="CL241">
            <v>0</v>
          </cell>
          <cell r="CM241">
            <v>0</v>
          </cell>
          <cell r="CN241">
            <v>0</v>
          </cell>
          <cell r="CO241">
            <v>0</v>
          </cell>
          <cell r="CP241">
            <v>0</v>
          </cell>
          <cell r="CQ241">
            <v>0</v>
          </cell>
          <cell r="CR241">
            <v>0</v>
          </cell>
          <cell r="CS241">
            <v>0</v>
          </cell>
          <cell r="CT241">
            <v>0</v>
          </cell>
          <cell r="CU241">
            <v>0</v>
          </cell>
          <cell r="CV241">
            <v>0</v>
          </cell>
          <cell r="CW241">
            <v>0</v>
          </cell>
          <cell r="CX241">
            <v>0</v>
          </cell>
          <cell r="CY241">
            <v>0</v>
          </cell>
          <cell r="CZ241">
            <v>0</v>
          </cell>
          <cell r="DA241">
            <v>0</v>
          </cell>
          <cell r="DB241">
            <v>0</v>
          </cell>
          <cell r="DC241">
            <v>0</v>
          </cell>
          <cell r="DD241">
            <v>0</v>
          </cell>
          <cell r="DE241">
            <v>0</v>
          </cell>
          <cell r="DF241">
            <v>0</v>
          </cell>
          <cell r="DG241">
            <v>0</v>
          </cell>
          <cell r="DH241">
            <v>0</v>
          </cell>
          <cell r="DI241">
            <v>0</v>
          </cell>
          <cell r="DJ241">
            <v>0</v>
          </cell>
          <cell r="DK241">
            <v>0</v>
          </cell>
          <cell r="DL241">
            <v>0</v>
          </cell>
          <cell r="DM241">
            <v>0</v>
          </cell>
          <cell r="DN241">
            <v>0</v>
          </cell>
          <cell r="DO241">
            <v>0</v>
          </cell>
          <cell r="DP241">
            <v>0</v>
          </cell>
          <cell r="DQ241">
            <v>0</v>
          </cell>
          <cell r="DR241">
            <v>0</v>
          </cell>
          <cell r="DS241">
            <v>0</v>
          </cell>
          <cell r="DT241">
            <v>0</v>
          </cell>
          <cell r="DU241">
            <v>0</v>
          </cell>
          <cell r="DV241">
            <v>0</v>
          </cell>
          <cell r="DW241">
            <v>0</v>
          </cell>
          <cell r="DX241">
            <v>0</v>
          </cell>
          <cell r="DY241">
            <v>0</v>
          </cell>
          <cell r="DZ241">
            <v>0</v>
          </cell>
          <cell r="EA241">
            <v>0</v>
          </cell>
          <cell r="EB241">
            <v>0</v>
          </cell>
          <cell r="EC241">
            <v>0</v>
          </cell>
          <cell r="ED241">
            <v>0</v>
          </cell>
        </row>
        <row r="242"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  <cell r="AE242">
            <v>0</v>
          </cell>
          <cell r="AF242">
            <v>0</v>
          </cell>
          <cell r="AG242">
            <v>0</v>
          </cell>
          <cell r="AH242">
            <v>0</v>
          </cell>
          <cell r="AI242">
            <v>0</v>
          </cell>
          <cell r="AJ242">
            <v>0</v>
          </cell>
          <cell r="AK242">
            <v>0</v>
          </cell>
          <cell r="AL242">
            <v>0</v>
          </cell>
          <cell r="AM242">
            <v>0</v>
          </cell>
          <cell r="AN242">
            <v>0</v>
          </cell>
          <cell r="AO242">
            <v>0</v>
          </cell>
          <cell r="AP242">
            <v>0</v>
          </cell>
          <cell r="AQ242">
            <v>0</v>
          </cell>
          <cell r="AR242">
            <v>0</v>
          </cell>
          <cell r="AS242">
            <v>0</v>
          </cell>
          <cell r="AT242">
            <v>0</v>
          </cell>
          <cell r="AU242">
            <v>0</v>
          </cell>
          <cell r="AV242">
            <v>0</v>
          </cell>
          <cell r="AW242">
            <v>0</v>
          </cell>
          <cell r="AX242">
            <v>0</v>
          </cell>
          <cell r="AY242">
            <v>0</v>
          </cell>
          <cell r="AZ242">
            <v>0</v>
          </cell>
          <cell r="BA242">
            <v>0</v>
          </cell>
          <cell r="BB242">
            <v>0</v>
          </cell>
          <cell r="BC242">
            <v>0</v>
          </cell>
          <cell r="BD242">
            <v>0</v>
          </cell>
          <cell r="BE242">
            <v>0</v>
          </cell>
          <cell r="BF242">
            <v>0</v>
          </cell>
          <cell r="BG242">
            <v>0</v>
          </cell>
          <cell r="BH242">
            <v>0</v>
          </cell>
          <cell r="BI242">
            <v>0</v>
          </cell>
          <cell r="BJ242">
            <v>0</v>
          </cell>
          <cell r="BK242">
            <v>0</v>
          </cell>
          <cell r="BL242">
            <v>0</v>
          </cell>
          <cell r="BM242">
            <v>0</v>
          </cell>
          <cell r="BN242">
            <v>0</v>
          </cell>
          <cell r="BO242">
            <v>0</v>
          </cell>
          <cell r="BP242">
            <v>0</v>
          </cell>
          <cell r="BQ242">
            <v>0</v>
          </cell>
          <cell r="BR242">
            <v>0</v>
          </cell>
          <cell r="BS242">
            <v>0</v>
          </cell>
          <cell r="BT242">
            <v>0</v>
          </cell>
          <cell r="BU242">
            <v>0</v>
          </cell>
          <cell r="BV242">
            <v>0</v>
          </cell>
          <cell r="BW242">
            <v>0</v>
          </cell>
          <cell r="BX242">
            <v>0</v>
          </cell>
          <cell r="BY242">
            <v>0</v>
          </cell>
          <cell r="BZ242">
            <v>0</v>
          </cell>
          <cell r="CA242">
            <v>0</v>
          </cell>
          <cell r="CB242">
            <v>0</v>
          </cell>
          <cell r="CC242">
            <v>0</v>
          </cell>
          <cell r="CD242">
            <v>0</v>
          </cell>
          <cell r="CE242">
            <v>0</v>
          </cell>
          <cell r="CF242">
            <v>0</v>
          </cell>
          <cell r="CG242">
            <v>0</v>
          </cell>
          <cell r="CH242">
            <v>0</v>
          </cell>
          <cell r="CI242">
            <v>0</v>
          </cell>
          <cell r="CJ242">
            <v>0</v>
          </cell>
          <cell r="CK242">
            <v>0</v>
          </cell>
          <cell r="CL242">
            <v>0</v>
          </cell>
          <cell r="CM242">
            <v>0</v>
          </cell>
          <cell r="CN242">
            <v>0</v>
          </cell>
          <cell r="CO242">
            <v>0</v>
          </cell>
          <cell r="CP242">
            <v>0</v>
          </cell>
          <cell r="CQ242">
            <v>0</v>
          </cell>
          <cell r="CR242">
            <v>0</v>
          </cell>
          <cell r="CS242">
            <v>0</v>
          </cell>
          <cell r="CT242">
            <v>0</v>
          </cell>
          <cell r="CU242">
            <v>0</v>
          </cell>
          <cell r="CV242">
            <v>0</v>
          </cell>
          <cell r="CW242">
            <v>0</v>
          </cell>
          <cell r="CX242">
            <v>0</v>
          </cell>
          <cell r="CY242">
            <v>0</v>
          </cell>
          <cell r="CZ242">
            <v>0</v>
          </cell>
          <cell r="DA242">
            <v>0</v>
          </cell>
          <cell r="DB242">
            <v>0</v>
          </cell>
          <cell r="DC242">
            <v>0</v>
          </cell>
          <cell r="DD242">
            <v>0</v>
          </cell>
          <cell r="DE242">
            <v>0</v>
          </cell>
          <cell r="DF242">
            <v>0</v>
          </cell>
          <cell r="DG242">
            <v>0</v>
          </cell>
          <cell r="DH242">
            <v>0</v>
          </cell>
          <cell r="DI242">
            <v>0</v>
          </cell>
          <cell r="DJ242">
            <v>0</v>
          </cell>
          <cell r="DK242">
            <v>0</v>
          </cell>
          <cell r="DL242">
            <v>0</v>
          </cell>
          <cell r="DM242">
            <v>0</v>
          </cell>
          <cell r="DN242">
            <v>0</v>
          </cell>
          <cell r="DO242">
            <v>0</v>
          </cell>
          <cell r="DP242">
            <v>0</v>
          </cell>
          <cell r="DQ242">
            <v>0</v>
          </cell>
          <cell r="DR242">
            <v>0</v>
          </cell>
          <cell r="DS242">
            <v>0</v>
          </cell>
          <cell r="DT242">
            <v>0</v>
          </cell>
          <cell r="DU242">
            <v>0</v>
          </cell>
          <cell r="DV242">
            <v>0</v>
          </cell>
          <cell r="DW242">
            <v>0</v>
          </cell>
          <cell r="DX242">
            <v>0</v>
          </cell>
          <cell r="DY242">
            <v>0</v>
          </cell>
          <cell r="DZ242">
            <v>0</v>
          </cell>
          <cell r="EA242">
            <v>0</v>
          </cell>
          <cell r="EB242">
            <v>0</v>
          </cell>
          <cell r="EC242">
            <v>0</v>
          </cell>
          <cell r="ED242">
            <v>0</v>
          </cell>
        </row>
        <row r="243"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  <cell r="AE243">
            <v>0</v>
          </cell>
          <cell r="AF243">
            <v>0</v>
          </cell>
          <cell r="AG243">
            <v>0</v>
          </cell>
          <cell r="AH243">
            <v>0</v>
          </cell>
          <cell r="AI243">
            <v>0</v>
          </cell>
          <cell r="AJ243">
            <v>0</v>
          </cell>
          <cell r="AK243">
            <v>0</v>
          </cell>
          <cell r="AL243">
            <v>0</v>
          </cell>
          <cell r="AM243">
            <v>0</v>
          </cell>
          <cell r="AN243">
            <v>0</v>
          </cell>
          <cell r="AO243">
            <v>0</v>
          </cell>
          <cell r="AP243">
            <v>0</v>
          </cell>
          <cell r="AQ243">
            <v>0</v>
          </cell>
          <cell r="AR243">
            <v>0</v>
          </cell>
          <cell r="AS243">
            <v>0</v>
          </cell>
          <cell r="AT243">
            <v>0</v>
          </cell>
          <cell r="AU243">
            <v>0</v>
          </cell>
          <cell r="AV243">
            <v>0</v>
          </cell>
          <cell r="AW243">
            <v>0</v>
          </cell>
          <cell r="AX243">
            <v>0</v>
          </cell>
          <cell r="AY243">
            <v>0</v>
          </cell>
          <cell r="AZ243">
            <v>0</v>
          </cell>
          <cell r="BA243">
            <v>0</v>
          </cell>
          <cell r="BB243">
            <v>0</v>
          </cell>
          <cell r="BC243">
            <v>0</v>
          </cell>
          <cell r="BD243">
            <v>0</v>
          </cell>
          <cell r="BE243">
            <v>0</v>
          </cell>
          <cell r="BF243">
            <v>0</v>
          </cell>
          <cell r="BG243">
            <v>0</v>
          </cell>
          <cell r="BH243">
            <v>0</v>
          </cell>
          <cell r="BI243">
            <v>0</v>
          </cell>
          <cell r="BJ243">
            <v>0</v>
          </cell>
          <cell r="BK243">
            <v>0</v>
          </cell>
          <cell r="BL243">
            <v>0</v>
          </cell>
          <cell r="BM243">
            <v>0</v>
          </cell>
          <cell r="BN243">
            <v>0</v>
          </cell>
          <cell r="BO243">
            <v>0</v>
          </cell>
          <cell r="BP243">
            <v>0</v>
          </cell>
          <cell r="BQ243">
            <v>0</v>
          </cell>
          <cell r="BR243">
            <v>0</v>
          </cell>
          <cell r="BS243">
            <v>0</v>
          </cell>
          <cell r="BT243">
            <v>0</v>
          </cell>
          <cell r="BU243">
            <v>0</v>
          </cell>
          <cell r="BV243">
            <v>0</v>
          </cell>
          <cell r="BW243">
            <v>0</v>
          </cell>
          <cell r="BX243">
            <v>0</v>
          </cell>
          <cell r="BY243">
            <v>0</v>
          </cell>
          <cell r="BZ243">
            <v>0</v>
          </cell>
          <cell r="CA243">
            <v>0</v>
          </cell>
          <cell r="CB243">
            <v>0</v>
          </cell>
          <cell r="CC243">
            <v>0</v>
          </cell>
          <cell r="CD243">
            <v>0</v>
          </cell>
          <cell r="CE243">
            <v>0</v>
          </cell>
          <cell r="CF243">
            <v>0</v>
          </cell>
          <cell r="CG243">
            <v>0</v>
          </cell>
          <cell r="CH243">
            <v>0</v>
          </cell>
          <cell r="CI243">
            <v>0</v>
          </cell>
          <cell r="CJ243">
            <v>0</v>
          </cell>
          <cell r="CK243">
            <v>0</v>
          </cell>
          <cell r="CL243">
            <v>0</v>
          </cell>
          <cell r="CM243">
            <v>0</v>
          </cell>
          <cell r="CN243">
            <v>0</v>
          </cell>
          <cell r="CO243">
            <v>0</v>
          </cell>
          <cell r="CP243">
            <v>0</v>
          </cell>
          <cell r="CQ243">
            <v>0</v>
          </cell>
          <cell r="CR243">
            <v>0</v>
          </cell>
          <cell r="CS243">
            <v>0</v>
          </cell>
          <cell r="CT243">
            <v>0</v>
          </cell>
          <cell r="CU243">
            <v>0</v>
          </cell>
          <cell r="CV243">
            <v>0</v>
          </cell>
          <cell r="CW243">
            <v>0</v>
          </cell>
          <cell r="CX243">
            <v>0</v>
          </cell>
          <cell r="CY243">
            <v>0</v>
          </cell>
          <cell r="CZ243">
            <v>0</v>
          </cell>
          <cell r="DA243">
            <v>0</v>
          </cell>
          <cell r="DB243">
            <v>0</v>
          </cell>
          <cell r="DC243">
            <v>0</v>
          </cell>
          <cell r="DD243">
            <v>0</v>
          </cell>
          <cell r="DE243">
            <v>0</v>
          </cell>
          <cell r="DF243">
            <v>0</v>
          </cell>
          <cell r="DG243">
            <v>0</v>
          </cell>
          <cell r="DH243">
            <v>0</v>
          </cell>
          <cell r="DI243">
            <v>0</v>
          </cell>
          <cell r="DJ243">
            <v>0</v>
          </cell>
          <cell r="DK243">
            <v>0</v>
          </cell>
          <cell r="DL243">
            <v>0</v>
          </cell>
          <cell r="DM243">
            <v>0</v>
          </cell>
          <cell r="DN243">
            <v>0</v>
          </cell>
          <cell r="DO243">
            <v>0</v>
          </cell>
          <cell r="DP243">
            <v>0</v>
          </cell>
          <cell r="DQ243">
            <v>0</v>
          </cell>
          <cell r="DR243">
            <v>0</v>
          </cell>
          <cell r="DS243">
            <v>0</v>
          </cell>
          <cell r="DT243">
            <v>0</v>
          </cell>
          <cell r="DU243">
            <v>0</v>
          </cell>
          <cell r="DV243">
            <v>0</v>
          </cell>
          <cell r="DW243">
            <v>0</v>
          </cell>
          <cell r="DX243">
            <v>0</v>
          </cell>
          <cell r="DY243">
            <v>0</v>
          </cell>
          <cell r="DZ243">
            <v>0</v>
          </cell>
          <cell r="EA243">
            <v>0</v>
          </cell>
          <cell r="EB243">
            <v>0</v>
          </cell>
          <cell r="EC243">
            <v>0</v>
          </cell>
          <cell r="ED243">
            <v>0</v>
          </cell>
        </row>
        <row r="244"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  <cell r="AJ244">
            <v>0</v>
          </cell>
          <cell r="AK244">
            <v>0</v>
          </cell>
          <cell r="AL244">
            <v>0</v>
          </cell>
          <cell r="AM244">
            <v>0</v>
          </cell>
          <cell r="AN244">
            <v>0</v>
          </cell>
          <cell r="AO244">
            <v>0</v>
          </cell>
          <cell r="AP244">
            <v>0</v>
          </cell>
          <cell r="AQ244">
            <v>0</v>
          </cell>
          <cell r="AR244">
            <v>0</v>
          </cell>
          <cell r="AS244">
            <v>0</v>
          </cell>
          <cell r="AT244">
            <v>0</v>
          </cell>
          <cell r="AU244">
            <v>0</v>
          </cell>
          <cell r="AV244">
            <v>0</v>
          </cell>
          <cell r="AW244">
            <v>0</v>
          </cell>
          <cell r="AX244">
            <v>0</v>
          </cell>
          <cell r="AY244">
            <v>0</v>
          </cell>
          <cell r="AZ244">
            <v>0</v>
          </cell>
          <cell r="BA244">
            <v>0</v>
          </cell>
          <cell r="BB244">
            <v>0</v>
          </cell>
          <cell r="BC244">
            <v>0</v>
          </cell>
          <cell r="BD244">
            <v>0</v>
          </cell>
          <cell r="BE244">
            <v>0</v>
          </cell>
          <cell r="BF244">
            <v>0</v>
          </cell>
          <cell r="BG244">
            <v>0</v>
          </cell>
          <cell r="BH244">
            <v>0</v>
          </cell>
          <cell r="BI244">
            <v>0</v>
          </cell>
          <cell r="BJ244">
            <v>0</v>
          </cell>
          <cell r="BK244">
            <v>0</v>
          </cell>
          <cell r="BL244">
            <v>0</v>
          </cell>
          <cell r="BM244">
            <v>0</v>
          </cell>
          <cell r="BN244">
            <v>0</v>
          </cell>
          <cell r="BO244">
            <v>0</v>
          </cell>
          <cell r="BP244">
            <v>0</v>
          </cell>
          <cell r="BQ244">
            <v>0</v>
          </cell>
          <cell r="BR244">
            <v>0</v>
          </cell>
          <cell r="BS244">
            <v>0</v>
          </cell>
          <cell r="BT244">
            <v>0</v>
          </cell>
          <cell r="BU244">
            <v>0</v>
          </cell>
          <cell r="BV244">
            <v>0</v>
          </cell>
          <cell r="BW244">
            <v>0</v>
          </cell>
          <cell r="BX244">
            <v>0</v>
          </cell>
          <cell r="BY244">
            <v>0</v>
          </cell>
          <cell r="BZ244">
            <v>0</v>
          </cell>
          <cell r="CA244">
            <v>0</v>
          </cell>
          <cell r="CB244">
            <v>0</v>
          </cell>
          <cell r="CC244">
            <v>0</v>
          </cell>
          <cell r="CD244">
            <v>0</v>
          </cell>
          <cell r="CE244">
            <v>0</v>
          </cell>
          <cell r="CF244">
            <v>0</v>
          </cell>
          <cell r="CG244">
            <v>0</v>
          </cell>
          <cell r="CH244">
            <v>0</v>
          </cell>
          <cell r="CI244">
            <v>0</v>
          </cell>
          <cell r="CJ244">
            <v>0</v>
          </cell>
          <cell r="CK244">
            <v>0</v>
          </cell>
          <cell r="CL244">
            <v>0</v>
          </cell>
          <cell r="CM244">
            <v>0</v>
          </cell>
          <cell r="CN244">
            <v>0</v>
          </cell>
          <cell r="CO244">
            <v>0</v>
          </cell>
          <cell r="CP244">
            <v>0</v>
          </cell>
          <cell r="CQ244">
            <v>0</v>
          </cell>
          <cell r="CR244">
            <v>0</v>
          </cell>
          <cell r="CS244">
            <v>0</v>
          </cell>
          <cell r="CT244">
            <v>0</v>
          </cell>
          <cell r="CU244">
            <v>0</v>
          </cell>
          <cell r="CV244">
            <v>0</v>
          </cell>
          <cell r="CW244">
            <v>0</v>
          </cell>
          <cell r="CX244">
            <v>0</v>
          </cell>
          <cell r="CY244">
            <v>0</v>
          </cell>
          <cell r="CZ244">
            <v>0</v>
          </cell>
          <cell r="DA244">
            <v>0</v>
          </cell>
          <cell r="DB244">
            <v>0</v>
          </cell>
          <cell r="DC244">
            <v>0</v>
          </cell>
          <cell r="DD244">
            <v>0</v>
          </cell>
          <cell r="DE244">
            <v>0</v>
          </cell>
          <cell r="DF244">
            <v>0</v>
          </cell>
          <cell r="DG244">
            <v>0</v>
          </cell>
          <cell r="DH244">
            <v>0</v>
          </cell>
          <cell r="DI244">
            <v>0</v>
          </cell>
          <cell r="DJ244">
            <v>0</v>
          </cell>
          <cell r="DK244">
            <v>0</v>
          </cell>
          <cell r="DL244">
            <v>0</v>
          </cell>
          <cell r="DM244">
            <v>0</v>
          </cell>
          <cell r="DN244">
            <v>0</v>
          </cell>
          <cell r="DO244">
            <v>0</v>
          </cell>
          <cell r="DP244">
            <v>0</v>
          </cell>
          <cell r="DQ244">
            <v>0</v>
          </cell>
          <cell r="DR244">
            <v>0</v>
          </cell>
          <cell r="DS244">
            <v>0</v>
          </cell>
          <cell r="DT244">
            <v>0</v>
          </cell>
          <cell r="DU244">
            <v>0</v>
          </cell>
          <cell r="DV244">
            <v>0</v>
          </cell>
          <cell r="DW244">
            <v>0</v>
          </cell>
          <cell r="DX244">
            <v>0</v>
          </cell>
          <cell r="DY244">
            <v>0</v>
          </cell>
          <cell r="DZ244">
            <v>0</v>
          </cell>
          <cell r="EA244">
            <v>0</v>
          </cell>
          <cell r="EB244">
            <v>0</v>
          </cell>
          <cell r="EC244">
            <v>0</v>
          </cell>
          <cell r="ED244">
            <v>0</v>
          </cell>
        </row>
        <row r="245"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  <cell r="AE245">
            <v>0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  <cell r="AJ245">
            <v>0</v>
          </cell>
          <cell r="AK245">
            <v>0</v>
          </cell>
          <cell r="AL245">
            <v>0</v>
          </cell>
          <cell r="AM245">
            <v>0</v>
          </cell>
          <cell r="AN245">
            <v>0</v>
          </cell>
          <cell r="AO245">
            <v>0</v>
          </cell>
          <cell r="AP245">
            <v>0</v>
          </cell>
          <cell r="AQ245">
            <v>0</v>
          </cell>
          <cell r="AR245">
            <v>0</v>
          </cell>
          <cell r="AS245">
            <v>0</v>
          </cell>
          <cell r="AT245">
            <v>0</v>
          </cell>
          <cell r="AU245">
            <v>0</v>
          </cell>
          <cell r="AV245">
            <v>0</v>
          </cell>
          <cell r="AW245">
            <v>0</v>
          </cell>
          <cell r="AX245">
            <v>0</v>
          </cell>
          <cell r="AY245">
            <v>0</v>
          </cell>
          <cell r="AZ245">
            <v>0</v>
          </cell>
          <cell r="BA245">
            <v>0</v>
          </cell>
          <cell r="BB245">
            <v>0</v>
          </cell>
          <cell r="BC245">
            <v>0</v>
          </cell>
          <cell r="BD245">
            <v>0</v>
          </cell>
          <cell r="BE245">
            <v>0</v>
          </cell>
          <cell r="BF245">
            <v>0</v>
          </cell>
          <cell r="BG245">
            <v>0</v>
          </cell>
          <cell r="BH245">
            <v>0</v>
          </cell>
          <cell r="BI245">
            <v>0</v>
          </cell>
          <cell r="BJ245">
            <v>0</v>
          </cell>
          <cell r="BK245">
            <v>0</v>
          </cell>
          <cell r="BL245">
            <v>0</v>
          </cell>
          <cell r="BM245">
            <v>0</v>
          </cell>
          <cell r="BN245">
            <v>0</v>
          </cell>
          <cell r="BO245">
            <v>0</v>
          </cell>
          <cell r="BP245">
            <v>0</v>
          </cell>
          <cell r="BQ245">
            <v>0</v>
          </cell>
          <cell r="BR245">
            <v>0</v>
          </cell>
          <cell r="BS245">
            <v>0</v>
          </cell>
          <cell r="BT245">
            <v>0</v>
          </cell>
          <cell r="BU245">
            <v>0</v>
          </cell>
          <cell r="BV245">
            <v>0</v>
          </cell>
          <cell r="BW245">
            <v>0</v>
          </cell>
          <cell r="BX245">
            <v>0</v>
          </cell>
          <cell r="BY245">
            <v>0</v>
          </cell>
          <cell r="BZ245">
            <v>0</v>
          </cell>
          <cell r="CA245">
            <v>0</v>
          </cell>
          <cell r="CB245">
            <v>0</v>
          </cell>
          <cell r="CC245">
            <v>0</v>
          </cell>
          <cell r="CD245">
            <v>0</v>
          </cell>
          <cell r="CE245">
            <v>0</v>
          </cell>
          <cell r="CF245">
            <v>0</v>
          </cell>
          <cell r="CG245">
            <v>0</v>
          </cell>
          <cell r="CH245">
            <v>0</v>
          </cell>
          <cell r="CI245">
            <v>0</v>
          </cell>
          <cell r="CJ245">
            <v>0</v>
          </cell>
          <cell r="CK245">
            <v>0</v>
          </cell>
          <cell r="CL245">
            <v>0</v>
          </cell>
          <cell r="CM245">
            <v>0</v>
          </cell>
          <cell r="CN245">
            <v>0</v>
          </cell>
          <cell r="CO245">
            <v>0</v>
          </cell>
          <cell r="CP245">
            <v>0</v>
          </cell>
          <cell r="CQ245">
            <v>0</v>
          </cell>
          <cell r="CR245">
            <v>0</v>
          </cell>
          <cell r="CS245">
            <v>0</v>
          </cell>
          <cell r="CT245">
            <v>0</v>
          </cell>
          <cell r="CU245">
            <v>0</v>
          </cell>
          <cell r="CV245">
            <v>0</v>
          </cell>
          <cell r="CW245">
            <v>0</v>
          </cell>
          <cell r="CX245">
            <v>0</v>
          </cell>
          <cell r="CY245">
            <v>0</v>
          </cell>
          <cell r="CZ245">
            <v>0</v>
          </cell>
          <cell r="DA245">
            <v>0</v>
          </cell>
          <cell r="DB245">
            <v>0</v>
          </cell>
          <cell r="DC245">
            <v>0</v>
          </cell>
          <cell r="DD245">
            <v>0</v>
          </cell>
          <cell r="DE245">
            <v>0</v>
          </cell>
          <cell r="DF245">
            <v>0</v>
          </cell>
          <cell r="DG245">
            <v>0</v>
          </cell>
          <cell r="DH245">
            <v>0</v>
          </cell>
          <cell r="DI245">
            <v>0</v>
          </cell>
          <cell r="DJ245">
            <v>0</v>
          </cell>
          <cell r="DK245">
            <v>0</v>
          </cell>
          <cell r="DL245">
            <v>0</v>
          </cell>
          <cell r="DM245">
            <v>0</v>
          </cell>
          <cell r="DN245">
            <v>0</v>
          </cell>
          <cell r="DO245">
            <v>0</v>
          </cell>
          <cell r="DP245">
            <v>0</v>
          </cell>
          <cell r="DQ245">
            <v>0</v>
          </cell>
          <cell r="DR245">
            <v>0</v>
          </cell>
          <cell r="DS245">
            <v>0</v>
          </cell>
          <cell r="DT245">
            <v>0</v>
          </cell>
          <cell r="DU245">
            <v>0</v>
          </cell>
          <cell r="DV245">
            <v>0</v>
          </cell>
          <cell r="DW245">
            <v>0</v>
          </cell>
          <cell r="DX245">
            <v>0</v>
          </cell>
          <cell r="DY245">
            <v>0</v>
          </cell>
          <cell r="DZ245">
            <v>0</v>
          </cell>
          <cell r="EA245">
            <v>0</v>
          </cell>
          <cell r="EB245">
            <v>0</v>
          </cell>
          <cell r="EC245">
            <v>0</v>
          </cell>
          <cell r="ED245">
            <v>0</v>
          </cell>
        </row>
        <row r="246"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  <cell r="AJ246">
            <v>0</v>
          </cell>
          <cell r="AK246">
            <v>0</v>
          </cell>
          <cell r="AL246">
            <v>0</v>
          </cell>
          <cell r="AM246">
            <v>0</v>
          </cell>
          <cell r="AN246">
            <v>0</v>
          </cell>
          <cell r="AO246">
            <v>0</v>
          </cell>
          <cell r="AP246">
            <v>0</v>
          </cell>
          <cell r="AQ246">
            <v>0</v>
          </cell>
          <cell r="AR246">
            <v>0</v>
          </cell>
          <cell r="AS246">
            <v>0</v>
          </cell>
          <cell r="AT246">
            <v>0</v>
          </cell>
          <cell r="AU246">
            <v>0</v>
          </cell>
          <cell r="AV246">
            <v>0</v>
          </cell>
          <cell r="AW246">
            <v>0</v>
          </cell>
          <cell r="AX246">
            <v>0</v>
          </cell>
          <cell r="AY246">
            <v>0</v>
          </cell>
          <cell r="AZ246">
            <v>0</v>
          </cell>
          <cell r="BA246">
            <v>0</v>
          </cell>
          <cell r="BB246">
            <v>0</v>
          </cell>
          <cell r="BC246">
            <v>0</v>
          </cell>
          <cell r="BD246">
            <v>0</v>
          </cell>
          <cell r="BE246">
            <v>0</v>
          </cell>
          <cell r="BF246">
            <v>0</v>
          </cell>
          <cell r="BG246">
            <v>0</v>
          </cell>
          <cell r="BH246">
            <v>0</v>
          </cell>
          <cell r="BI246">
            <v>0</v>
          </cell>
          <cell r="BJ246">
            <v>0</v>
          </cell>
          <cell r="BK246">
            <v>0</v>
          </cell>
          <cell r="BL246">
            <v>0</v>
          </cell>
          <cell r="BM246">
            <v>0</v>
          </cell>
          <cell r="BN246">
            <v>0</v>
          </cell>
          <cell r="BO246">
            <v>0</v>
          </cell>
          <cell r="BP246">
            <v>0</v>
          </cell>
          <cell r="BQ246">
            <v>0</v>
          </cell>
          <cell r="BR246">
            <v>0</v>
          </cell>
          <cell r="BS246">
            <v>0</v>
          </cell>
          <cell r="BT246">
            <v>0</v>
          </cell>
          <cell r="BU246">
            <v>0</v>
          </cell>
          <cell r="BV246">
            <v>0</v>
          </cell>
          <cell r="BW246">
            <v>0</v>
          </cell>
          <cell r="BX246">
            <v>0</v>
          </cell>
          <cell r="BY246">
            <v>0</v>
          </cell>
          <cell r="BZ246">
            <v>0</v>
          </cell>
          <cell r="CA246">
            <v>0</v>
          </cell>
          <cell r="CB246">
            <v>0</v>
          </cell>
          <cell r="CC246">
            <v>0</v>
          </cell>
          <cell r="CD246">
            <v>0</v>
          </cell>
          <cell r="CE246">
            <v>0</v>
          </cell>
          <cell r="CF246">
            <v>0</v>
          </cell>
          <cell r="CG246">
            <v>0</v>
          </cell>
          <cell r="CH246">
            <v>0</v>
          </cell>
          <cell r="CI246">
            <v>0</v>
          </cell>
          <cell r="CJ246">
            <v>0</v>
          </cell>
          <cell r="CK246">
            <v>0</v>
          </cell>
          <cell r="CL246">
            <v>0</v>
          </cell>
          <cell r="CM246">
            <v>0</v>
          </cell>
          <cell r="CN246">
            <v>0</v>
          </cell>
          <cell r="CO246">
            <v>0</v>
          </cell>
          <cell r="CP246">
            <v>0</v>
          </cell>
          <cell r="CQ246">
            <v>0</v>
          </cell>
          <cell r="CR246">
            <v>0</v>
          </cell>
          <cell r="CS246">
            <v>0</v>
          </cell>
          <cell r="CT246">
            <v>0</v>
          </cell>
          <cell r="CU246">
            <v>0</v>
          </cell>
          <cell r="CV246">
            <v>0</v>
          </cell>
          <cell r="CW246">
            <v>0</v>
          </cell>
          <cell r="CX246">
            <v>0</v>
          </cell>
          <cell r="CY246">
            <v>0</v>
          </cell>
          <cell r="CZ246">
            <v>0</v>
          </cell>
          <cell r="DA246">
            <v>0</v>
          </cell>
          <cell r="DB246">
            <v>0</v>
          </cell>
          <cell r="DC246">
            <v>0</v>
          </cell>
          <cell r="DD246">
            <v>0</v>
          </cell>
          <cell r="DE246">
            <v>0</v>
          </cell>
          <cell r="DF246">
            <v>0</v>
          </cell>
          <cell r="DG246">
            <v>0</v>
          </cell>
          <cell r="DH246">
            <v>0</v>
          </cell>
          <cell r="DI246">
            <v>0</v>
          </cell>
          <cell r="DJ246">
            <v>0</v>
          </cell>
          <cell r="DK246">
            <v>0</v>
          </cell>
          <cell r="DL246">
            <v>0</v>
          </cell>
          <cell r="DM246">
            <v>0</v>
          </cell>
          <cell r="DN246">
            <v>0</v>
          </cell>
          <cell r="DO246">
            <v>0</v>
          </cell>
          <cell r="DP246">
            <v>0</v>
          </cell>
          <cell r="DQ246">
            <v>0</v>
          </cell>
          <cell r="DR246">
            <v>0</v>
          </cell>
          <cell r="DS246">
            <v>0</v>
          </cell>
          <cell r="DT246">
            <v>0</v>
          </cell>
          <cell r="DU246">
            <v>0</v>
          </cell>
          <cell r="DV246">
            <v>0</v>
          </cell>
          <cell r="DW246">
            <v>0</v>
          </cell>
          <cell r="DX246">
            <v>0</v>
          </cell>
          <cell r="DY246">
            <v>0</v>
          </cell>
          <cell r="DZ246">
            <v>0</v>
          </cell>
          <cell r="EA246">
            <v>0</v>
          </cell>
          <cell r="EB246">
            <v>0</v>
          </cell>
          <cell r="EC246">
            <v>0</v>
          </cell>
          <cell r="ED246">
            <v>0</v>
          </cell>
        </row>
        <row r="247"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  <cell r="AE247">
            <v>0</v>
          </cell>
          <cell r="AF247">
            <v>0</v>
          </cell>
          <cell r="AG247">
            <v>0</v>
          </cell>
          <cell r="AH247">
            <v>0</v>
          </cell>
          <cell r="AI247">
            <v>0</v>
          </cell>
          <cell r="AJ247">
            <v>0</v>
          </cell>
          <cell r="AK247">
            <v>0</v>
          </cell>
          <cell r="AL247">
            <v>0</v>
          </cell>
          <cell r="AM247">
            <v>0</v>
          </cell>
          <cell r="AN247">
            <v>0</v>
          </cell>
          <cell r="AO247">
            <v>0</v>
          </cell>
          <cell r="AP247">
            <v>0</v>
          </cell>
          <cell r="AQ247">
            <v>0</v>
          </cell>
          <cell r="AR247">
            <v>0</v>
          </cell>
          <cell r="AS247">
            <v>0</v>
          </cell>
          <cell r="AT247">
            <v>0</v>
          </cell>
          <cell r="AU247">
            <v>0</v>
          </cell>
          <cell r="AV247">
            <v>0</v>
          </cell>
          <cell r="AW247">
            <v>0</v>
          </cell>
          <cell r="AX247">
            <v>0</v>
          </cell>
          <cell r="AY247">
            <v>0</v>
          </cell>
          <cell r="AZ247">
            <v>0</v>
          </cell>
          <cell r="BA247">
            <v>0</v>
          </cell>
          <cell r="BB247">
            <v>0</v>
          </cell>
          <cell r="BC247">
            <v>0</v>
          </cell>
          <cell r="BD247">
            <v>0</v>
          </cell>
          <cell r="BE247">
            <v>0</v>
          </cell>
          <cell r="BF247">
            <v>0</v>
          </cell>
          <cell r="BG247">
            <v>0</v>
          </cell>
          <cell r="BH247">
            <v>0</v>
          </cell>
          <cell r="BI247">
            <v>0</v>
          </cell>
          <cell r="BJ247">
            <v>0</v>
          </cell>
          <cell r="BK247">
            <v>0</v>
          </cell>
          <cell r="BL247">
            <v>0</v>
          </cell>
          <cell r="BM247">
            <v>0</v>
          </cell>
          <cell r="BN247">
            <v>0</v>
          </cell>
          <cell r="BO247">
            <v>0</v>
          </cell>
          <cell r="BP247">
            <v>0</v>
          </cell>
          <cell r="BQ247">
            <v>0</v>
          </cell>
          <cell r="BR247">
            <v>0</v>
          </cell>
          <cell r="BS247">
            <v>0</v>
          </cell>
          <cell r="BT247">
            <v>0</v>
          </cell>
          <cell r="BU247">
            <v>0</v>
          </cell>
          <cell r="BV247">
            <v>0</v>
          </cell>
          <cell r="BW247">
            <v>0</v>
          </cell>
          <cell r="BX247">
            <v>0</v>
          </cell>
          <cell r="BY247">
            <v>0</v>
          </cell>
          <cell r="BZ247">
            <v>0</v>
          </cell>
          <cell r="CA247">
            <v>0</v>
          </cell>
          <cell r="CB247">
            <v>0</v>
          </cell>
          <cell r="CC247">
            <v>0</v>
          </cell>
          <cell r="CD247">
            <v>0</v>
          </cell>
          <cell r="CE247">
            <v>0</v>
          </cell>
          <cell r="CF247">
            <v>0</v>
          </cell>
          <cell r="CG247">
            <v>0</v>
          </cell>
          <cell r="CH247">
            <v>0</v>
          </cell>
          <cell r="CI247">
            <v>0</v>
          </cell>
          <cell r="CJ247">
            <v>0</v>
          </cell>
          <cell r="CK247">
            <v>0</v>
          </cell>
          <cell r="CL247">
            <v>0</v>
          </cell>
          <cell r="CM247">
            <v>0</v>
          </cell>
          <cell r="CN247">
            <v>0</v>
          </cell>
          <cell r="CO247">
            <v>0</v>
          </cell>
          <cell r="CP247">
            <v>0</v>
          </cell>
          <cell r="CQ247">
            <v>0</v>
          </cell>
          <cell r="CR247">
            <v>0</v>
          </cell>
          <cell r="CS247">
            <v>0</v>
          </cell>
          <cell r="CT247">
            <v>0</v>
          </cell>
          <cell r="CU247">
            <v>0</v>
          </cell>
          <cell r="CV247">
            <v>0</v>
          </cell>
          <cell r="CW247">
            <v>0</v>
          </cell>
          <cell r="CX247">
            <v>0</v>
          </cell>
          <cell r="CY247">
            <v>0</v>
          </cell>
          <cell r="CZ247">
            <v>0</v>
          </cell>
          <cell r="DA247">
            <v>0</v>
          </cell>
          <cell r="DB247">
            <v>0</v>
          </cell>
          <cell r="DC247">
            <v>0</v>
          </cell>
          <cell r="DD247">
            <v>0</v>
          </cell>
          <cell r="DE247">
            <v>0</v>
          </cell>
          <cell r="DF247">
            <v>0</v>
          </cell>
          <cell r="DG247">
            <v>0</v>
          </cell>
          <cell r="DH247">
            <v>0</v>
          </cell>
          <cell r="DI247">
            <v>0</v>
          </cell>
          <cell r="DJ247">
            <v>0</v>
          </cell>
          <cell r="DK247">
            <v>0</v>
          </cell>
          <cell r="DL247">
            <v>0</v>
          </cell>
          <cell r="DM247">
            <v>0</v>
          </cell>
          <cell r="DN247">
            <v>0</v>
          </cell>
          <cell r="DO247">
            <v>0</v>
          </cell>
          <cell r="DP247">
            <v>0</v>
          </cell>
          <cell r="DQ247">
            <v>0</v>
          </cell>
          <cell r="DR247">
            <v>0</v>
          </cell>
          <cell r="DS247">
            <v>0</v>
          </cell>
          <cell r="DT247">
            <v>0</v>
          </cell>
          <cell r="DU247">
            <v>0</v>
          </cell>
          <cell r="DV247">
            <v>0</v>
          </cell>
          <cell r="DW247">
            <v>0</v>
          </cell>
          <cell r="DX247">
            <v>0</v>
          </cell>
          <cell r="DY247">
            <v>0</v>
          </cell>
          <cell r="DZ247">
            <v>0</v>
          </cell>
          <cell r="EA247">
            <v>0</v>
          </cell>
          <cell r="EB247">
            <v>0</v>
          </cell>
          <cell r="EC247">
            <v>0</v>
          </cell>
          <cell r="ED247">
            <v>0</v>
          </cell>
        </row>
        <row r="248"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  <cell r="AE248">
            <v>0</v>
          </cell>
          <cell r="AF248">
            <v>0</v>
          </cell>
          <cell r="AG248">
            <v>0</v>
          </cell>
          <cell r="AH248">
            <v>0</v>
          </cell>
          <cell r="AI248">
            <v>0</v>
          </cell>
          <cell r="AJ248">
            <v>0</v>
          </cell>
          <cell r="AK248">
            <v>0</v>
          </cell>
          <cell r="AL248">
            <v>0</v>
          </cell>
          <cell r="AM248">
            <v>0</v>
          </cell>
          <cell r="AN248">
            <v>0</v>
          </cell>
          <cell r="AO248">
            <v>0</v>
          </cell>
          <cell r="AP248">
            <v>0</v>
          </cell>
          <cell r="AQ248">
            <v>0</v>
          </cell>
          <cell r="AR248">
            <v>0</v>
          </cell>
          <cell r="AS248">
            <v>0</v>
          </cell>
          <cell r="AT248">
            <v>0</v>
          </cell>
          <cell r="AU248">
            <v>0</v>
          </cell>
          <cell r="AV248">
            <v>0</v>
          </cell>
          <cell r="AW248">
            <v>0</v>
          </cell>
          <cell r="AX248">
            <v>0</v>
          </cell>
          <cell r="AY248">
            <v>0</v>
          </cell>
          <cell r="AZ248">
            <v>0</v>
          </cell>
          <cell r="BA248">
            <v>0</v>
          </cell>
          <cell r="BB248">
            <v>0</v>
          </cell>
          <cell r="BC248">
            <v>0</v>
          </cell>
          <cell r="BD248">
            <v>0</v>
          </cell>
          <cell r="BE248">
            <v>0</v>
          </cell>
          <cell r="BF248">
            <v>0</v>
          </cell>
          <cell r="BG248">
            <v>0</v>
          </cell>
          <cell r="BH248">
            <v>0</v>
          </cell>
          <cell r="BI248">
            <v>0</v>
          </cell>
          <cell r="BJ248">
            <v>0</v>
          </cell>
          <cell r="BK248">
            <v>0</v>
          </cell>
          <cell r="BL248">
            <v>0</v>
          </cell>
          <cell r="BM248">
            <v>0</v>
          </cell>
          <cell r="BN248">
            <v>0</v>
          </cell>
          <cell r="BO248">
            <v>0</v>
          </cell>
          <cell r="BP248">
            <v>0</v>
          </cell>
          <cell r="BQ248">
            <v>0</v>
          </cell>
          <cell r="BR248">
            <v>0</v>
          </cell>
          <cell r="BS248">
            <v>0</v>
          </cell>
          <cell r="BT248">
            <v>0</v>
          </cell>
          <cell r="BU248">
            <v>0</v>
          </cell>
          <cell r="BV248">
            <v>0</v>
          </cell>
          <cell r="BW248">
            <v>0</v>
          </cell>
          <cell r="BX248">
            <v>0</v>
          </cell>
          <cell r="BY248">
            <v>0</v>
          </cell>
          <cell r="BZ248">
            <v>0</v>
          </cell>
          <cell r="CA248">
            <v>0</v>
          </cell>
          <cell r="CB248">
            <v>0</v>
          </cell>
          <cell r="CC248">
            <v>0</v>
          </cell>
          <cell r="CD248">
            <v>0</v>
          </cell>
          <cell r="CE248">
            <v>0</v>
          </cell>
          <cell r="CF248">
            <v>0</v>
          </cell>
          <cell r="CG248">
            <v>0</v>
          </cell>
          <cell r="CH248">
            <v>0</v>
          </cell>
          <cell r="CI248">
            <v>0</v>
          </cell>
          <cell r="CJ248">
            <v>0</v>
          </cell>
          <cell r="CK248">
            <v>0</v>
          </cell>
          <cell r="CL248">
            <v>0</v>
          </cell>
          <cell r="CM248">
            <v>0</v>
          </cell>
          <cell r="CN248">
            <v>0</v>
          </cell>
          <cell r="CO248">
            <v>0</v>
          </cell>
          <cell r="CP248">
            <v>0</v>
          </cell>
          <cell r="CQ248">
            <v>0</v>
          </cell>
          <cell r="CR248">
            <v>0</v>
          </cell>
          <cell r="CS248">
            <v>0</v>
          </cell>
          <cell r="CT248">
            <v>0</v>
          </cell>
          <cell r="CU248">
            <v>0</v>
          </cell>
          <cell r="CV248">
            <v>0</v>
          </cell>
          <cell r="CW248">
            <v>0</v>
          </cell>
          <cell r="CX248">
            <v>0</v>
          </cell>
          <cell r="CY248">
            <v>0</v>
          </cell>
          <cell r="CZ248">
            <v>0</v>
          </cell>
          <cell r="DA248">
            <v>0</v>
          </cell>
          <cell r="DB248">
            <v>0</v>
          </cell>
          <cell r="DC248">
            <v>0</v>
          </cell>
          <cell r="DD248">
            <v>0</v>
          </cell>
          <cell r="DE248">
            <v>0</v>
          </cell>
          <cell r="DF248">
            <v>0</v>
          </cell>
          <cell r="DG248">
            <v>0</v>
          </cell>
          <cell r="DH248">
            <v>0</v>
          </cell>
          <cell r="DI248">
            <v>0</v>
          </cell>
          <cell r="DJ248">
            <v>0</v>
          </cell>
          <cell r="DK248">
            <v>0</v>
          </cell>
          <cell r="DL248">
            <v>0</v>
          </cell>
          <cell r="DM248">
            <v>0</v>
          </cell>
          <cell r="DN248">
            <v>0</v>
          </cell>
          <cell r="DO248">
            <v>0</v>
          </cell>
          <cell r="DP248">
            <v>0</v>
          </cell>
          <cell r="DQ248">
            <v>0</v>
          </cell>
          <cell r="DR248">
            <v>0</v>
          </cell>
          <cell r="DS248">
            <v>0</v>
          </cell>
          <cell r="DT248">
            <v>0</v>
          </cell>
          <cell r="DU248">
            <v>0</v>
          </cell>
          <cell r="DV248">
            <v>0</v>
          </cell>
          <cell r="DW248">
            <v>0</v>
          </cell>
          <cell r="DX248">
            <v>0</v>
          </cell>
          <cell r="DY248">
            <v>0</v>
          </cell>
          <cell r="DZ248">
            <v>0</v>
          </cell>
          <cell r="EA248">
            <v>0</v>
          </cell>
          <cell r="EB248">
            <v>0</v>
          </cell>
          <cell r="EC248">
            <v>0</v>
          </cell>
          <cell r="ED248">
            <v>0</v>
          </cell>
        </row>
        <row r="249"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  <cell r="AE249">
            <v>0</v>
          </cell>
          <cell r="AF249">
            <v>0</v>
          </cell>
          <cell r="AG249">
            <v>0</v>
          </cell>
          <cell r="AH249">
            <v>0</v>
          </cell>
          <cell r="AI249">
            <v>0</v>
          </cell>
          <cell r="AJ249">
            <v>0</v>
          </cell>
          <cell r="AK249">
            <v>0</v>
          </cell>
          <cell r="AL249">
            <v>0</v>
          </cell>
          <cell r="AM249">
            <v>0</v>
          </cell>
          <cell r="AN249">
            <v>0</v>
          </cell>
          <cell r="AO249">
            <v>0</v>
          </cell>
          <cell r="AP249">
            <v>0</v>
          </cell>
          <cell r="AQ249">
            <v>0</v>
          </cell>
          <cell r="AR249">
            <v>0</v>
          </cell>
          <cell r="AS249">
            <v>0</v>
          </cell>
          <cell r="AT249">
            <v>0</v>
          </cell>
          <cell r="AU249">
            <v>0</v>
          </cell>
          <cell r="AV249">
            <v>0</v>
          </cell>
          <cell r="AW249">
            <v>0</v>
          </cell>
          <cell r="AX249">
            <v>0</v>
          </cell>
          <cell r="AY249">
            <v>0</v>
          </cell>
          <cell r="AZ249">
            <v>0</v>
          </cell>
          <cell r="BA249">
            <v>0</v>
          </cell>
          <cell r="BB249">
            <v>0</v>
          </cell>
          <cell r="BC249">
            <v>0</v>
          </cell>
          <cell r="BD249">
            <v>0</v>
          </cell>
          <cell r="BE249">
            <v>0</v>
          </cell>
          <cell r="BF249">
            <v>0</v>
          </cell>
          <cell r="BG249">
            <v>0</v>
          </cell>
          <cell r="BH249">
            <v>0</v>
          </cell>
          <cell r="BI249">
            <v>0</v>
          </cell>
          <cell r="BJ249">
            <v>0</v>
          </cell>
          <cell r="BK249">
            <v>0</v>
          </cell>
          <cell r="BL249">
            <v>0</v>
          </cell>
          <cell r="BM249">
            <v>0</v>
          </cell>
          <cell r="BN249">
            <v>0</v>
          </cell>
          <cell r="BO249">
            <v>0</v>
          </cell>
          <cell r="BP249">
            <v>0</v>
          </cell>
          <cell r="BQ249">
            <v>0</v>
          </cell>
          <cell r="BR249">
            <v>0</v>
          </cell>
          <cell r="BS249">
            <v>0</v>
          </cell>
          <cell r="BT249">
            <v>0</v>
          </cell>
          <cell r="BU249">
            <v>0</v>
          </cell>
          <cell r="BV249">
            <v>0</v>
          </cell>
          <cell r="BW249">
            <v>0</v>
          </cell>
          <cell r="BX249">
            <v>0</v>
          </cell>
          <cell r="BY249">
            <v>0</v>
          </cell>
          <cell r="BZ249">
            <v>0</v>
          </cell>
          <cell r="CA249">
            <v>0</v>
          </cell>
          <cell r="CB249">
            <v>0</v>
          </cell>
          <cell r="CC249">
            <v>0</v>
          </cell>
          <cell r="CD249">
            <v>0</v>
          </cell>
          <cell r="CE249">
            <v>0</v>
          </cell>
          <cell r="CF249">
            <v>0</v>
          </cell>
          <cell r="CG249">
            <v>0</v>
          </cell>
          <cell r="CH249">
            <v>0</v>
          </cell>
          <cell r="CI249">
            <v>0</v>
          </cell>
          <cell r="CJ249">
            <v>0</v>
          </cell>
          <cell r="CK249">
            <v>0</v>
          </cell>
          <cell r="CL249">
            <v>0</v>
          </cell>
          <cell r="CM249">
            <v>0</v>
          </cell>
          <cell r="CN249">
            <v>0</v>
          </cell>
          <cell r="CO249">
            <v>0</v>
          </cell>
          <cell r="CP249">
            <v>0</v>
          </cell>
          <cell r="CQ249">
            <v>0</v>
          </cell>
          <cell r="CR249">
            <v>0</v>
          </cell>
          <cell r="CS249">
            <v>0</v>
          </cell>
          <cell r="CT249">
            <v>0</v>
          </cell>
          <cell r="CU249">
            <v>0</v>
          </cell>
          <cell r="CV249">
            <v>0</v>
          </cell>
          <cell r="CW249">
            <v>0</v>
          </cell>
          <cell r="CX249">
            <v>0</v>
          </cell>
          <cell r="CY249">
            <v>0</v>
          </cell>
          <cell r="CZ249">
            <v>0</v>
          </cell>
          <cell r="DA249">
            <v>0</v>
          </cell>
          <cell r="DB249">
            <v>0</v>
          </cell>
          <cell r="DC249">
            <v>0</v>
          </cell>
          <cell r="DD249">
            <v>0</v>
          </cell>
          <cell r="DE249">
            <v>0</v>
          </cell>
          <cell r="DF249">
            <v>0</v>
          </cell>
          <cell r="DG249">
            <v>0</v>
          </cell>
          <cell r="DH249">
            <v>0</v>
          </cell>
          <cell r="DI249">
            <v>0</v>
          </cell>
          <cell r="DJ249">
            <v>0</v>
          </cell>
          <cell r="DK249">
            <v>0</v>
          </cell>
          <cell r="DL249">
            <v>0</v>
          </cell>
          <cell r="DM249">
            <v>0</v>
          </cell>
          <cell r="DN249">
            <v>0</v>
          </cell>
          <cell r="DO249">
            <v>0</v>
          </cell>
          <cell r="DP249">
            <v>0</v>
          </cell>
          <cell r="DQ249">
            <v>0</v>
          </cell>
          <cell r="DR249">
            <v>0</v>
          </cell>
          <cell r="DS249">
            <v>0</v>
          </cell>
          <cell r="DT249">
            <v>0</v>
          </cell>
          <cell r="DU249">
            <v>0</v>
          </cell>
          <cell r="DV249">
            <v>0</v>
          </cell>
          <cell r="DW249">
            <v>0</v>
          </cell>
          <cell r="DX249">
            <v>0</v>
          </cell>
          <cell r="DY249">
            <v>0</v>
          </cell>
          <cell r="DZ249">
            <v>0</v>
          </cell>
          <cell r="EA249">
            <v>0</v>
          </cell>
          <cell r="EB249">
            <v>0</v>
          </cell>
          <cell r="EC249">
            <v>0</v>
          </cell>
          <cell r="ED249">
            <v>0</v>
          </cell>
        </row>
        <row r="250"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  <cell r="AE250">
            <v>0</v>
          </cell>
          <cell r="AF250">
            <v>0</v>
          </cell>
          <cell r="AG250">
            <v>0</v>
          </cell>
          <cell r="AH250">
            <v>0</v>
          </cell>
          <cell r="AI250">
            <v>0</v>
          </cell>
          <cell r="AJ250">
            <v>0</v>
          </cell>
          <cell r="AK250">
            <v>0</v>
          </cell>
          <cell r="AL250">
            <v>0</v>
          </cell>
          <cell r="AM250">
            <v>0</v>
          </cell>
          <cell r="AN250">
            <v>0</v>
          </cell>
          <cell r="AO250">
            <v>0</v>
          </cell>
          <cell r="AP250">
            <v>0</v>
          </cell>
          <cell r="AQ250">
            <v>0</v>
          </cell>
          <cell r="AR250">
            <v>0</v>
          </cell>
          <cell r="AS250">
            <v>0</v>
          </cell>
          <cell r="AT250">
            <v>0</v>
          </cell>
          <cell r="AU250">
            <v>0</v>
          </cell>
          <cell r="AV250">
            <v>0</v>
          </cell>
          <cell r="AW250">
            <v>0</v>
          </cell>
          <cell r="AX250">
            <v>0</v>
          </cell>
          <cell r="AY250">
            <v>0</v>
          </cell>
          <cell r="AZ250">
            <v>0</v>
          </cell>
          <cell r="BA250">
            <v>0</v>
          </cell>
          <cell r="BB250">
            <v>0</v>
          </cell>
          <cell r="BC250">
            <v>0</v>
          </cell>
          <cell r="BD250">
            <v>0</v>
          </cell>
          <cell r="BE250">
            <v>0</v>
          </cell>
          <cell r="BF250">
            <v>0</v>
          </cell>
          <cell r="BG250">
            <v>0</v>
          </cell>
          <cell r="BH250">
            <v>0</v>
          </cell>
          <cell r="BI250">
            <v>0</v>
          </cell>
          <cell r="BJ250">
            <v>0</v>
          </cell>
          <cell r="BK250">
            <v>0</v>
          </cell>
          <cell r="BL250">
            <v>0</v>
          </cell>
          <cell r="BM250">
            <v>0</v>
          </cell>
          <cell r="BN250">
            <v>0</v>
          </cell>
          <cell r="BO250">
            <v>0</v>
          </cell>
          <cell r="BP250">
            <v>0</v>
          </cell>
          <cell r="BQ250">
            <v>0</v>
          </cell>
          <cell r="BR250">
            <v>0</v>
          </cell>
          <cell r="BS250">
            <v>0</v>
          </cell>
          <cell r="BT250">
            <v>0</v>
          </cell>
          <cell r="BU250">
            <v>0</v>
          </cell>
          <cell r="BV250">
            <v>0</v>
          </cell>
          <cell r="BW250">
            <v>0</v>
          </cell>
          <cell r="BX250">
            <v>0</v>
          </cell>
          <cell r="BY250">
            <v>0</v>
          </cell>
          <cell r="BZ250">
            <v>0</v>
          </cell>
          <cell r="CA250">
            <v>0</v>
          </cell>
          <cell r="CB250">
            <v>0</v>
          </cell>
          <cell r="CC250">
            <v>0</v>
          </cell>
          <cell r="CD250">
            <v>0</v>
          </cell>
          <cell r="CE250">
            <v>0</v>
          </cell>
          <cell r="CF250">
            <v>0</v>
          </cell>
          <cell r="CG250">
            <v>0</v>
          </cell>
          <cell r="CH250">
            <v>0</v>
          </cell>
          <cell r="CI250">
            <v>0</v>
          </cell>
          <cell r="CJ250">
            <v>0</v>
          </cell>
          <cell r="CK250">
            <v>0</v>
          </cell>
          <cell r="CL250">
            <v>0</v>
          </cell>
          <cell r="CM250">
            <v>0</v>
          </cell>
          <cell r="CN250">
            <v>0</v>
          </cell>
          <cell r="CO250">
            <v>0</v>
          </cell>
          <cell r="CP250">
            <v>0</v>
          </cell>
          <cell r="CQ250">
            <v>0</v>
          </cell>
          <cell r="CR250">
            <v>0</v>
          </cell>
          <cell r="CS250">
            <v>0</v>
          </cell>
          <cell r="CT250">
            <v>0</v>
          </cell>
          <cell r="CU250">
            <v>0</v>
          </cell>
          <cell r="CV250">
            <v>0</v>
          </cell>
          <cell r="CW250">
            <v>0</v>
          </cell>
          <cell r="CX250">
            <v>0</v>
          </cell>
          <cell r="CY250">
            <v>0</v>
          </cell>
          <cell r="CZ250">
            <v>0</v>
          </cell>
          <cell r="DA250">
            <v>0</v>
          </cell>
          <cell r="DB250">
            <v>0</v>
          </cell>
          <cell r="DC250">
            <v>0</v>
          </cell>
          <cell r="DD250">
            <v>0</v>
          </cell>
          <cell r="DE250">
            <v>0</v>
          </cell>
          <cell r="DF250">
            <v>0</v>
          </cell>
          <cell r="DG250">
            <v>0</v>
          </cell>
          <cell r="DH250">
            <v>0</v>
          </cell>
          <cell r="DI250">
            <v>0</v>
          </cell>
          <cell r="DJ250">
            <v>0</v>
          </cell>
          <cell r="DK250">
            <v>0</v>
          </cell>
          <cell r="DL250">
            <v>0</v>
          </cell>
          <cell r="DM250">
            <v>0</v>
          </cell>
          <cell r="DN250">
            <v>0</v>
          </cell>
          <cell r="DO250">
            <v>0</v>
          </cell>
          <cell r="DP250">
            <v>0</v>
          </cell>
          <cell r="DQ250">
            <v>0</v>
          </cell>
          <cell r="DR250">
            <v>0</v>
          </cell>
          <cell r="DS250">
            <v>0</v>
          </cell>
          <cell r="DT250">
            <v>0</v>
          </cell>
          <cell r="DU250">
            <v>0</v>
          </cell>
          <cell r="DV250">
            <v>0</v>
          </cell>
          <cell r="DW250">
            <v>0</v>
          </cell>
          <cell r="DX250">
            <v>0</v>
          </cell>
          <cell r="DY250">
            <v>0</v>
          </cell>
          <cell r="DZ250">
            <v>0</v>
          </cell>
          <cell r="EA250">
            <v>0</v>
          </cell>
          <cell r="EB250">
            <v>0</v>
          </cell>
          <cell r="EC250">
            <v>0</v>
          </cell>
          <cell r="ED250">
            <v>0</v>
          </cell>
        </row>
        <row r="251">
          <cell r="F251">
            <v>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R251">
            <v>-2.376092999999968E-3</v>
          </cell>
          <cell r="S251">
            <v>-4.8572000000000198E-5</v>
          </cell>
          <cell r="T251">
            <v>-2.1945599999999982E-4</v>
          </cell>
          <cell r="U251">
            <v>-1.8237999999999935E-4</v>
          </cell>
          <cell r="V251">
            <v>-2.268860000000008E-4</v>
          </cell>
          <cell r="W251">
            <v>-2.6571600000000264E-4</v>
          </cell>
          <cell r="X251">
            <v>-4.4106900000000226E-4</v>
          </cell>
          <cell r="Y251">
            <v>-1.6802700000000115E-4</v>
          </cell>
          <cell r="Z251">
            <v>-1.1199999999999752E-4</v>
          </cell>
          <cell r="AA251">
            <v>-3.1177099999999888E-4</v>
          </cell>
          <cell r="AB251">
            <v>-2.6191899999999935E-4</v>
          </cell>
          <cell r="AC251">
            <v>-8.2485000000000197E-5</v>
          </cell>
          <cell r="AD251">
            <v>-5.5812000000002304E-5</v>
          </cell>
          <cell r="AE251">
            <v>-2.025107000000026E-3</v>
          </cell>
          <cell r="AF251">
            <v>0</v>
          </cell>
          <cell r="AG251">
            <v>-1.2467000000000034E-4</v>
          </cell>
          <cell r="AH251">
            <v>-2.5742200000000021E-4</v>
          </cell>
          <cell r="AI251">
            <v>-2.6010500000000006E-4</v>
          </cell>
          <cell r="AJ251">
            <v>-1.6781000000000088E-4</v>
          </cell>
          <cell r="AK251">
            <v>-4.6360600000000182E-4</v>
          </cell>
          <cell r="AL251">
            <v>-1.0041200000000111E-4</v>
          </cell>
          <cell r="AM251">
            <v>-1.4060000000000114E-4</v>
          </cell>
          <cell r="AN251">
            <v>-2.0528900000000086E-4</v>
          </cell>
          <cell r="AO251">
            <v>-1.8303899999999942E-4</v>
          </cell>
          <cell r="AP251">
            <v>-9.3576000000001464E-5</v>
          </cell>
          <cell r="AQ251">
            <v>-2.8578000000001325E-5</v>
          </cell>
          <cell r="AR251">
            <v>-1.8993099999999874E-3</v>
          </cell>
          <cell r="AS251">
            <v>-6.2356999999998997E-5</v>
          </cell>
          <cell r="AT251">
            <v>-2.4064000000000724E-5</v>
          </cell>
          <cell r="AU251">
            <v>-3.0115999999999823E-4</v>
          </cell>
          <cell r="AV251">
            <v>-2.9940499999999912E-4</v>
          </cell>
          <cell r="AW251">
            <v>-2.5336899999999982E-4</v>
          </cell>
          <cell r="AX251">
            <v>-1.451090000000009E-4</v>
          </cell>
          <cell r="AY251">
            <v>-1.6179399999999983E-4</v>
          </cell>
          <cell r="AZ251">
            <v>-2.2147800000000065E-4</v>
          </cell>
          <cell r="BA251">
            <v>-1.9340400000000119E-4</v>
          </cell>
          <cell r="BB251">
            <v>-1.0312999999999989E-4</v>
          </cell>
          <cell r="BC251">
            <v>-1.3404000000000194E-4</v>
          </cell>
          <cell r="BD251">
            <v>0</v>
          </cell>
          <cell r="BE251">
            <v>-1.9815200000000421E-3</v>
          </cell>
          <cell r="BF251">
            <v>-2.9007000000001032E-5</v>
          </cell>
          <cell r="BG251">
            <v>-6.7532999999998095E-5</v>
          </cell>
          <cell r="BH251">
            <v>-1.7900500000000291E-4</v>
          </cell>
          <cell r="BI251">
            <v>-4.8529500000000017E-4</v>
          </cell>
          <cell r="BJ251">
            <v>-4.4254200000000063E-4</v>
          </cell>
          <cell r="BK251">
            <v>-2.4691200000000191E-4</v>
          </cell>
          <cell r="BL251">
            <v>-4.7044999999999032E-5</v>
          </cell>
          <cell r="BM251">
            <v>-9.2337000000001362E-5</v>
          </cell>
          <cell r="BN251">
            <v>-1.319089999999995E-4</v>
          </cell>
          <cell r="BO251">
            <v>-2.0974500000000076E-4</v>
          </cell>
          <cell r="BP251">
            <v>-5.3899999999974801E-6</v>
          </cell>
          <cell r="BQ251">
            <v>-4.4800000000001089E-5</v>
          </cell>
          <cell r="BR251">
            <v>-1.3822359999999811E-3</v>
          </cell>
          <cell r="BS251">
            <v>-2.5614999999999666E-5</v>
          </cell>
          <cell r="BT251">
            <v>-1.0657500000000111E-4</v>
          </cell>
          <cell r="BU251">
            <v>-1.7750500000000141E-4</v>
          </cell>
          <cell r="BV251">
            <v>-2.0271500000000262E-4</v>
          </cell>
          <cell r="BW251">
            <v>-3.6162E-4</v>
          </cell>
          <cell r="BX251">
            <v>-2.6397699999999857E-4</v>
          </cell>
          <cell r="BY251">
            <v>-2.3663000000000156E-5</v>
          </cell>
          <cell r="BZ251">
            <v>-3.970799999999941E-5</v>
          </cell>
          <cell r="CA251">
            <v>-2.0160899999999843E-4</v>
          </cell>
          <cell r="CB251">
            <v>4.4800000000001089E-5</v>
          </cell>
          <cell r="CC251">
            <v>-2.4048999999998211E-5</v>
          </cell>
          <cell r="CD251">
            <v>0</v>
          </cell>
          <cell r="CE251">
            <v>-9.4543199999999605E-4</v>
          </cell>
          <cell r="CF251">
            <v>0</v>
          </cell>
          <cell r="CG251">
            <v>0</v>
          </cell>
          <cell r="CH251">
            <v>-7.07590000000001E-5</v>
          </cell>
          <cell r="CI251">
            <v>-4.5275999999999997E-4</v>
          </cell>
          <cell r="CJ251">
            <v>-6.3294000000001932E-5</v>
          </cell>
          <cell r="CK251">
            <v>-8.4460999999997483E-5</v>
          </cell>
          <cell r="CL251">
            <v>-1.6927999999999388E-5</v>
          </cell>
          <cell r="CM251">
            <v>-2.2400000000002279E-5</v>
          </cell>
          <cell r="CN251">
            <v>-2.1242999999999956E-4</v>
          </cell>
          <cell r="CO251">
            <v>-2.2400000000002279E-5</v>
          </cell>
          <cell r="CP251">
            <v>0</v>
          </cell>
          <cell r="CQ251">
            <v>0</v>
          </cell>
          <cell r="CR251">
            <v>0</v>
          </cell>
          <cell r="CS251">
            <v>0</v>
          </cell>
          <cell r="CT251">
            <v>0</v>
          </cell>
          <cell r="CU251">
            <v>0</v>
          </cell>
          <cell r="CV251">
            <v>0</v>
          </cell>
          <cell r="CW251">
            <v>0</v>
          </cell>
          <cell r="CX251">
            <v>0</v>
          </cell>
          <cell r="CY251">
            <v>0</v>
          </cell>
          <cell r="CZ251">
            <v>0</v>
          </cell>
          <cell r="DA251">
            <v>0</v>
          </cell>
          <cell r="DB251">
            <v>0</v>
          </cell>
          <cell r="DC251">
            <v>0</v>
          </cell>
          <cell r="DD251">
            <v>0</v>
          </cell>
          <cell r="DE251">
            <v>0</v>
          </cell>
          <cell r="DF251">
            <v>0</v>
          </cell>
          <cell r="DG251">
            <v>0</v>
          </cell>
          <cell r="DH251">
            <v>0</v>
          </cell>
          <cell r="DI251">
            <v>0</v>
          </cell>
          <cell r="DJ251">
            <v>0</v>
          </cell>
          <cell r="DK251">
            <v>0</v>
          </cell>
          <cell r="DL251">
            <v>0</v>
          </cell>
          <cell r="DM251">
            <v>0</v>
          </cell>
          <cell r="DN251">
            <v>0</v>
          </cell>
          <cell r="DO251">
            <v>0</v>
          </cell>
          <cell r="DP251">
            <v>0</v>
          </cell>
          <cell r="DQ251">
            <v>0</v>
          </cell>
          <cell r="DR251">
            <v>0</v>
          </cell>
          <cell r="DS251">
            <v>0</v>
          </cell>
          <cell r="DT251">
            <v>0</v>
          </cell>
          <cell r="DU251">
            <v>0</v>
          </cell>
          <cell r="DV251">
            <v>0</v>
          </cell>
          <cell r="DW251">
            <v>0</v>
          </cell>
          <cell r="DX251">
            <v>0</v>
          </cell>
          <cell r="DY251">
            <v>0</v>
          </cell>
          <cell r="DZ251">
            <v>0</v>
          </cell>
          <cell r="EA251">
            <v>0</v>
          </cell>
          <cell r="EB251">
            <v>0</v>
          </cell>
          <cell r="EC251">
            <v>0</v>
          </cell>
          <cell r="ED251">
            <v>0</v>
          </cell>
        </row>
        <row r="252">
          <cell r="F252">
            <v>0</v>
          </cell>
          <cell r="G252">
            <v>0</v>
          </cell>
          <cell r="H252">
            <v>0</v>
          </cell>
          <cell r="I252">
            <v>0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  <cell r="AE252">
            <v>0</v>
          </cell>
          <cell r="AF252">
            <v>0</v>
          </cell>
          <cell r="AG252">
            <v>0</v>
          </cell>
          <cell r="AH252">
            <v>0</v>
          </cell>
          <cell r="AI252">
            <v>0</v>
          </cell>
          <cell r="AJ252">
            <v>0</v>
          </cell>
          <cell r="AK252">
            <v>0</v>
          </cell>
          <cell r="AL252">
            <v>0</v>
          </cell>
          <cell r="AM252">
            <v>0</v>
          </cell>
          <cell r="AN252">
            <v>0</v>
          </cell>
          <cell r="AO252">
            <v>0</v>
          </cell>
          <cell r="AP252">
            <v>0</v>
          </cell>
          <cell r="AQ252">
            <v>0</v>
          </cell>
          <cell r="AR252">
            <v>0</v>
          </cell>
          <cell r="AS252">
            <v>0</v>
          </cell>
          <cell r="AT252">
            <v>0</v>
          </cell>
          <cell r="AU252">
            <v>0</v>
          </cell>
          <cell r="AV252">
            <v>0</v>
          </cell>
          <cell r="AW252">
            <v>0</v>
          </cell>
          <cell r="AX252">
            <v>0</v>
          </cell>
          <cell r="AY252">
            <v>0</v>
          </cell>
          <cell r="AZ252">
            <v>0</v>
          </cell>
          <cell r="BA252">
            <v>0</v>
          </cell>
          <cell r="BB252">
            <v>0</v>
          </cell>
          <cell r="BC252">
            <v>0</v>
          </cell>
          <cell r="BD252">
            <v>0</v>
          </cell>
          <cell r="BE252">
            <v>0</v>
          </cell>
          <cell r="BF252">
            <v>0</v>
          </cell>
          <cell r="BG252">
            <v>0</v>
          </cell>
          <cell r="BH252">
            <v>0</v>
          </cell>
          <cell r="BI252">
            <v>0</v>
          </cell>
          <cell r="BJ252">
            <v>0</v>
          </cell>
          <cell r="BK252">
            <v>0</v>
          </cell>
          <cell r="BL252">
            <v>0</v>
          </cell>
          <cell r="BM252">
            <v>0</v>
          </cell>
          <cell r="BN252">
            <v>0</v>
          </cell>
          <cell r="BO252">
            <v>0</v>
          </cell>
          <cell r="BP252">
            <v>0</v>
          </cell>
          <cell r="BQ252">
            <v>0</v>
          </cell>
          <cell r="BR252">
            <v>0</v>
          </cell>
          <cell r="BS252">
            <v>0</v>
          </cell>
          <cell r="BT252">
            <v>0</v>
          </cell>
          <cell r="BU252">
            <v>0</v>
          </cell>
          <cell r="BV252">
            <v>0</v>
          </cell>
          <cell r="BW252">
            <v>0</v>
          </cell>
          <cell r="BX252">
            <v>0</v>
          </cell>
          <cell r="BY252">
            <v>0</v>
          </cell>
          <cell r="BZ252">
            <v>0</v>
          </cell>
          <cell r="CA252">
            <v>0</v>
          </cell>
          <cell r="CB252">
            <v>0</v>
          </cell>
          <cell r="CC252">
            <v>0</v>
          </cell>
          <cell r="CD252">
            <v>0</v>
          </cell>
          <cell r="CE252">
            <v>0</v>
          </cell>
          <cell r="CF252">
            <v>0</v>
          </cell>
          <cell r="CG252">
            <v>0</v>
          </cell>
          <cell r="CH252">
            <v>0</v>
          </cell>
          <cell r="CI252">
            <v>0</v>
          </cell>
          <cell r="CJ252">
            <v>0</v>
          </cell>
          <cell r="CK252">
            <v>0</v>
          </cell>
          <cell r="CL252">
            <v>0</v>
          </cell>
          <cell r="CM252">
            <v>0</v>
          </cell>
          <cell r="CN252">
            <v>0</v>
          </cell>
          <cell r="CO252">
            <v>0</v>
          </cell>
          <cell r="CP252">
            <v>0</v>
          </cell>
          <cell r="CQ252">
            <v>0</v>
          </cell>
          <cell r="CR252">
            <v>0</v>
          </cell>
          <cell r="CS252">
            <v>0</v>
          </cell>
          <cell r="CT252">
            <v>0</v>
          </cell>
          <cell r="CU252">
            <v>0</v>
          </cell>
          <cell r="CV252">
            <v>0</v>
          </cell>
          <cell r="CW252">
            <v>0</v>
          </cell>
          <cell r="CX252">
            <v>0</v>
          </cell>
          <cell r="CY252">
            <v>0</v>
          </cell>
          <cell r="CZ252">
            <v>0</v>
          </cell>
          <cell r="DA252">
            <v>0</v>
          </cell>
          <cell r="DB252">
            <v>0</v>
          </cell>
          <cell r="DC252">
            <v>0</v>
          </cell>
          <cell r="DD252">
            <v>0</v>
          </cell>
          <cell r="DE252">
            <v>0</v>
          </cell>
          <cell r="DF252">
            <v>0</v>
          </cell>
          <cell r="DG252">
            <v>0</v>
          </cell>
          <cell r="DH252">
            <v>0</v>
          </cell>
          <cell r="DI252">
            <v>0</v>
          </cell>
          <cell r="DJ252">
            <v>0</v>
          </cell>
          <cell r="DK252">
            <v>0</v>
          </cell>
          <cell r="DL252">
            <v>0</v>
          </cell>
          <cell r="DM252">
            <v>0</v>
          </cell>
          <cell r="DN252">
            <v>0</v>
          </cell>
          <cell r="DO252">
            <v>0</v>
          </cell>
          <cell r="DP252">
            <v>0</v>
          </cell>
          <cell r="DQ252">
            <v>0</v>
          </cell>
          <cell r="DR252">
            <v>0</v>
          </cell>
          <cell r="DS252">
            <v>0</v>
          </cell>
          <cell r="DT252">
            <v>0</v>
          </cell>
          <cell r="DU252">
            <v>0</v>
          </cell>
          <cell r="DV252">
            <v>0</v>
          </cell>
          <cell r="DW252">
            <v>0</v>
          </cell>
          <cell r="DX252">
            <v>0</v>
          </cell>
          <cell r="DY252">
            <v>0</v>
          </cell>
          <cell r="DZ252">
            <v>0</v>
          </cell>
          <cell r="EA252">
            <v>0</v>
          </cell>
          <cell r="EB252">
            <v>0</v>
          </cell>
          <cell r="EC252">
            <v>0</v>
          </cell>
          <cell r="ED252">
            <v>0</v>
          </cell>
        </row>
        <row r="253"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  <cell r="AE253">
            <v>0</v>
          </cell>
          <cell r="AF253">
            <v>0</v>
          </cell>
          <cell r="AG253">
            <v>0</v>
          </cell>
          <cell r="AH253">
            <v>0</v>
          </cell>
          <cell r="AI253">
            <v>0</v>
          </cell>
          <cell r="AJ253">
            <v>0</v>
          </cell>
          <cell r="AK253">
            <v>0</v>
          </cell>
          <cell r="AL253">
            <v>0</v>
          </cell>
          <cell r="AM253">
            <v>0</v>
          </cell>
          <cell r="AN253">
            <v>0</v>
          </cell>
          <cell r="AO253">
            <v>0</v>
          </cell>
          <cell r="AP253">
            <v>0</v>
          </cell>
          <cell r="AQ253">
            <v>0</v>
          </cell>
          <cell r="AR253">
            <v>0</v>
          </cell>
          <cell r="AS253">
            <v>0</v>
          </cell>
          <cell r="AT253">
            <v>0</v>
          </cell>
          <cell r="AU253">
            <v>0</v>
          </cell>
          <cell r="AV253">
            <v>0</v>
          </cell>
          <cell r="AW253">
            <v>0</v>
          </cell>
          <cell r="AX253">
            <v>0</v>
          </cell>
          <cell r="AY253">
            <v>0</v>
          </cell>
          <cell r="AZ253">
            <v>0</v>
          </cell>
          <cell r="BA253">
            <v>0</v>
          </cell>
          <cell r="BB253">
            <v>0</v>
          </cell>
          <cell r="BC253">
            <v>0</v>
          </cell>
          <cell r="BD253">
            <v>0</v>
          </cell>
          <cell r="BE253">
            <v>0</v>
          </cell>
          <cell r="BF253">
            <v>0</v>
          </cell>
          <cell r="BG253">
            <v>0</v>
          </cell>
          <cell r="BH253">
            <v>0</v>
          </cell>
          <cell r="BI253">
            <v>0</v>
          </cell>
          <cell r="BJ253">
            <v>0</v>
          </cell>
          <cell r="BK253">
            <v>0</v>
          </cell>
          <cell r="BL253">
            <v>0</v>
          </cell>
          <cell r="BM253">
            <v>0</v>
          </cell>
          <cell r="BN253">
            <v>0</v>
          </cell>
          <cell r="BO253">
            <v>0</v>
          </cell>
          <cell r="BP253">
            <v>0</v>
          </cell>
          <cell r="BQ253">
            <v>0</v>
          </cell>
          <cell r="BR253">
            <v>0</v>
          </cell>
          <cell r="BS253">
            <v>0</v>
          </cell>
          <cell r="BT253">
            <v>0</v>
          </cell>
          <cell r="BU253">
            <v>0</v>
          </cell>
          <cell r="BV253">
            <v>0</v>
          </cell>
          <cell r="BW253">
            <v>0</v>
          </cell>
          <cell r="BX253">
            <v>0</v>
          </cell>
          <cell r="BY253">
            <v>0</v>
          </cell>
          <cell r="BZ253">
            <v>0</v>
          </cell>
          <cell r="CA253">
            <v>0</v>
          </cell>
          <cell r="CB253">
            <v>0</v>
          </cell>
          <cell r="CC253">
            <v>0</v>
          </cell>
          <cell r="CD253">
            <v>0</v>
          </cell>
          <cell r="CE253">
            <v>0</v>
          </cell>
          <cell r="CF253">
            <v>0</v>
          </cell>
          <cell r="CG253">
            <v>0</v>
          </cell>
          <cell r="CH253">
            <v>0</v>
          </cell>
          <cell r="CI253">
            <v>0</v>
          </cell>
          <cell r="CJ253">
            <v>0</v>
          </cell>
          <cell r="CK253">
            <v>0</v>
          </cell>
          <cell r="CL253">
            <v>0</v>
          </cell>
          <cell r="CM253">
            <v>0</v>
          </cell>
          <cell r="CN253">
            <v>0</v>
          </cell>
          <cell r="CO253">
            <v>0</v>
          </cell>
          <cell r="CP253">
            <v>0</v>
          </cell>
          <cell r="CQ253">
            <v>0</v>
          </cell>
          <cell r="CR253">
            <v>0</v>
          </cell>
          <cell r="CS253">
            <v>0</v>
          </cell>
          <cell r="CT253">
            <v>0</v>
          </cell>
          <cell r="CU253">
            <v>0</v>
          </cell>
          <cell r="CV253">
            <v>0</v>
          </cell>
          <cell r="CW253">
            <v>0</v>
          </cell>
          <cell r="CX253">
            <v>0</v>
          </cell>
          <cell r="CY253">
            <v>0</v>
          </cell>
          <cell r="CZ253">
            <v>0</v>
          </cell>
          <cell r="DA253">
            <v>0</v>
          </cell>
          <cell r="DB253">
            <v>0</v>
          </cell>
          <cell r="DC253">
            <v>0</v>
          </cell>
          <cell r="DD253">
            <v>0</v>
          </cell>
          <cell r="DE253">
            <v>0</v>
          </cell>
          <cell r="DF253">
            <v>0</v>
          </cell>
          <cell r="DG253">
            <v>0</v>
          </cell>
          <cell r="DH253">
            <v>0</v>
          </cell>
          <cell r="DI253">
            <v>0</v>
          </cell>
          <cell r="DJ253">
            <v>0</v>
          </cell>
          <cell r="DK253">
            <v>0</v>
          </cell>
          <cell r="DL253">
            <v>0</v>
          </cell>
          <cell r="DM253">
            <v>0</v>
          </cell>
          <cell r="DN253">
            <v>0</v>
          </cell>
          <cell r="DO253">
            <v>0</v>
          </cell>
          <cell r="DP253">
            <v>0</v>
          </cell>
          <cell r="DQ253">
            <v>0</v>
          </cell>
          <cell r="DR253">
            <v>0</v>
          </cell>
          <cell r="DS253">
            <v>0</v>
          </cell>
          <cell r="DT253">
            <v>0</v>
          </cell>
          <cell r="DU253">
            <v>0</v>
          </cell>
          <cell r="DV253">
            <v>0</v>
          </cell>
          <cell r="DW253">
            <v>0</v>
          </cell>
          <cell r="DX253">
            <v>0</v>
          </cell>
          <cell r="DY253">
            <v>0</v>
          </cell>
          <cell r="DZ253">
            <v>0</v>
          </cell>
          <cell r="EA253">
            <v>0</v>
          </cell>
          <cell r="EB253">
            <v>0</v>
          </cell>
          <cell r="EC253">
            <v>0</v>
          </cell>
          <cell r="ED253">
            <v>0</v>
          </cell>
        </row>
        <row r="254"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  <cell r="AE254">
            <v>0</v>
          </cell>
          <cell r="AF254">
            <v>0</v>
          </cell>
          <cell r="AG254">
            <v>0</v>
          </cell>
          <cell r="AH254">
            <v>0</v>
          </cell>
          <cell r="AI254">
            <v>0</v>
          </cell>
          <cell r="AJ254">
            <v>0</v>
          </cell>
          <cell r="AK254">
            <v>0</v>
          </cell>
          <cell r="AL254">
            <v>0</v>
          </cell>
          <cell r="AM254">
            <v>0</v>
          </cell>
          <cell r="AN254">
            <v>0</v>
          </cell>
          <cell r="AO254">
            <v>0</v>
          </cell>
          <cell r="AP254">
            <v>0</v>
          </cell>
          <cell r="AQ254">
            <v>0</v>
          </cell>
          <cell r="AR254">
            <v>0</v>
          </cell>
          <cell r="AS254">
            <v>0</v>
          </cell>
          <cell r="AT254">
            <v>0</v>
          </cell>
          <cell r="AU254">
            <v>0</v>
          </cell>
          <cell r="AV254">
            <v>0</v>
          </cell>
          <cell r="AW254">
            <v>0</v>
          </cell>
          <cell r="AX254">
            <v>0</v>
          </cell>
          <cell r="AY254">
            <v>0</v>
          </cell>
          <cell r="AZ254">
            <v>0</v>
          </cell>
          <cell r="BA254">
            <v>0</v>
          </cell>
          <cell r="BB254">
            <v>0</v>
          </cell>
          <cell r="BC254">
            <v>0</v>
          </cell>
          <cell r="BD254">
            <v>0</v>
          </cell>
          <cell r="BE254">
            <v>0</v>
          </cell>
          <cell r="BF254">
            <v>0</v>
          </cell>
          <cell r="BG254">
            <v>0</v>
          </cell>
          <cell r="BH254">
            <v>0</v>
          </cell>
          <cell r="BI254">
            <v>0</v>
          </cell>
          <cell r="BJ254">
            <v>0</v>
          </cell>
          <cell r="BK254">
            <v>0</v>
          </cell>
          <cell r="BL254">
            <v>0</v>
          </cell>
          <cell r="BM254">
            <v>0</v>
          </cell>
          <cell r="BN254">
            <v>0</v>
          </cell>
          <cell r="BO254">
            <v>0</v>
          </cell>
          <cell r="BP254">
            <v>0</v>
          </cell>
          <cell r="BQ254">
            <v>0</v>
          </cell>
          <cell r="BR254">
            <v>0</v>
          </cell>
          <cell r="BS254">
            <v>0</v>
          </cell>
          <cell r="BT254">
            <v>0</v>
          </cell>
          <cell r="BU254">
            <v>0</v>
          </cell>
          <cell r="BV254">
            <v>0</v>
          </cell>
          <cell r="BW254">
            <v>0</v>
          </cell>
          <cell r="BX254">
            <v>0</v>
          </cell>
          <cell r="BY254">
            <v>0</v>
          </cell>
          <cell r="BZ254">
            <v>0</v>
          </cell>
          <cell r="CA254">
            <v>0</v>
          </cell>
          <cell r="CB254">
            <v>0</v>
          </cell>
          <cell r="CC254">
            <v>0</v>
          </cell>
          <cell r="CD254">
            <v>0</v>
          </cell>
          <cell r="CE254">
            <v>0</v>
          </cell>
          <cell r="CF254">
            <v>0</v>
          </cell>
          <cell r="CG254">
            <v>0</v>
          </cell>
          <cell r="CH254">
            <v>0</v>
          </cell>
          <cell r="CI254">
            <v>0</v>
          </cell>
          <cell r="CJ254">
            <v>0</v>
          </cell>
          <cell r="CK254">
            <v>0</v>
          </cell>
          <cell r="CL254">
            <v>0</v>
          </cell>
          <cell r="CM254">
            <v>0</v>
          </cell>
          <cell r="CN254">
            <v>0</v>
          </cell>
          <cell r="CO254">
            <v>0</v>
          </cell>
          <cell r="CP254">
            <v>0</v>
          </cell>
          <cell r="CQ254">
            <v>0</v>
          </cell>
          <cell r="CR254">
            <v>0</v>
          </cell>
          <cell r="CS254">
            <v>0</v>
          </cell>
          <cell r="CT254">
            <v>0</v>
          </cell>
          <cell r="CU254">
            <v>0</v>
          </cell>
          <cell r="CV254">
            <v>0</v>
          </cell>
          <cell r="CW254">
            <v>0</v>
          </cell>
          <cell r="CX254">
            <v>0</v>
          </cell>
          <cell r="CY254">
            <v>0</v>
          </cell>
          <cell r="CZ254">
            <v>0</v>
          </cell>
          <cell r="DA254">
            <v>0</v>
          </cell>
          <cell r="DB254">
            <v>0</v>
          </cell>
          <cell r="DC254">
            <v>0</v>
          </cell>
          <cell r="DD254">
            <v>0</v>
          </cell>
          <cell r="DE254">
            <v>0</v>
          </cell>
          <cell r="DF254">
            <v>0</v>
          </cell>
          <cell r="DG254">
            <v>0</v>
          </cell>
          <cell r="DH254">
            <v>0</v>
          </cell>
          <cell r="DI254">
            <v>0</v>
          </cell>
          <cell r="DJ254">
            <v>0</v>
          </cell>
          <cell r="DK254">
            <v>0</v>
          </cell>
          <cell r="DL254">
            <v>0</v>
          </cell>
          <cell r="DM254">
            <v>0</v>
          </cell>
          <cell r="DN254">
            <v>0</v>
          </cell>
          <cell r="DO254">
            <v>0</v>
          </cell>
          <cell r="DP254">
            <v>0</v>
          </cell>
          <cell r="DQ254">
            <v>0</v>
          </cell>
          <cell r="DR254">
            <v>0</v>
          </cell>
          <cell r="DS254">
            <v>0</v>
          </cell>
          <cell r="DT254">
            <v>0</v>
          </cell>
          <cell r="DU254">
            <v>0</v>
          </cell>
          <cell r="DV254">
            <v>0</v>
          </cell>
          <cell r="DW254">
            <v>0</v>
          </cell>
          <cell r="DX254">
            <v>0</v>
          </cell>
          <cell r="DY254">
            <v>0</v>
          </cell>
          <cell r="DZ254">
            <v>0</v>
          </cell>
          <cell r="EA254">
            <v>0</v>
          </cell>
          <cell r="EB254">
            <v>0</v>
          </cell>
          <cell r="EC254">
            <v>0</v>
          </cell>
          <cell r="ED254">
            <v>0</v>
          </cell>
        </row>
        <row r="255"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  <cell r="AE255">
            <v>0</v>
          </cell>
          <cell r="AF255">
            <v>0</v>
          </cell>
          <cell r="AG255">
            <v>0</v>
          </cell>
          <cell r="AH255">
            <v>0</v>
          </cell>
          <cell r="AI255">
            <v>0</v>
          </cell>
          <cell r="AJ255">
            <v>0</v>
          </cell>
          <cell r="AK255">
            <v>0</v>
          </cell>
          <cell r="AL255">
            <v>0</v>
          </cell>
          <cell r="AM255">
            <v>0</v>
          </cell>
          <cell r="AN255">
            <v>0</v>
          </cell>
          <cell r="AO255">
            <v>0</v>
          </cell>
          <cell r="AP255">
            <v>0</v>
          </cell>
          <cell r="AQ255">
            <v>0</v>
          </cell>
          <cell r="AR255">
            <v>0</v>
          </cell>
          <cell r="AS255">
            <v>0</v>
          </cell>
          <cell r="AT255">
            <v>0</v>
          </cell>
          <cell r="AU255">
            <v>0</v>
          </cell>
          <cell r="AV255">
            <v>0</v>
          </cell>
          <cell r="AW255">
            <v>0</v>
          </cell>
          <cell r="AX255">
            <v>0</v>
          </cell>
          <cell r="AY255">
            <v>0</v>
          </cell>
          <cell r="AZ255">
            <v>0</v>
          </cell>
          <cell r="BA255">
            <v>0</v>
          </cell>
          <cell r="BB255">
            <v>0</v>
          </cell>
          <cell r="BC255">
            <v>0</v>
          </cell>
          <cell r="BD255">
            <v>0</v>
          </cell>
          <cell r="BE255">
            <v>0</v>
          </cell>
          <cell r="BF255">
            <v>0</v>
          </cell>
          <cell r="BG255">
            <v>0</v>
          </cell>
          <cell r="BH255">
            <v>0</v>
          </cell>
          <cell r="BI255">
            <v>0</v>
          </cell>
          <cell r="BJ255">
            <v>0</v>
          </cell>
          <cell r="BK255">
            <v>0</v>
          </cell>
          <cell r="BL255">
            <v>0</v>
          </cell>
          <cell r="BM255">
            <v>0</v>
          </cell>
          <cell r="BN255">
            <v>0</v>
          </cell>
          <cell r="BO255">
            <v>0</v>
          </cell>
          <cell r="BP255">
            <v>0</v>
          </cell>
          <cell r="BQ255">
            <v>0</v>
          </cell>
          <cell r="BR255">
            <v>0</v>
          </cell>
          <cell r="BS255">
            <v>0</v>
          </cell>
          <cell r="BT255">
            <v>0</v>
          </cell>
          <cell r="BU255">
            <v>0</v>
          </cell>
          <cell r="BV255">
            <v>0</v>
          </cell>
          <cell r="BW255">
            <v>0</v>
          </cell>
          <cell r="BX255">
            <v>0</v>
          </cell>
          <cell r="BY255">
            <v>0</v>
          </cell>
          <cell r="BZ255">
            <v>0</v>
          </cell>
          <cell r="CA255">
            <v>0</v>
          </cell>
          <cell r="CB255">
            <v>0</v>
          </cell>
          <cell r="CC255">
            <v>0</v>
          </cell>
          <cell r="CD255">
            <v>0</v>
          </cell>
          <cell r="CE255">
            <v>0</v>
          </cell>
          <cell r="CF255">
            <v>0</v>
          </cell>
          <cell r="CG255">
            <v>0</v>
          </cell>
          <cell r="CH255">
            <v>0</v>
          </cell>
          <cell r="CI255">
            <v>0</v>
          </cell>
          <cell r="CJ255">
            <v>0</v>
          </cell>
          <cell r="CK255">
            <v>0</v>
          </cell>
          <cell r="CL255">
            <v>0</v>
          </cell>
          <cell r="CM255">
            <v>0</v>
          </cell>
          <cell r="CN255">
            <v>0</v>
          </cell>
          <cell r="CO255">
            <v>0</v>
          </cell>
          <cell r="CP255">
            <v>0</v>
          </cell>
          <cell r="CQ255">
            <v>0</v>
          </cell>
          <cell r="CR255">
            <v>0</v>
          </cell>
          <cell r="CS255">
            <v>0</v>
          </cell>
          <cell r="CT255">
            <v>0</v>
          </cell>
          <cell r="CU255">
            <v>0</v>
          </cell>
          <cell r="CV255">
            <v>0</v>
          </cell>
          <cell r="CW255">
            <v>0</v>
          </cell>
          <cell r="CX255">
            <v>0</v>
          </cell>
          <cell r="CY255">
            <v>0</v>
          </cell>
          <cell r="CZ255">
            <v>0</v>
          </cell>
          <cell r="DA255">
            <v>0</v>
          </cell>
          <cell r="DB255">
            <v>0</v>
          </cell>
          <cell r="DC255">
            <v>0</v>
          </cell>
          <cell r="DD255">
            <v>0</v>
          </cell>
          <cell r="DE255">
            <v>0</v>
          </cell>
          <cell r="DF255">
            <v>0</v>
          </cell>
          <cell r="DG255">
            <v>0</v>
          </cell>
          <cell r="DH255">
            <v>0</v>
          </cell>
          <cell r="DI255">
            <v>0</v>
          </cell>
          <cell r="DJ255">
            <v>0</v>
          </cell>
          <cell r="DK255">
            <v>0</v>
          </cell>
          <cell r="DL255">
            <v>0</v>
          </cell>
          <cell r="DM255">
            <v>0</v>
          </cell>
          <cell r="DN255">
            <v>0</v>
          </cell>
          <cell r="DO255">
            <v>0</v>
          </cell>
          <cell r="DP255">
            <v>0</v>
          </cell>
          <cell r="DQ255">
            <v>0</v>
          </cell>
          <cell r="DR255">
            <v>0</v>
          </cell>
          <cell r="DS255">
            <v>0</v>
          </cell>
          <cell r="DT255">
            <v>0</v>
          </cell>
          <cell r="DU255">
            <v>0</v>
          </cell>
          <cell r="DV255">
            <v>0</v>
          </cell>
          <cell r="DW255">
            <v>0</v>
          </cell>
          <cell r="DX255">
            <v>0</v>
          </cell>
          <cell r="DY255">
            <v>0</v>
          </cell>
          <cell r="DZ255">
            <v>0</v>
          </cell>
          <cell r="EA255">
            <v>0</v>
          </cell>
          <cell r="EB255">
            <v>0</v>
          </cell>
          <cell r="EC255">
            <v>0</v>
          </cell>
          <cell r="ED255">
            <v>0</v>
          </cell>
        </row>
        <row r="256"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  <cell r="AE256">
            <v>0</v>
          </cell>
          <cell r="AF256">
            <v>0</v>
          </cell>
          <cell r="AG256">
            <v>0</v>
          </cell>
          <cell r="AH256">
            <v>0</v>
          </cell>
          <cell r="AI256">
            <v>0</v>
          </cell>
          <cell r="AJ256">
            <v>0</v>
          </cell>
          <cell r="AK256">
            <v>0</v>
          </cell>
          <cell r="AL256">
            <v>0</v>
          </cell>
          <cell r="AM256">
            <v>0</v>
          </cell>
          <cell r="AN256">
            <v>0</v>
          </cell>
          <cell r="AO256">
            <v>0</v>
          </cell>
          <cell r="AP256">
            <v>0</v>
          </cell>
          <cell r="AQ256">
            <v>0</v>
          </cell>
          <cell r="AR256">
            <v>0</v>
          </cell>
          <cell r="AS256">
            <v>0</v>
          </cell>
          <cell r="AT256">
            <v>0</v>
          </cell>
          <cell r="AU256">
            <v>0</v>
          </cell>
          <cell r="AV256">
            <v>0</v>
          </cell>
          <cell r="AW256">
            <v>0</v>
          </cell>
          <cell r="AX256">
            <v>0</v>
          </cell>
          <cell r="AY256">
            <v>0</v>
          </cell>
          <cell r="AZ256">
            <v>0</v>
          </cell>
          <cell r="BA256">
            <v>0</v>
          </cell>
          <cell r="BB256">
            <v>0</v>
          </cell>
          <cell r="BC256">
            <v>0</v>
          </cell>
          <cell r="BD256">
            <v>0</v>
          </cell>
          <cell r="BE256">
            <v>0</v>
          </cell>
          <cell r="BF256">
            <v>0</v>
          </cell>
          <cell r="BG256">
            <v>0</v>
          </cell>
          <cell r="BH256">
            <v>0</v>
          </cell>
          <cell r="BI256">
            <v>0</v>
          </cell>
          <cell r="BJ256">
            <v>0</v>
          </cell>
          <cell r="BK256">
            <v>0</v>
          </cell>
          <cell r="BL256">
            <v>0</v>
          </cell>
          <cell r="BM256">
            <v>0</v>
          </cell>
          <cell r="BN256">
            <v>0</v>
          </cell>
          <cell r="BO256">
            <v>0</v>
          </cell>
          <cell r="BP256">
            <v>0</v>
          </cell>
          <cell r="BQ256">
            <v>0</v>
          </cell>
          <cell r="BR256">
            <v>0</v>
          </cell>
          <cell r="BS256">
            <v>0</v>
          </cell>
          <cell r="BT256">
            <v>0</v>
          </cell>
          <cell r="BU256">
            <v>0</v>
          </cell>
          <cell r="BV256">
            <v>0</v>
          </cell>
          <cell r="BW256">
            <v>0</v>
          </cell>
          <cell r="BX256">
            <v>0</v>
          </cell>
          <cell r="BY256">
            <v>0</v>
          </cell>
          <cell r="BZ256">
            <v>0</v>
          </cell>
          <cell r="CA256">
            <v>0</v>
          </cell>
          <cell r="CB256">
            <v>0</v>
          </cell>
          <cell r="CC256">
            <v>0</v>
          </cell>
          <cell r="CD256">
            <v>0</v>
          </cell>
          <cell r="CE256">
            <v>0</v>
          </cell>
          <cell r="CF256">
            <v>0</v>
          </cell>
          <cell r="CG256">
            <v>0</v>
          </cell>
          <cell r="CH256">
            <v>0</v>
          </cell>
          <cell r="CI256">
            <v>0</v>
          </cell>
          <cell r="CJ256">
            <v>0</v>
          </cell>
          <cell r="CK256">
            <v>0</v>
          </cell>
          <cell r="CL256">
            <v>0</v>
          </cell>
          <cell r="CM256">
            <v>0</v>
          </cell>
          <cell r="CN256">
            <v>0</v>
          </cell>
          <cell r="CO256">
            <v>0</v>
          </cell>
          <cell r="CP256">
            <v>0</v>
          </cell>
          <cell r="CQ256">
            <v>0</v>
          </cell>
          <cell r="CR256">
            <v>0</v>
          </cell>
          <cell r="CS256">
            <v>0</v>
          </cell>
          <cell r="CT256">
            <v>0</v>
          </cell>
          <cell r="CU256">
            <v>0</v>
          </cell>
          <cell r="CV256">
            <v>0</v>
          </cell>
          <cell r="CW256">
            <v>0</v>
          </cell>
          <cell r="CX256">
            <v>0</v>
          </cell>
          <cell r="CY256">
            <v>0</v>
          </cell>
          <cell r="CZ256">
            <v>0</v>
          </cell>
          <cell r="DA256">
            <v>0</v>
          </cell>
          <cell r="DB256">
            <v>0</v>
          </cell>
          <cell r="DC256">
            <v>0</v>
          </cell>
          <cell r="DD256">
            <v>0</v>
          </cell>
          <cell r="DE256">
            <v>0</v>
          </cell>
          <cell r="DF256">
            <v>0</v>
          </cell>
          <cell r="DG256">
            <v>0</v>
          </cell>
          <cell r="DH256">
            <v>0</v>
          </cell>
          <cell r="DI256">
            <v>0</v>
          </cell>
          <cell r="DJ256">
            <v>0</v>
          </cell>
          <cell r="DK256">
            <v>0</v>
          </cell>
          <cell r="DL256">
            <v>0</v>
          </cell>
          <cell r="DM256">
            <v>0</v>
          </cell>
          <cell r="DN256">
            <v>0</v>
          </cell>
          <cell r="DO256">
            <v>0</v>
          </cell>
          <cell r="DP256">
            <v>0</v>
          </cell>
          <cell r="DQ256">
            <v>0</v>
          </cell>
          <cell r="DR256">
            <v>0</v>
          </cell>
          <cell r="DS256">
            <v>0</v>
          </cell>
          <cell r="DT256">
            <v>0</v>
          </cell>
          <cell r="DU256">
            <v>0</v>
          </cell>
          <cell r="DV256">
            <v>0</v>
          </cell>
          <cell r="DW256">
            <v>0</v>
          </cell>
          <cell r="DX256">
            <v>0</v>
          </cell>
          <cell r="DY256">
            <v>0</v>
          </cell>
          <cell r="DZ256">
            <v>0</v>
          </cell>
          <cell r="EA256">
            <v>0</v>
          </cell>
          <cell r="EB256">
            <v>0</v>
          </cell>
          <cell r="EC256">
            <v>0</v>
          </cell>
          <cell r="ED256">
            <v>0</v>
          </cell>
        </row>
        <row r="257"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  <cell r="AE257">
            <v>0</v>
          </cell>
          <cell r="AF257">
            <v>0</v>
          </cell>
          <cell r="AG257">
            <v>0</v>
          </cell>
          <cell r="AH257">
            <v>0</v>
          </cell>
          <cell r="AI257">
            <v>0</v>
          </cell>
          <cell r="AJ257">
            <v>0</v>
          </cell>
          <cell r="AK257">
            <v>0</v>
          </cell>
          <cell r="AL257">
            <v>0</v>
          </cell>
          <cell r="AM257">
            <v>0</v>
          </cell>
          <cell r="AN257">
            <v>0</v>
          </cell>
          <cell r="AO257">
            <v>0</v>
          </cell>
          <cell r="AP257">
            <v>0</v>
          </cell>
          <cell r="AQ257">
            <v>0</v>
          </cell>
          <cell r="AR257">
            <v>0</v>
          </cell>
          <cell r="AS257">
            <v>0</v>
          </cell>
          <cell r="AT257">
            <v>0</v>
          </cell>
          <cell r="AU257">
            <v>0</v>
          </cell>
          <cell r="AV257">
            <v>0</v>
          </cell>
          <cell r="AW257">
            <v>0</v>
          </cell>
          <cell r="AX257">
            <v>0</v>
          </cell>
          <cell r="AY257">
            <v>0</v>
          </cell>
          <cell r="AZ257">
            <v>0</v>
          </cell>
          <cell r="BA257">
            <v>0</v>
          </cell>
          <cell r="BB257">
            <v>0</v>
          </cell>
          <cell r="BC257">
            <v>0</v>
          </cell>
          <cell r="BD257">
            <v>0</v>
          </cell>
          <cell r="BE257">
            <v>0</v>
          </cell>
          <cell r="BF257">
            <v>0</v>
          </cell>
          <cell r="BG257">
            <v>0</v>
          </cell>
          <cell r="BH257">
            <v>0</v>
          </cell>
          <cell r="BI257">
            <v>0</v>
          </cell>
          <cell r="BJ257">
            <v>0</v>
          </cell>
          <cell r="BK257">
            <v>0</v>
          </cell>
          <cell r="BL257">
            <v>0</v>
          </cell>
          <cell r="BM257">
            <v>0</v>
          </cell>
          <cell r="BN257">
            <v>0</v>
          </cell>
          <cell r="BO257">
            <v>0</v>
          </cell>
          <cell r="BP257">
            <v>0</v>
          </cell>
          <cell r="BQ257">
            <v>0</v>
          </cell>
          <cell r="BR257">
            <v>0</v>
          </cell>
          <cell r="BS257">
            <v>0</v>
          </cell>
          <cell r="BT257">
            <v>0</v>
          </cell>
          <cell r="BU257">
            <v>0</v>
          </cell>
          <cell r="BV257">
            <v>0</v>
          </cell>
          <cell r="BW257">
            <v>0</v>
          </cell>
          <cell r="BX257">
            <v>0</v>
          </cell>
          <cell r="BY257">
            <v>0</v>
          </cell>
          <cell r="BZ257">
            <v>0</v>
          </cell>
          <cell r="CA257">
            <v>0</v>
          </cell>
          <cell r="CB257">
            <v>0</v>
          </cell>
          <cell r="CC257">
            <v>0</v>
          </cell>
          <cell r="CD257">
            <v>0</v>
          </cell>
          <cell r="CE257">
            <v>0</v>
          </cell>
          <cell r="CF257">
            <v>0</v>
          </cell>
          <cell r="CG257">
            <v>0</v>
          </cell>
          <cell r="CH257">
            <v>0</v>
          </cell>
          <cell r="CI257">
            <v>0</v>
          </cell>
          <cell r="CJ257">
            <v>0</v>
          </cell>
          <cell r="CK257">
            <v>0</v>
          </cell>
          <cell r="CL257">
            <v>0</v>
          </cell>
          <cell r="CM257">
            <v>0</v>
          </cell>
          <cell r="CN257">
            <v>0</v>
          </cell>
          <cell r="CO257">
            <v>0</v>
          </cell>
          <cell r="CP257">
            <v>0</v>
          </cell>
          <cell r="CQ257">
            <v>0</v>
          </cell>
          <cell r="CR257">
            <v>0</v>
          </cell>
          <cell r="CS257">
            <v>0</v>
          </cell>
          <cell r="CT257">
            <v>0</v>
          </cell>
          <cell r="CU257">
            <v>0</v>
          </cell>
          <cell r="CV257">
            <v>0</v>
          </cell>
          <cell r="CW257">
            <v>0</v>
          </cell>
          <cell r="CX257">
            <v>0</v>
          </cell>
          <cell r="CY257">
            <v>0</v>
          </cell>
          <cell r="CZ257">
            <v>0</v>
          </cell>
          <cell r="DA257">
            <v>0</v>
          </cell>
          <cell r="DB257">
            <v>0</v>
          </cell>
          <cell r="DC257">
            <v>0</v>
          </cell>
          <cell r="DD257">
            <v>0</v>
          </cell>
          <cell r="DE257">
            <v>0</v>
          </cell>
          <cell r="DF257">
            <v>0</v>
          </cell>
          <cell r="DG257">
            <v>0</v>
          </cell>
          <cell r="DH257">
            <v>0</v>
          </cell>
          <cell r="DI257">
            <v>0</v>
          </cell>
          <cell r="DJ257">
            <v>0</v>
          </cell>
          <cell r="DK257">
            <v>0</v>
          </cell>
          <cell r="DL257">
            <v>0</v>
          </cell>
          <cell r="DM257">
            <v>0</v>
          </cell>
          <cell r="DN257">
            <v>0</v>
          </cell>
          <cell r="DO257">
            <v>0</v>
          </cell>
          <cell r="DP257">
            <v>0</v>
          </cell>
          <cell r="DQ257">
            <v>0</v>
          </cell>
          <cell r="DR257">
            <v>0</v>
          </cell>
          <cell r="DS257">
            <v>0</v>
          </cell>
          <cell r="DT257">
            <v>0</v>
          </cell>
          <cell r="DU257">
            <v>0</v>
          </cell>
          <cell r="DV257">
            <v>0</v>
          </cell>
          <cell r="DW257">
            <v>0</v>
          </cell>
          <cell r="DX257">
            <v>0</v>
          </cell>
          <cell r="DY257">
            <v>0</v>
          </cell>
          <cell r="DZ257">
            <v>0</v>
          </cell>
          <cell r="EA257">
            <v>0</v>
          </cell>
          <cell r="EB257">
            <v>0</v>
          </cell>
          <cell r="EC257">
            <v>0</v>
          </cell>
          <cell r="ED257">
            <v>0</v>
          </cell>
        </row>
        <row r="258"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  <cell r="AE258">
            <v>0</v>
          </cell>
          <cell r="AF258">
            <v>0</v>
          </cell>
          <cell r="AG258">
            <v>0</v>
          </cell>
          <cell r="AH258">
            <v>0</v>
          </cell>
          <cell r="AI258">
            <v>0</v>
          </cell>
          <cell r="AJ258">
            <v>0</v>
          </cell>
          <cell r="AK258">
            <v>0</v>
          </cell>
          <cell r="AL258">
            <v>0</v>
          </cell>
          <cell r="AM258">
            <v>0</v>
          </cell>
          <cell r="AN258">
            <v>0</v>
          </cell>
          <cell r="AO258">
            <v>0</v>
          </cell>
          <cell r="AP258">
            <v>0</v>
          </cell>
          <cell r="AQ258">
            <v>0</v>
          </cell>
          <cell r="AR258">
            <v>0</v>
          </cell>
          <cell r="AS258">
            <v>0</v>
          </cell>
          <cell r="AT258">
            <v>0</v>
          </cell>
          <cell r="AU258">
            <v>0</v>
          </cell>
          <cell r="AV258">
            <v>0</v>
          </cell>
          <cell r="AW258">
            <v>0</v>
          </cell>
          <cell r="AX258">
            <v>0</v>
          </cell>
          <cell r="AY258">
            <v>0</v>
          </cell>
          <cell r="AZ258">
            <v>0</v>
          </cell>
          <cell r="BA258">
            <v>0</v>
          </cell>
          <cell r="BB258">
            <v>0</v>
          </cell>
          <cell r="BC258">
            <v>0</v>
          </cell>
          <cell r="BD258">
            <v>0</v>
          </cell>
          <cell r="BE258">
            <v>0</v>
          </cell>
          <cell r="BF258">
            <v>0</v>
          </cell>
          <cell r="BG258">
            <v>0</v>
          </cell>
          <cell r="BH258">
            <v>0</v>
          </cell>
          <cell r="BI258">
            <v>0</v>
          </cell>
          <cell r="BJ258">
            <v>0</v>
          </cell>
          <cell r="BK258">
            <v>0</v>
          </cell>
          <cell r="BL258">
            <v>0</v>
          </cell>
          <cell r="BM258">
            <v>0</v>
          </cell>
          <cell r="BN258">
            <v>0</v>
          </cell>
          <cell r="BO258">
            <v>0</v>
          </cell>
          <cell r="BP258">
            <v>0</v>
          </cell>
          <cell r="BQ258">
            <v>0</v>
          </cell>
          <cell r="BR258">
            <v>0</v>
          </cell>
          <cell r="BS258">
            <v>0</v>
          </cell>
          <cell r="BT258">
            <v>0</v>
          </cell>
          <cell r="BU258">
            <v>0</v>
          </cell>
          <cell r="BV258">
            <v>0</v>
          </cell>
          <cell r="BW258">
            <v>0</v>
          </cell>
          <cell r="BX258">
            <v>0</v>
          </cell>
          <cell r="BY258">
            <v>0</v>
          </cell>
          <cell r="BZ258">
            <v>0</v>
          </cell>
          <cell r="CA258">
            <v>0</v>
          </cell>
          <cell r="CB258">
            <v>0</v>
          </cell>
          <cell r="CC258">
            <v>0</v>
          </cell>
          <cell r="CD258">
            <v>0</v>
          </cell>
          <cell r="CE258">
            <v>0</v>
          </cell>
          <cell r="CF258">
            <v>0</v>
          </cell>
          <cell r="CG258">
            <v>0</v>
          </cell>
          <cell r="CH258">
            <v>0</v>
          </cell>
          <cell r="CI258">
            <v>0</v>
          </cell>
          <cell r="CJ258">
            <v>0</v>
          </cell>
          <cell r="CK258">
            <v>0</v>
          </cell>
          <cell r="CL258">
            <v>0</v>
          </cell>
          <cell r="CM258">
            <v>0</v>
          </cell>
          <cell r="CN258">
            <v>0</v>
          </cell>
          <cell r="CO258">
            <v>0</v>
          </cell>
          <cell r="CP258">
            <v>0</v>
          </cell>
          <cell r="CQ258">
            <v>0</v>
          </cell>
          <cell r="CR258">
            <v>0</v>
          </cell>
          <cell r="CS258">
            <v>0</v>
          </cell>
          <cell r="CT258">
            <v>0</v>
          </cell>
          <cell r="CU258">
            <v>0</v>
          </cell>
          <cell r="CV258">
            <v>0</v>
          </cell>
          <cell r="CW258">
            <v>0</v>
          </cell>
          <cell r="CX258">
            <v>0</v>
          </cell>
          <cell r="CY258">
            <v>0</v>
          </cell>
          <cell r="CZ258">
            <v>0</v>
          </cell>
          <cell r="DA258">
            <v>0</v>
          </cell>
          <cell r="DB258">
            <v>0</v>
          </cell>
          <cell r="DC258">
            <v>0</v>
          </cell>
          <cell r="DD258">
            <v>0</v>
          </cell>
          <cell r="DE258">
            <v>0</v>
          </cell>
          <cell r="DF258">
            <v>0</v>
          </cell>
          <cell r="DG258">
            <v>0</v>
          </cell>
          <cell r="DH258">
            <v>0</v>
          </cell>
          <cell r="DI258">
            <v>0</v>
          </cell>
          <cell r="DJ258">
            <v>0</v>
          </cell>
          <cell r="DK258">
            <v>0</v>
          </cell>
          <cell r="DL258">
            <v>0</v>
          </cell>
          <cell r="DM258">
            <v>0</v>
          </cell>
          <cell r="DN258">
            <v>0</v>
          </cell>
          <cell r="DO258">
            <v>0</v>
          </cell>
          <cell r="DP258">
            <v>0</v>
          </cell>
          <cell r="DQ258">
            <v>0</v>
          </cell>
          <cell r="DR258">
            <v>0</v>
          </cell>
          <cell r="DS258">
            <v>0</v>
          </cell>
          <cell r="DT258">
            <v>0</v>
          </cell>
          <cell r="DU258">
            <v>0</v>
          </cell>
          <cell r="DV258">
            <v>0</v>
          </cell>
          <cell r="DW258">
            <v>0</v>
          </cell>
          <cell r="DX258">
            <v>0</v>
          </cell>
          <cell r="DY258">
            <v>0</v>
          </cell>
          <cell r="DZ258">
            <v>0</v>
          </cell>
          <cell r="EA258">
            <v>0</v>
          </cell>
          <cell r="EB258">
            <v>0</v>
          </cell>
          <cell r="EC258">
            <v>0</v>
          </cell>
          <cell r="ED258">
            <v>0</v>
          </cell>
        </row>
        <row r="260"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R260">
            <v>-2.376092999999968E-3</v>
          </cell>
          <cell r="S260">
            <v>-4.8572000000000198E-5</v>
          </cell>
          <cell r="T260">
            <v>-2.1945599999999982E-4</v>
          </cell>
          <cell r="U260">
            <v>-1.8237999999999935E-4</v>
          </cell>
          <cell r="V260">
            <v>-2.268860000000008E-4</v>
          </cell>
          <cell r="W260">
            <v>-2.6571600000000264E-4</v>
          </cell>
          <cell r="X260">
            <v>-4.4106900000000226E-4</v>
          </cell>
          <cell r="Y260">
            <v>-1.6802700000000115E-4</v>
          </cell>
          <cell r="Z260">
            <v>-1.1199999999999752E-4</v>
          </cell>
          <cell r="AA260">
            <v>-3.1177099999999888E-4</v>
          </cell>
          <cell r="AB260">
            <v>-2.6191899999999935E-4</v>
          </cell>
          <cell r="AC260">
            <v>-8.2485000000000197E-5</v>
          </cell>
          <cell r="AD260">
            <v>-5.5812000000002304E-5</v>
          </cell>
          <cell r="AE260">
            <v>-2328354.3020251063</v>
          </cell>
          <cell r="AF260">
            <v>0</v>
          </cell>
          <cell r="AG260">
            <v>-1.2467000000000034E-4</v>
          </cell>
          <cell r="AH260">
            <v>-2.5742200000000021E-4</v>
          </cell>
          <cell r="AI260">
            <v>-2.6010500000000006E-4</v>
          </cell>
          <cell r="AJ260">
            <v>-1.6781000000000088E-4</v>
          </cell>
          <cell r="AK260">
            <v>-4.6360600000000182E-4</v>
          </cell>
          <cell r="AL260">
            <v>-2328354.3001004118</v>
          </cell>
          <cell r="AM260">
            <v>-1.4060000000000114E-4</v>
          </cell>
          <cell r="AN260">
            <v>-2.0528900000000086E-4</v>
          </cell>
          <cell r="AO260">
            <v>-1.8303899999999942E-4</v>
          </cell>
          <cell r="AP260">
            <v>-9.3576000000001464E-5</v>
          </cell>
          <cell r="AQ260">
            <v>-2.8578000000001325E-5</v>
          </cell>
          <cell r="AR260">
            <v>-2402001.0018993104</v>
          </cell>
          <cell r="AS260">
            <v>-6.2356999999998997E-5</v>
          </cell>
          <cell r="AT260">
            <v>-2.4064000000000724E-5</v>
          </cell>
          <cell r="AU260">
            <v>-3.0115999999999823E-4</v>
          </cell>
          <cell r="AV260">
            <v>-2.9940499999999912E-4</v>
          </cell>
          <cell r="AW260">
            <v>-2.5336899999999982E-4</v>
          </cell>
          <cell r="AX260">
            <v>-1.451090000000009E-4</v>
          </cell>
          <cell r="AY260">
            <v>-2402001.0001617935</v>
          </cell>
          <cell r="AZ260">
            <v>-2.2147800000000065E-4</v>
          </cell>
          <cell r="BA260">
            <v>-1.9340400000000119E-4</v>
          </cell>
          <cell r="BB260">
            <v>-1.0312999999999989E-4</v>
          </cell>
          <cell r="BC260">
            <v>-1.3404000000000194E-4</v>
          </cell>
          <cell r="BD260">
            <v>0</v>
          </cell>
          <cell r="BE260">
            <v>-2491438.0019815192</v>
          </cell>
          <cell r="BF260">
            <v>-2.9007000000001032E-5</v>
          </cell>
          <cell r="BG260">
            <v>-6.7532999999998095E-5</v>
          </cell>
          <cell r="BH260">
            <v>-1.7900500000000291E-4</v>
          </cell>
          <cell r="BI260">
            <v>-4.8529500000000017E-4</v>
          </cell>
          <cell r="BJ260">
            <v>-4.4254200000000063E-4</v>
          </cell>
          <cell r="BK260">
            <v>-2.4691200000000191E-4</v>
          </cell>
          <cell r="BL260">
            <v>-2491438.0000470448</v>
          </cell>
          <cell r="BM260">
            <v>-9.2337000000001362E-5</v>
          </cell>
          <cell r="BN260">
            <v>-1.319089999999995E-4</v>
          </cell>
          <cell r="BO260">
            <v>-2.0974500000000076E-4</v>
          </cell>
          <cell r="BP260">
            <v>-5.3899999999974801E-6</v>
          </cell>
          <cell r="BQ260">
            <v>-4.4800000000001089E-5</v>
          </cell>
          <cell r="BR260">
            <v>-1.3822354376316071E-3</v>
          </cell>
          <cell r="BS260">
            <v>-2.5614999999999666E-5</v>
          </cell>
          <cell r="BT260">
            <v>-1.0657500000000111E-4</v>
          </cell>
          <cell r="BU260">
            <v>-1.7750500000000141E-4</v>
          </cell>
          <cell r="BV260">
            <v>-2.0271500000000262E-4</v>
          </cell>
          <cell r="BW260">
            <v>-3.6162E-4</v>
          </cell>
          <cell r="BX260">
            <v>-2.6397699999999857E-4</v>
          </cell>
          <cell r="BY260">
            <v>-2.3663043975830078E-5</v>
          </cell>
          <cell r="BZ260">
            <v>-3.970799999999941E-5</v>
          </cell>
          <cell r="CA260">
            <v>-2.0160899999999843E-4</v>
          </cell>
          <cell r="CB260">
            <v>4.4800000000001089E-5</v>
          </cell>
          <cell r="CC260">
            <v>-2.4048999999998211E-5</v>
          </cell>
          <cell r="CD260">
            <v>0</v>
          </cell>
          <cell r="CE260">
            <v>-9.4543397426605225E-4</v>
          </cell>
          <cell r="CF260">
            <v>0</v>
          </cell>
          <cell r="CG260">
            <v>0</v>
          </cell>
          <cell r="CH260">
            <v>-7.07590000000001E-5</v>
          </cell>
          <cell r="CI260">
            <v>-4.5275999999999997E-4</v>
          </cell>
          <cell r="CJ260">
            <v>-6.3294000000001932E-5</v>
          </cell>
          <cell r="CK260">
            <v>-8.4460999999997483E-5</v>
          </cell>
          <cell r="CL260">
            <v>-1.6927719116210938E-5</v>
          </cell>
          <cell r="CM260">
            <v>-2.2400000000002279E-5</v>
          </cell>
          <cell r="CN260">
            <v>-2.1242999999999956E-4</v>
          </cell>
          <cell r="CO260">
            <v>-2.2400000000002279E-5</v>
          </cell>
          <cell r="CP260">
            <v>0</v>
          </cell>
          <cell r="CQ260">
            <v>0</v>
          </cell>
          <cell r="CR260">
            <v>0</v>
          </cell>
          <cell r="CS260">
            <v>0</v>
          </cell>
          <cell r="CT260">
            <v>0</v>
          </cell>
          <cell r="CU260">
            <v>0</v>
          </cell>
          <cell r="CV260">
            <v>0</v>
          </cell>
          <cell r="CW260">
            <v>0</v>
          </cell>
          <cell r="CX260">
            <v>0</v>
          </cell>
          <cell r="CY260">
            <v>0</v>
          </cell>
          <cell r="CZ260">
            <v>0</v>
          </cell>
          <cell r="DA260">
            <v>0</v>
          </cell>
          <cell r="DB260">
            <v>0</v>
          </cell>
          <cell r="DC260">
            <v>0</v>
          </cell>
          <cell r="DD260">
            <v>0</v>
          </cell>
          <cell r="DE260">
            <v>0</v>
          </cell>
          <cell r="DF260">
            <v>0</v>
          </cell>
          <cell r="DG260">
            <v>0</v>
          </cell>
          <cell r="DH260">
            <v>0</v>
          </cell>
          <cell r="DI260">
            <v>0</v>
          </cell>
          <cell r="DJ260">
            <v>0</v>
          </cell>
          <cell r="DK260">
            <v>0</v>
          </cell>
          <cell r="DL260">
            <v>0</v>
          </cell>
          <cell r="DM260">
            <v>0</v>
          </cell>
          <cell r="DN260">
            <v>0</v>
          </cell>
          <cell r="DO260">
            <v>0</v>
          </cell>
          <cell r="DP260">
            <v>0</v>
          </cell>
          <cell r="DQ260">
            <v>0</v>
          </cell>
          <cell r="DR260">
            <v>0</v>
          </cell>
          <cell r="DS260">
            <v>0</v>
          </cell>
          <cell r="DT260">
            <v>0</v>
          </cell>
          <cell r="DU260">
            <v>0</v>
          </cell>
          <cell r="DV260">
            <v>0</v>
          </cell>
          <cell r="DW260">
            <v>0</v>
          </cell>
          <cell r="DX260">
            <v>0</v>
          </cell>
          <cell r="DY260">
            <v>0</v>
          </cell>
          <cell r="DZ260">
            <v>0</v>
          </cell>
          <cell r="EA260">
            <v>0</v>
          </cell>
          <cell r="EB260">
            <v>0</v>
          </cell>
          <cell r="EC260">
            <v>0</v>
          </cell>
          <cell r="ED260">
            <v>0</v>
          </cell>
        </row>
        <row r="263"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0</v>
          </cell>
          <cell r="P263">
            <v>0</v>
          </cell>
          <cell r="Q263">
            <v>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  <cell r="AE263">
            <v>0</v>
          </cell>
          <cell r="AF263">
            <v>0</v>
          </cell>
          <cell r="AG263">
            <v>0</v>
          </cell>
          <cell r="AH263">
            <v>0</v>
          </cell>
          <cell r="AI263">
            <v>0</v>
          </cell>
          <cell r="AJ263">
            <v>0</v>
          </cell>
          <cell r="AK263">
            <v>0</v>
          </cell>
          <cell r="AL263">
            <v>0</v>
          </cell>
          <cell r="AM263">
            <v>0</v>
          </cell>
          <cell r="AN263">
            <v>0</v>
          </cell>
          <cell r="AO263">
            <v>0</v>
          </cell>
          <cell r="AP263">
            <v>0</v>
          </cell>
          <cell r="AQ263">
            <v>0</v>
          </cell>
          <cell r="AR263">
            <v>0</v>
          </cell>
          <cell r="AS263">
            <v>0</v>
          </cell>
          <cell r="AT263">
            <v>0</v>
          </cell>
          <cell r="AU263">
            <v>0</v>
          </cell>
          <cell r="AV263">
            <v>0</v>
          </cell>
          <cell r="AW263">
            <v>0</v>
          </cell>
          <cell r="AX263">
            <v>0</v>
          </cell>
          <cell r="AY263">
            <v>0</v>
          </cell>
          <cell r="AZ263">
            <v>0</v>
          </cell>
          <cell r="BA263">
            <v>0</v>
          </cell>
          <cell r="BB263">
            <v>0</v>
          </cell>
          <cell r="BC263">
            <v>0</v>
          </cell>
          <cell r="BD263">
            <v>0</v>
          </cell>
          <cell r="BE263">
            <v>0</v>
          </cell>
          <cell r="BF263">
            <v>0</v>
          </cell>
          <cell r="BG263">
            <v>0</v>
          </cell>
          <cell r="BH263">
            <v>0</v>
          </cell>
          <cell r="BI263">
            <v>0</v>
          </cell>
          <cell r="BJ263">
            <v>0</v>
          </cell>
          <cell r="BK263">
            <v>0</v>
          </cell>
          <cell r="BL263">
            <v>0</v>
          </cell>
          <cell r="BM263">
            <v>0</v>
          </cell>
          <cell r="BN263">
            <v>0</v>
          </cell>
          <cell r="BO263">
            <v>0</v>
          </cell>
          <cell r="BP263">
            <v>0</v>
          </cell>
          <cell r="BQ263">
            <v>0</v>
          </cell>
          <cell r="BR263">
            <v>0</v>
          </cell>
          <cell r="BS263">
            <v>0</v>
          </cell>
          <cell r="BT263">
            <v>0</v>
          </cell>
          <cell r="BU263">
            <v>0</v>
          </cell>
          <cell r="BV263">
            <v>0</v>
          </cell>
          <cell r="BW263">
            <v>0</v>
          </cell>
          <cell r="BX263">
            <v>0</v>
          </cell>
          <cell r="BY263">
            <v>0</v>
          </cell>
          <cell r="BZ263">
            <v>0</v>
          </cell>
          <cell r="CA263">
            <v>0</v>
          </cell>
          <cell r="CB263">
            <v>0</v>
          </cell>
          <cell r="CC263">
            <v>0</v>
          </cell>
          <cell r="CD263">
            <v>0</v>
          </cell>
          <cell r="CE263">
            <v>0</v>
          </cell>
          <cell r="CF263">
            <v>0</v>
          </cell>
          <cell r="CG263">
            <v>0</v>
          </cell>
          <cell r="CH263">
            <v>0</v>
          </cell>
          <cell r="CI263">
            <v>0</v>
          </cell>
          <cell r="CJ263">
            <v>0</v>
          </cell>
          <cell r="CK263">
            <v>0</v>
          </cell>
          <cell r="CL263">
            <v>0</v>
          </cell>
          <cell r="CM263">
            <v>0</v>
          </cell>
          <cell r="CN263">
            <v>0</v>
          </cell>
          <cell r="CO263">
            <v>0</v>
          </cell>
          <cell r="CP263">
            <v>0</v>
          </cell>
          <cell r="CQ263">
            <v>0</v>
          </cell>
          <cell r="CR263">
            <v>0</v>
          </cell>
          <cell r="CS263">
            <v>0</v>
          </cell>
          <cell r="CT263">
            <v>0</v>
          </cell>
          <cell r="CU263">
            <v>0</v>
          </cell>
          <cell r="CV263">
            <v>0</v>
          </cell>
          <cell r="CW263">
            <v>0</v>
          </cell>
          <cell r="CX263">
            <v>0</v>
          </cell>
          <cell r="CY263">
            <v>0</v>
          </cell>
          <cell r="CZ263">
            <v>0</v>
          </cell>
          <cell r="DA263">
            <v>0</v>
          </cell>
          <cell r="DB263">
            <v>0</v>
          </cell>
          <cell r="DC263">
            <v>0</v>
          </cell>
          <cell r="DD263">
            <v>0</v>
          </cell>
          <cell r="DE263">
            <v>0</v>
          </cell>
          <cell r="DF263">
            <v>0</v>
          </cell>
          <cell r="DG263">
            <v>0</v>
          </cell>
          <cell r="DH263">
            <v>0</v>
          </cell>
          <cell r="DI263">
            <v>0</v>
          </cell>
          <cell r="DJ263">
            <v>0</v>
          </cell>
          <cell r="DK263">
            <v>0</v>
          </cell>
          <cell r="DL263">
            <v>0</v>
          </cell>
          <cell r="DM263">
            <v>0</v>
          </cell>
          <cell r="DN263">
            <v>0</v>
          </cell>
          <cell r="DO263">
            <v>0</v>
          </cell>
          <cell r="DP263">
            <v>0</v>
          </cell>
          <cell r="DQ263">
            <v>0</v>
          </cell>
          <cell r="DR263">
            <v>0</v>
          </cell>
          <cell r="DS263">
            <v>0</v>
          </cell>
          <cell r="DT263">
            <v>0</v>
          </cell>
          <cell r="DU263">
            <v>0</v>
          </cell>
          <cell r="DV263">
            <v>0</v>
          </cell>
          <cell r="DW263">
            <v>0</v>
          </cell>
          <cell r="DX263">
            <v>0</v>
          </cell>
          <cell r="DY263">
            <v>0</v>
          </cell>
          <cell r="DZ263">
            <v>0</v>
          </cell>
          <cell r="EA263">
            <v>0</v>
          </cell>
          <cell r="EB263">
            <v>0</v>
          </cell>
          <cell r="EC263">
            <v>0</v>
          </cell>
          <cell r="ED263">
            <v>0</v>
          </cell>
        </row>
        <row r="264"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0</v>
          </cell>
          <cell r="P264">
            <v>0</v>
          </cell>
          <cell r="Q264">
            <v>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  <cell r="AE264">
            <v>0</v>
          </cell>
          <cell r="AF264">
            <v>0</v>
          </cell>
          <cell r="AG264">
            <v>0</v>
          </cell>
          <cell r="AH264">
            <v>0</v>
          </cell>
          <cell r="AI264">
            <v>0</v>
          </cell>
          <cell r="AJ264">
            <v>0</v>
          </cell>
          <cell r="AK264">
            <v>0</v>
          </cell>
          <cell r="AL264">
            <v>0</v>
          </cell>
          <cell r="AM264">
            <v>0</v>
          </cell>
          <cell r="AN264">
            <v>0</v>
          </cell>
          <cell r="AO264">
            <v>0</v>
          </cell>
          <cell r="AP264">
            <v>0</v>
          </cell>
          <cell r="AQ264">
            <v>0</v>
          </cell>
          <cell r="AR264">
            <v>0</v>
          </cell>
          <cell r="AS264">
            <v>0</v>
          </cell>
          <cell r="AT264">
            <v>0</v>
          </cell>
          <cell r="AU264">
            <v>0</v>
          </cell>
          <cell r="AV264">
            <v>0</v>
          </cell>
          <cell r="AW264">
            <v>0</v>
          </cell>
          <cell r="AX264">
            <v>0</v>
          </cell>
          <cell r="AY264">
            <v>0</v>
          </cell>
          <cell r="AZ264">
            <v>0</v>
          </cell>
          <cell r="BA264">
            <v>0</v>
          </cell>
          <cell r="BB264">
            <v>0</v>
          </cell>
          <cell r="BC264">
            <v>0</v>
          </cell>
          <cell r="BD264">
            <v>0</v>
          </cell>
          <cell r="BE264">
            <v>0</v>
          </cell>
          <cell r="BF264">
            <v>0</v>
          </cell>
          <cell r="BG264">
            <v>0</v>
          </cell>
          <cell r="BH264">
            <v>0</v>
          </cell>
          <cell r="BI264">
            <v>0</v>
          </cell>
          <cell r="BJ264">
            <v>0</v>
          </cell>
          <cell r="BK264">
            <v>0</v>
          </cell>
          <cell r="BL264">
            <v>0</v>
          </cell>
          <cell r="BM264">
            <v>0</v>
          </cell>
          <cell r="BN264">
            <v>0</v>
          </cell>
          <cell r="BO264">
            <v>0</v>
          </cell>
          <cell r="BP264">
            <v>0</v>
          </cell>
          <cell r="BQ264">
            <v>0</v>
          </cell>
          <cell r="BR264">
            <v>0</v>
          </cell>
          <cell r="BS264">
            <v>0</v>
          </cell>
          <cell r="BT264">
            <v>0</v>
          </cell>
          <cell r="BU264">
            <v>0</v>
          </cell>
          <cell r="BV264">
            <v>0</v>
          </cell>
          <cell r="BW264">
            <v>0</v>
          </cell>
          <cell r="BX264">
            <v>0</v>
          </cell>
          <cell r="BY264">
            <v>0</v>
          </cell>
          <cell r="BZ264">
            <v>0</v>
          </cell>
          <cell r="CA264">
            <v>0</v>
          </cell>
          <cell r="CB264">
            <v>0</v>
          </cell>
          <cell r="CC264">
            <v>0</v>
          </cell>
          <cell r="CD264">
            <v>0</v>
          </cell>
          <cell r="CE264">
            <v>0</v>
          </cell>
          <cell r="CF264">
            <v>0</v>
          </cell>
          <cell r="CG264">
            <v>0</v>
          </cell>
          <cell r="CH264">
            <v>0</v>
          </cell>
          <cell r="CI264">
            <v>0</v>
          </cell>
          <cell r="CJ264">
            <v>0</v>
          </cell>
          <cell r="CK264">
            <v>0</v>
          </cell>
          <cell r="CL264">
            <v>0</v>
          </cell>
          <cell r="CM264">
            <v>0</v>
          </cell>
          <cell r="CN264">
            <v>0</v>
          </cell>
          <cell r="CO264">
            <v>0</v>
          </cell>
          <cell r="CP264">
            <v>0</v>
          </cell>
          <cell r="CQ264">
            <v>0</v>
          </cell>
          <cell r="CR264">
            <v>0</v>
          </cell>
          <cell r="CS264">
            <v>0</v>
          </cell>
          <cell r="CT264">
            <v>0</v>
          </cell>
          <cell r="CU264">
            <v>0</v>
          </cell>
          <cell r="CV264">
            <v>0</v>
          </cell>
          <cell r="CW264">
            <v>0</v>
          </cell>
          <cell r="CX264">
            <v>0</v>
          </cell>
          <cell r="CY264">
            <v>0</v>
          </cell>
          <cell r="CZ264">
            <v>0</v>
          </cell>
          <cell r="DA264">
            <v>0</v>
          </cell>
          <cell r="DB264">
            <v>0</v>
          </cell>
          <cell r="DC264">
            <v>0</v>
          </cell>
          <cell r="DD264">
            <v>0</v>
          </cell>
          <cell r="DE264">
            <v>0</v>
          </cell>
          <cell r="DF264">
            <v>0</v>
          </cell>
          <cell r="DG264">
            <v>0</v>
          </cell>
          <cell r="DH264">
            <v>0</v>
          </cell>
          <cell r="DI264">
            <v>0</v>
          </cell>
          <cell r="DJ264">
            <v>0</v>
          </cell>
          <cell r="DK264">
            <v>0</v>
          </cell>
          <cell r="DL264">
            <v>0</v>
          </cell>
          <cell r="DM264">
            <v>0</v>
          </cell>
          <cell r="DN264">
            <v>0</v>
          </cell>
          <cell r="DO264">
            <v>0</v>
          </cell>
          <cell r="DP264">
            <v>0</v>
          </cell>
          <cell r="DQ264">
            <v>0</v>
          </cell>
          <cell r="DR264">
            <v>0</v>
          </cell>
          <cell r="DS264">
            <v>0</v>
          </cell>
          <cell r="DT264">
            <v>0</v>
          </cell>
          <cell r="DU264">
            <v>0</v>
          </cell>
          <cell r="DV264">
            <v>0</v>
          </cell>
          <cell r="DW264">
            <v>0</v>
          </cell>
          <cell r="DX264">
            <v>0</v>
          </cell>
          <cell r="DY264">
            <v>0</v>
          </cell>
          <cell r="DZ264">
            <v>0</v>
          </cell>
          <cell r="EA264">
            <v>0</v>
          </cell>
          <cell r="EB264">
            <v>0</v>
          </cell>
          <cell r="EC264">
            <v>0</v>
          </cell>
          <cell r="ED264">
            <v>0</v>
          </cell>
        </row>
        <row r="265"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  <cell r="AE265">
            <v>0</v>
          </cell>
          <cell r="AF265">
            <v>0</v>
          </cell>
          <cell r="AG265">
            <v>0</v>
          </cell>
          <cell r="AH265">
            <v>0</v>
          </cell>
          <cell r="AI265">
            <v>0</v>
          </cell>
          <cell r="AJ265">
            <v>0</v>
          </cell>
          <cell r="AK265">
            <v>0</v>
          </cell>
          <cell r="AL265">
            <v>0</v>
          </cell>
          <cell r="AM265">
            <v>0</v>
          </cell>
          <cell r="AN265">
            <v>0</v>
          </cell>
          <cell r="AO265">
            <v>0</v>
          </cell>
          <cell r="AP265">
            <v>0</v>
          </cell>
          <cell r="AQ265">
            <v>0</v>
          </cell>
          <cell r="AR265">
            <v>0</v>
          </cell>
          <cell r="AS265">
            <v>0</v>
          </cell>
          <cell r="AT265">
            <v>0</v>
          </cell>
          <cell r="AU265">
            <v>0</v>
          </cell>
          <cell r="AV265">
            <v>0</v>
          </cell>
          <cell r="AW265">
            <v>0</v>
          </cell>
          <cell r="AX265">
            <v>0</v>
          </cell>
          <cell r="AY265">
            <v>0</v>
          </cell>
          <cell r="AZ265">
            <v>0</v>
          </cell>
          <cell r="BA265">
            <v>0</v>
          </cell>
          <cell r="BB265">
            <v>0</v>
          </cell>
          <cell r="BC265">
            <v>0</v>
          </cell>
          <cell r="BD265">
            <v>0</v>
          </cell>
          <cell r="BE265">
            <v>0</v>
          </cell>
          <cell r="BF265">
            <v>0</v>
          </cell>
          <cell r="BG265">
            <v>0</v>
          </cell>
          <cell r="BH265">
            <v>0</v>
          </cell>
          <cell r="BI265">
            <v>0</v>
          </cell>
          <cell r="BJ265">
            <v>0</v>
          </cell>
          <cell r="BK265">
            <v>0</v>
          </cell>
          <cell r="BL265">
            <v>0</v>
          </cell>
          <cell r="BM265">
            <v>0</v>
          </cell>
          <cell r="BN265">
            <v>0</v>
          </cell>
          <cell r="BO265">
            <v>0</v>
          </cell>
          <cell r="BP265">
            <v>0</v>
          </cell>
          <cell r="BQ265">
            <v>0</v>
          </cell>
          <cell r="BR265">
            <v>0</v>
          </cell>
          <cell r="BS265">
            <v>0</v>
          </cell>
          <cell r="BT265">
            <v>0</v>
          </cell>
          <cell r="BU265">
            <v>0</v>
          </cell>
          <cell r="BV265">
            <v>0</v>
          </cell>
          <cell r="BW265">
            <v>0</v>
          </cell>
          <cell r="BX265">
            <v>0</v>
          </cell>
          <cell r="BY265">
            <v>0</v>
          </cell>
          <cell r="BZ265">
            <v>0</v>
          </cell>
          <cell r="CA265">
            <v>0</v>
          </cell>
          <cell r="CB265">
            <v>0</v>
          </cell>
          <cell r="CC265">
            <v>0</v>
          </cell>
          <cell r="CD265">
            <v>0</v>
          </cell>
          <cell r="CE265">
            <v>0</v>
          </cell>
          <cell r="CF265">
            <v>0</v>
          </cell>
          <cell r="CG265">
            <v>0</v>
          </cell>
          <cell r="CH265">
            <v>0</v>
          </cell>
          <cell r="CI265">
            <v>0</v>
          </cell>
          <cell r="CJ265">
            <v>0</v>
          </cell>
          <cell r="CK265">
            <v>0</v>
          </cell>
          <cell r="CL265">
            <v>0</v>
          </cell>
          <cell r="CM265">
            <v>0</v>
          </cell>
          <cell r="CN265">
            <v>0</v>
          </cell>
          <cell r="CO265">
            <v>0</v>
          </cell>
          <cell r="CP265">
            <v>0</v>
          </cell>
          <cell r="CQ265">
            <v>0</v>
          </cell>
          <cell r="CR265">
            <v>0</v>
          </cell>
          <cell r="CS265">
            <v>0</v>
          </cell>
          <cell r="CT265">
            <v>0</v>
          </cell>
          <cell r="CU265">
            <v>0</v>
          </cell>
          <cell r="CV265">
            <v>0</v>
          </cell>
          <cell r="CW265">
            <v>0</v>
          </cell>
          <cell r="CX265">
            <v>0</v>
          </cell>
          <cell r="CY265">
            <v>0</v>
          </cell>
          <cell r="CZ265">
            <v>0</v>
          </cell>
          <cell r="DA265">
            <v>0</v>
          </cell>
          <cell r="DB265">
            <v>0</v>
          </cell>
          <cell r="DC265">
            <v>0</v>
          </cell>
          <cell r="DD265">
            <v>0</v>
          </cell>
          <cell r="DE265">
            <v>0</v>
          </cell>
          <cell r="DF265">
            <v>0</v>
          </cell>
          <cell r="DG265">
            <v>0</v>
          </cell>
          <cell r="DH265">
            <v>0</v>
          </cell>
          <cell r="DI265">
            <v>0</v>
          </cell>
          <cell r="DJ265">
            <v>0</v>
          </cell>
          <cell r="DK265">
            <v>0</v>
          </cell>
          <cell r="DL265">
            <v>0</v>
          </cell>
          <cell r="DM265">
            <v>0</v>
          </cell>
          <cell r="DN265">
            <v>0</v>
          </cell>
          <cell r="DO265">
            <v>0</v>
          </cell>
          <cell r="DP265">
            <v>0</v>
          </cell>
          <cell r="DQ265">
            <v>0</v>
          </cell>
          <cell r="DR265">
            <v>0</v>
          </cell>
          <cell r="DS265">
            <v>0</v>
          </cell>
          <cell r="DT265">
            <v>0</v>
          </cell>
          <cell r="DU265">
            <v>0</v>
          </cell>
          <cell r="DV265">
            <v>0</v>
          </cell>
          <cell r="DW265">
            <v>0</v>
          </cell>
          <cell r="DX265">
            <v>0</v>
          </cell>
          <cell r="DY265">
            <v>0</v>
          </cell>
          <cell r="DZ265">
            <v>0</v>
          </cell>
          <cell r="EA265">
            <v>0</v>
          </cell>
          <cell r="EB265">
            <v>0</v>
          </cell>
          <cell r="EC265">
            <v>0</v>
          </cell>
          <cell r="ED265">
            <v>0</v>
          </cell>
        </row>
        <row r="266"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0</v>
          </cell>
          <cell r="P266">
            <v>0</v>
          </cell>
          <cell r="Q266">
            <v>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  <cell r="AE266">
            <v>0</v>
          </cell>
          <cell r="AF266">
            <v>0</v>
          </cell>
          <cell r="AG266">
            <v>0</v>
          </cell>
          <cell r="AH266">
            <v>0</v>
          </cell>
          <cell r="AI266">
            <v>0</v>
          </cell>
          <cell r="AJ266">
            <v>0</v>
          </cell>
          <cell r="AK266">
            <v>0</v>
          </cell>
          <cell r="AL266">
            <v>0</v>
          </cell>
          <cell r="AM266">
            <v>0</v>
          </cell>
          <cell r="AN266">
            <v>0</v>
          </cell>
          <cell r="AO266">
            <v>0</v>
          </cell>
          <cell r="AP266">
            <v>0</v>
          </cell>
          <cell r="AQ266">
            <v>0</v>
          </cell>
          <cell r="AR266">
            <v>0</v>
          </cell>
          <cell r="AS266">
            <v>0</v>
          </cell>
          <cell r="AT266">
            <v>0</v>
          </cell>
          <cell r="AU266">
            <v>0</v>
          </cell>
          <cell r="AV266">
            <v>0</v>
          </cell>
          <cell r="AW266">
            <v>0</v>
          </cell>
          <cell r="AX266">
            <v>0</v>
          </cell>
          <cell r="AY266">
            <v>0</v>
          </cell>
          <cell r="AZ266">
            <v>0</v>
          </cell>
          <cell r="BA266">
            <v>0</v>
          </cell>
          <cell r="BB266">
            <v>0</v>
          </cell>
          <cell r="BC266">
            <v>0</v>
          </cell>
          <cell r="BD266">
            <v>0</v>
          </cell>
          <cell r="BE266">
            <v>0</v>
          </cell>
          <cell r="BF266">
            <v>0</v>
          </cell>
          <cell r="BG266">
            <v>0</v>
          </cell>
          <cell r="BH266">
            <v>0</v>
          </cell>
          <cell r="BI266">
            <v>0</v>
          </cell>
          <cell r="BJ266">
            <v>0</v>
          </cell>
          <cell r="BK266">
            <v>0</v>
          </cell>
          <cell r="BL266">
            <v>0</v>
          </cell>
          <cell r="BM266">
            <v>0</v>
          </cell>
          <cell r="BN266">
            <v>0</v>
          </cell>
          <cell r="BO266">
            <v>0</v>
          </cell>
          <cell r="BP266">
            <v>0</v>
          </cell>
          <cell r="BQ266">
            <v>0</v>
          </cell>
          <cell r="BR266">
            <v>0</v>
          </cell>
          <cell r="BS266">
            <v>0</v>
          </cell>
          <cell r="BT266">
            <v>0</v>
          </cell>
          <cell r="BU266">
            <v>0</v>
          </cell>
          <cell r="BV266">
            <v>0</v>
          </cell>
          <cell r="BW266">
            <v>0</v>
          </cell>
          <cell r="BX266">
            <v>0</v>
          </cell>
          <cell r="BY266">
            <v>0</v>
          </cell>
          <cell r="BZ266">
            <v>0</v>
          </cell>
          <cell r="CA266">
            <v>0</v>
          </cell>
          <cell r="CB266">
            <v>0</v>
          </cell>
          <cell r="CC266">
            <v>0</v>
          </cell>
          <cell r="CD266">
            <v>0</v>
          </cell>
          <cell r="CE266">
            <v>0</v>
          </cell>
          <cell r="CF266">
            <v>0</v>
          </cell>
          <cell r="CG266">
            <v>0</v>
          </cell>
          <cell r="CH266">
            <v>0</v>
          </cell>
          <cell r="CI266">
            <v>0</v>
          </cell>
          <cell r="CJ266">
            <v>0</v>
          </cell>
          <cell r="CK266">
            <v>0</v>
          </cell>
          <cell r="CL266">
            <v>0</v>
          </cell>
          <cell r="CM266">
            <v>0</v>
          </cell>
          <cell r="CN266">
            <v>0</v>
          </cell>
          <cell r="CO266">
            <v>0</v>
          </cell>
          <cell r="CP266">
            <v>0</v>
          </cell>
          <cell r="CQ266">
            <v>0</v>
          </cell>
          <cell r="CR266">
            <v>0</v>
          </cell>
          <cell r="CS266">
            <v>0</v>
          </cell>
          <cell r="CT266">
            <v>0</v>
          </cell>
          <cell r="CU266">
            <v>0</v>
          </cell>
          <cell r="CV266">
            <v>0</v>
          </cell>
          <cell r="CW266">
            <v>0</v>
          </cell>
          <cell r="CX266">
            <v>0</v>
          </cell>
          <cell r="CY266">
            <v>0</v>
          </cell>
          <cell r="CZ266">
            <v>0</v>
          </cell>
          <cell r="DA266">
            <v>0</v>
          </cell>
          <cell r="DB266">
            <v>0</v>
          </cell>
          <cell r="DC266">
            <v>0</v>
          </cell>
          <cell r="DD266">
            <v>0</v>
          </cell>
          <cell r="DE266">
            <v>0</v>
          </cell>
          <cell r="DF266">
            <v>0</v>
          </cell>
          <cell r="DG266">
            <v>0</v>
          </cell>
          <cell r="DH266">
            <v>0</v>
          </cell>
          <cell r="DI266">
            <v>0</v>
          </cell>
          <cell r="DJ266">
            <v>0</v>
          </cell>
          <cell r="DK266">
            <v>0</v>
          </cell>
          <cell r="DL266">
            <v>0</v>
          </cell>
          <cell r="DM266">
            <v>0</v>
          </cell>
          <cell r="DN266">
            <v>0</v>
          </cell>
          <cell r="DO266">
            <v>0</v>
          </cell>
          <cell r="DP266">
            <v>0</v>
          </cell>
          <cell r="DQ266">
            <v>0</v>
          </cell>
          <cell r="DR266">
            <v>0</v>
          </cell>
          <cell r="DS266">
            <v>0</v>
          </cell>
          <cell r="DT266">
            <v>0</v>
          </cell>
          <cell r="DU266">
            <v>0</v>
          </cell>
          <cell r="DV266">
            <v>0</v>
          </cell>
          <cell r="DW266">
            <v>0</v>
          </cell>
          <cell r="DX266">
            <v>0</v>
          </cell>
          <cell r="DY266">
            <v>0</v>
          </cell>
          <cell r="DZ266">
            <v>0</v>
          </cell>
          <cell r="EA266">
            <v>0</v>
          </cell>
          <cell r="EB266">
            <v>0</v>
          </cell>
          <cell r="EC266">
            <v>0</v>
          </cell>
          <cell r="ED266">
            <v>0</v>
          </cell>
        </row>
        <row r="267"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-10709.513000000001</v>
          </cell>
          <cell r="K267">
            <v>0</v>
          </cell>
          <cell r="L267">
            <v>0</v>
          </cell>
          <cell r="M267">
            <v>0</v>
          </cell>
          <cell r="N267">
            <v>-8195.7059999999983</v>
          </cell>
          <cell r="O267">
            <v>-5808.6400100000001</v>
          </cell>
          <cell r="P267">
            <v>0</v>
          </cell>
          <cell r="Q267">
            <v>0</v>
          </cell>
          <cell r="R267">
            <v>-140607.78950000007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-39281.94</v>
          </cell>
          <cell r="X267">
            <v>-13630.264000000025</v>
          </cell>
          <cell r="Y267">
            <v>-20734.68</v>
          </cell>
          <cell r="Z267">
            <v>0</v>
          </cell>
          <cell r="AA267">
            <v>-39944.210999999981</v>
          </cell>
          <cell r="AB267">
            <v>-22581.716700000004</v>
          </cell>
          <cell r="AC267">
            <v>0</v>
          </cell>
          <cell r="AD267">
            <v>-4434.9777999999997</v>
          </cell>
          <cell r="AE267">
            <v>-407575.10603999998</v>
          </cell>
          <cell r="AF267">
            <v>0</v>
          </cell>
          <cell r="AG267">
            <v>-27172.244000000002</v>
          </cell>
          <cell r="AH267">
            <v>-43363.27800000002</v>
          </cell>
          <cell r="AI267">
            <v>-22855.166000000001</v>
          </cell>
          <cell r="AJ267">
            <v>-55644.84</v>
          </cell>
          <cell r="AK267">
            <v>-52887.815999999992</v>
          </cell>
          <cell r="AL267">
            <v>-39284.180000000008</v>
          </cell>
          <cell r="AM267">
            <v>-46775.568999999996</v>
          </cell>
          <cell r="AN267">
            <v>-57643.971000000005</v>
          </cell>
          <cell r="AO267">
            <v>-61883.015999999974</v>
          </cell>
          <cell r="AP267">
            <v>0</v>
          </cell>
          <cell r="AQ267">
            <v>-65.026039999999995</v>
          </cell>
          <cell r="AR267">
            <v>-407737.27339999983</v>
          </cell>
          <cell r="AS267">
            <v>0</v>
          </cell>
          <cell r="AT267">
            <v>-7651.2959999999985</v>
          </cell>
          <cell r="AU267">
            <v>-43588.929999999978</v>
          </cell>
          <cell r="AV267">
            <v>-42056.789999999994</v>
          </cell>
          <cell r="AW267">
            <v>-48761.045399999974</v>
          </cell>
          <cell r="AX267">
            <v>-33272.01400000001</v>
          </cell>
          <cell r="AY267">
            <v>-39050.629999999976</v>
          </cell>
          <cell r="AZ267">
            <v>-29054.192999999999</v>
          </cell>
          <cell r="BA267">
            <v>-92528.110999999975</v>
          </cell>
          <cell r="BB267">
            <v>-67203.122999999992</v>
          </cell>
          <cell r="BC267">
            <v>0</v>
          </cell>
          <cell r="BD267">
            <v>-4571.1410000000005</v>
          </cell>
          <cell r="BE267">
            <v>-539506.86459999974</v>
          </cell>
          <cell r="BF267">
            <v>-2664.8062</v>
          </cell>
          <cell r="BG267">
            <v>-15520.3464</v>
          </cell>
          <cell r="BH267">
            <v>-60057.72</v>
          </cell>
          <cell r="BI267">
            <v>-49775.489999999991</v>
          </cell>
          <cell r="BJ267">
            <v>-79990.462</v>
          </cell>
          <cell r="BK267">
            <v>-28651.017999999996</v>
          </cell>
          <cell r="BL267">
            <v>-70293.609999999986</v>
          </cell>
          <cell r="BM267">
            <v>-25213.375</v>
          </cell>
          <cell r="BN267">
            <v>-119665.26000000001</v>
          </cell>
          <cell r="BO267">
            <v>-43799.994999999995</v>
          </cell>
          <cell r="BP267">
            <v>0</v>
          </cell>
          <cell r="BQ267">
            <v>-43874.781999999992</v>
          </cell>
          <cell r="BR267">
            <v>-1956999.1679999996</v>
          </cell>
          <cell r="BS267">
            <v>-85940.146999999968</v>
          </cell>
          <cell r="BT267">
            <v>-127360.03999999998</v>
          </cell>
          <cell r="BU267">
            <v>-156826.77000000002</v>
          </cell>
          <cell r="BV267">
            <v>-124448.82</v>
          </cell>
          <cell r="BW267">
            <v>-173240.10899999994</v>
          </cell>
          <cell r="BX267">
            <v>-132319.87</v>
          </cell>
          <cell r="BY267">
            <v>-288291.86199999973</v>
          </cell>
          <cell r="BZ267">
            <v>-260053.99999999988</v>
          </cell>
          <cell r="CA267">
            <v>-202267.57999999996</v>
          </cell>
          <cell r="CB267">
            <v>-183725.55999999994</v>
          </cell>
          <cell r="CC267">
            <v>0</v>
          </cell>
          <cell r="CD267">
            <v>-222524.41000000015</v>
          </cell>
          <cell r="CE267">
            <v>-2269748.216</v>
          </cell>
          <cell r="CF267">
            <v>-108338.93399999998</v>
          </cell>
          <cell r="CG267">
            <v>-168140.04000000004</v>
          </cell>
          <cell r="CH267">
            <v>-156095.05000000005</v>
          </cell>
          <cell r="CI267">
            <v>-115554.40999999997</v>
          </cell>
          <cell r="CJ267">
            <v>-196664.2699999999</v>
          </cell>
          <cell r="CK267">
            <v>-105623.6669999999</v>
          </cell>
          <cell r="CL267">
            <v>-362356.88599999994</v>
          </cell>
          <cell r="CM267">
            <v>-268872.56000000006</v>
          </cell>
          <cell r="CN267">
            <v>-240323.62000000011</v>
          </cell>
          <cell r="CO267">
            <v>-286145.81000000006</v>
          </cell>
          <cell r="CP267">
            <v>-9979.0990000000002</v>
          </cell>
          <cell r="CQ267">
            <v>-251653.87</v>
          </cell>
          <cell r="CR267">
            <v>-3696063.5471199974</v>
          </cell>
          <cell r="CS267">
            <v>-84534.604000000007</v>
          </cell>
          <cell r="CT267">
            <v>-233325.42999999993</v>
          </cell>
          <cell r="CU267">
            <v>-258318.88</v>
          </cell>
          <cell r="CV267">
            <v>-281866.32999999996</v>
          </cell>
          <cell r="CW267">
            <v>-333525.82000000007</v>
          </cell>
          <cell r="CX267">
            <v>-162260.35000000009</v>
          </cell>
          <cell r="CY267">
            <v>-730113.59999999963</v>
          </cell>
          <cell r="CZ267">
            <v>-543309.79999999981</v>
          </cell>
          <cell r="DA267">
            <v>-365489.37999999989</v>
          </cell>
          <cell r="DB267">
            <v>-318827.74</v>
          </cell>
          <cell r="DC267">
            <v>-9987.36312</v>
          </cell>
          <cell r="DD267">
            <v>-374504.25</v>
          </cell>
          <cell r="DE267">
            <v>-4324589.0091999955</v>
          </cell>
          <cell r="DF267">
            <v>-148465.29999999993</v>
          </cell>
          <cell r="DG267">
            <v>-234883.86999999988</v>
          </cell>
          <cell r="DH267">
            <v>-174460.50999999989</v>
          </cell>
          <cell r="DI267">
            <v>-278902.36499999999</v>
          </cell>
          <cell r="DJ267">
            <v>-363284.60000000009</v>
          </cell>
          <cell r="DK267">
            <v>-259289.07999999984</v>
          </cell>
          <cell r="DL267">
            <v>-690242.5</v>
          </cell>
          <cell r="DM267">
            <v>-669372.80200000061</v>
          </cell>
          <cell r="DN267">
            <v>-492487.30000000028</v>
          </cell>
          <cell r="DO267">
            <v>-416822.7799999998</v>
          </cell>
          <cell r="DP267">
            <v>-14336.002199999999</v>
          </cell>
          <cell r="DQ267">
            <v>-582041.89999999991</v>
          </cell>
          <cell r="DR267">
            <v>0</v>
          </cell>
          <cell r="DS267">
            <v>0</v>
          </cell>
          <cell r="DT267">
            <v>0</v>
          </cell>
          <cell r="DU267">
            <v>0</v>
          </cell>
          <cell r="DV267">
            <v>0</v>
          </cell>
          <cell r="DW267">
            <v>0</v>
          </cell>
          <cell r="DX267">
            <v>0</v>
          </cell>
          <cell r="DY267">
            <v>0</v>
          </cell>
          <cell r="DZ267">
            <v>0</v>
          </cell>
          <cell r="EA267">
            <v>0</v>
          </cell>
          <cell r="EB267">
            <v>0</v>
          </cell>
          <cell r="EC267">
            <v>0</v>
          </cell>
          <cell r="ED267">
            <v>0</v>
          </cell>
        </row>
        <row r="268"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0</v>
          </cell>
          <cell r="K268">
            <v>-176.63867999998911</v>
          </cell>
          <cell r="L268">
            <v>0</v>
          </cell>
          <cell r="M268">
            <v>0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R268">
            <v>-4246.3452999999281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-1499.2483</v>
          </cell>
          <cell r="X268">
            <v>-2747.0969999999506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  <cell r="AE268">
            <v>-1411.8831999999966</v>
          </cell>
          <cell r="AF268">
            <v>0</v>
          </cell>
          <cell r="AG268">
            <v>0</v>
          </cell>
          <cell r="AH268">
            <v>0</v>
          </cell>
          <cell r="AI268">
            <v>-1290.8102999999999</v>
          </cell>
          <cell r="AJ268">
            <v>0</v>
          </cell>
          <cell r="AK268">
            <v>-36.547999999995227</v>
          </cell>
          <cell r="AL268">
            <v>0</v>
          </cell>
          <cell r="AM268">
            <v>-84.524900000000002</v>
          </cell>
          <cell r="AN268">
            <v>0</v>
          </cell>
          <cell r="AO268">
            <v>0</v>
          </cell>
          <cell r="AP268">
            <v>0</v>
          </cell>
          <cell r="AQ268">
            <v>0</v>
          </cell>
          <cell r="AR268">
            <v>-2849.3260800000135</v>
          </cell>
          <cell r="AS268">
            <v>0</v>
          </cell>
          <cell r="AT268">
            <v>0</v>
          </cell>
          <cell r="AU268">
            <v>0</v>
          </cell>
          <cell r="AV268">
            <v>0</v>
          </cell>
          <cell r="AW268">
            <v>0</v>
          </cell>
          <cell r="AX268">
            <v>-2489.4050000000134</v>
          </cell>
          <cell r="AY268">
            <v>0</v>
          </cell>
          <cell r="AZ268">
            <v>0</v>
          </cell>
          <cell r="BA268">
            <v>0</v>
          </cell>
          <cell r="BB268">
            <v>-359.92108000000002</v>
          </cell>
          <cell r="BC268">
            <v>0</v>
          </cell>
          <cell r="BD268">
            <v>0</v>
          </cell>
          <cell r="BE268">
            <v>-11812.155500000008</v>
          </cell>
          <cell r="BF268">
            <v>0</v>
          </cell>
          <cell r="BG268">
            <v>0</v>
          </cell>
          <cell r="BH268">
            <v>0</v>
          </cell>
          <cell r="BI268">
            <v>0</v>
          </cell>
          <cell r="BJ268">
            <v>-1057.3498999999999</v>
          </cell>
          <cell r="BK268">
            <v>-9731.4688000000024</v>
          </cell>
          <cell r="BL268">
            <v>0</v>
          </cell>
          <cell r="BM268">
            <v>0</v>
          </cell>
          <cell r="BN268">
            <v>0</v>
          </cell>
          <cell r="BO268">
            <v>0</v>
          </cell>
          <cell r="BP268">
            <v>0</v>
          </cell>
          <cell r="BQ268">
            <v>-1023.3368</v>
          </cell>
          <cell r="BR268">
            <v>-17314.562429999991</v>
          </cell>
          <cell r="BS268">
            <v>0</v>
          </cell>
          <cell r="BT268">
            <v>0</v>
          </cell>
          <cell r="BU268">
            <v>0</v>
          </cell>
          <cell r="BV268">
            <v>-4168.7304300000005</v>
          </cell>
          <cell r="BW268">
            <v>-5116.7734</v>
          </cell>
          <cell r="BX268">
            <v>0</v>
          </cell>
          <cell r="BY268">
            <v>-1053.7131000000002</v>
          </cell>
          <cell r="BZ268">
            <v>0</v>
          </cell>
          <cell r="CA268">
            <v>0</v>
          </cell>
          <cell r="CB268">
            <v>-3561.8834999999999</v>
          </cell>
          <cell r="CC268">
            <v>0</v>
          </cell>
          <cell r="CD268">
            <v>-3413.4620000000014</v>
          </cell>
          <cell r="CE268">
            <v>-11063.72199999998</v>
          </cell>
          <cell r="CF268">
            <v>-2650.494999999999</v>
          </cell>
          <cell r="CG268">
            <v>0</v>
          </cell>
          <cell r="CH268">
            <v>0</v>
          </cell>
          <cell r="CI268">
            <v>0</v>
          </cell>
          <cell r="CJ268">
            <v>0</v>
          </cell>
          <cell r="CK268">
            <v>-3826.4339999999793</v>
          </cell>
          <cell r="CL268">
            <v>-4586.7929999999997</v>
          </cell>
          <cell r="CM268">
            <v>0</v>
          </cell>
          <cell r="CN268">
            <v>0</v>
          </cell>
          <cell r="CO268">
            <v>0</v>
          </cell>
          <cell r="CP268">
            <v>0</v>
          </cell>
          <cell r="CQ268">
            <v>0</v>
          </cell>
          <cell r="CR268">
            <v>-4908.5210000000661</v>
          </cell>
          <cell r="CS268">
            <v>0</v>
          </cell>
          <cell r="CT268">
            <v>0</v>
          </cell>
          <cell r="CU268">
            <v>0</v>
          </cell>
          <cell r="CV268">
            <v>-1130.4530000000013</v>
          </cell>
          <cell r="CW268">
            <v>-3778.0679999999975</v>
          </cell>
          <cell r="CX268">
            <v>0</v>
          </cell>
          <cell r="CY268">
            <v>0</v>
          </cell>
          <cell r="CZ268">
            <v>0</v>
          </cell>
          <cell r="DA268">
            <v>0</v>
          </cell>
          <cell r="DB268">
            <v>0</v>
          </cell>
          <cell r="DC268">
            <v>0</v>
          </cell>
          <cell r="DD268">
            <v>0</v>
          </cell>
          <cell r="DE268">
            <v>-3928.1964000000735</v>
          </cell>
          <cell r="DF268">
            <v>0</v>
          </cell>
          <cell r="DG268">
            <v>0</v>
          </cell>
          <cell r="DH268">
            <v>0</v>
          </cell>
          <cell r="DI268">
            <v>0</v>
          </cell>
          <cell r="DJ268">
            <v>0</v>
          </cell>
          <cell r="DK268">
            <v>0</v>
          </cell>
          <cell r="DL268">
            <v>-1241.4360000000015</v>
          </cell>
          <cell r="DM268">
            <v>-662.47200000000157</v>
          </cell>
          <cell r="DN268">
            <v>-1725.9343999999999</v>
          </cell>
          <cell r="DO268">
            <v>-298.35400000000118</v>
          </cell>
          <cell r="DP268">
            <v>0</v>
          </cell>
          <cell r="DQ268">
            <v>0</v>
          </cell>
          <cell r="DR268">
            <v>0</v>
          </cell>
          <cell r="DS268">
            <v>0</v>
          </cell>
          <cell r="DT268">
            <v>0</v>
          </cell>
          <cell r="DU268">
            <v>0</v>
          </cell>
          <cell r="DV268">
            <v>0</v>
          </cell>
          <cell r="DW268">
            <v>0</v>
          </cell>
          <cell r="DX268">
            <v>0</v>
          </cell>
          <cell r="DY268">
            <v>0</v>
          </cell>
          <cell r="DZ268">
            <v>0</v>
          </cell>
          <cell r="EA268">
            <v>0</v>
          </cell>
          <cell r="EB268">
            <v>0</v>
          </cell>
          <cell r="EC268">
            <v>0</v>
          </cell>
          <cell r="ED268">
            <v>0</v>
          </cell>
        </row>
        <row r="269"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0</v>
          </cell>
          <cell r="K269">
            <v>-2508.0329999999999</v>
          </cell>
          <cell r="L269">
            <v>0</v>
          </cell>
          <cell r="M269">
            <v>0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R269">
            <v>-15130.399999999994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-15130.399999999994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  <cell r="AE269">
            <v>-20540.950300000026</v>
          </cell>
          <cell r="AF269">
            <v>0</v>
          </cell>
          <cell r="AG269">
            <v>0</v>
          </cell>
          <cell r="AH269">
            <v>0</v>
          </cell>
          <cell r="AI269">
            <v>0</v>
          </cell>
          <cell r="AJ269">
            <v>0</v>
          </cell>
          <cell r="AK269">
            <v>-15497.650000000023</v>
          </cell>
          <cell r="AL269">
            <v>0</v>
          </cell>
          <cell r="AM269">
            <v>-5043.3002999999999</v>
          </cell>
          <cell r="AN269">
            <v>0</v>
          </cell>
          <cell r="AO269">
            <v>0</v>
          </cell>
          <cell r="AP269">
            <v>0</v>
          </cell>
          <cell r="AQ269">
            <v>0</v>
          </cell>
          <cell r="AR269">
            <v>-11413.034000000014</v>
          </cell>
          <cell r="AS269">
            <v>0</v>
          </cell>
          <cell r="AT269">
            <v>0</v>
          </cell>
          <cell r="AU269">
            <v>0</v>
          </cell>
          <cell r="AV269">
            <v>0</v>
          </cell>
          <cell r="AW269">
            <v>0</v>
          </cell>
          <cell r="AX269">
            <v>-9051.9100000000035</v>
          </cell>
          <cell r="AY269">
            <v>0</v>
          </cell>
          <cell r="AZ269">
            <v>-2361.1239999999998</v>
          </cell>
          <cell r="BA269">
            <v>0</v>
          </cell>
          <cell r="BB269">
            <v>0</v>
          </cell>
          <cell r="BC269">
            <v>0</v>
          </cell>
          <cell r="BD269">
            <v>0</v>
          </cell>
          <cell r="BE269">
            <v>-16883.346200000007</v>
          </cell>
          <cell r="BF269">
            <v>0</v>
          </cell>
          <cell r="BG269">
            <v>0</v>
          </cell>
          <cell r="BH269">
            <v>0</v>
          </cell>
          <cell r="BI269">
            <v>0</v>
          </cell>
          <cell r="BJ269">
            <v>0</v>
          </cell>
          <cell r="BK269">
            <v>-14029.825000000004</v>
          </cell>
          <cell r="BL269">
            <v>0</v>
          </cell>
          <cell r="BM269">
            <v>0</v>
          </cell>
          <cell r="BN269">
            <v>0</v>
          </cell>
          <cell r="BO269">
            <v>0</v>
          </cell>
          <cell r="BP269">
            <v>0</v>
          </cell>
          <cell r="BQ269">
            <v>-2853.5212000000001</v>
          </cell>
          <cell r="BR269">
            <v>-37492.085640000005</v>
          </cell>
          <cell r="BS269">
            <v>0</v>
          </cell>
          <cell r="BT269">
            <v>-263.70600000000013</v>
          </cell>
          <cell r="BU269">
            <v>0</v>
          </cell>
          <cell r="BV269">
            <v>0</v>
          </cell>
          <cell r="BW269">
            <v>0</v>
          </cell>
          <cell r="BX269">
            <v>-22528.899999999994</v>
          </cell>
          <cell r="BY269">
            <v>-8470.0736399999987</v>
          </cell>
          <cell r="BZ269">
            <v>0</v>
          </cell>
          <cell r="CA269">
            <v>0</v>
          </cell>
          <cell r="CB269">
            <v>0</v>
          </cell>
          <cell r="CC269">
            <v>0</v>
          </cell>
          <cell r="CD269">
            <v>-6229.4059999999954</v>
          </cell>
          <cell r="CE269">
            <v>-61015.712999999989</v>
          </cell>
          <cell r="CF269">
            <v>-35128.760000000009</v>
          </cell>
          <cell r="CG269">
            <v>-3553.1490000000013</v>
          </cell>
          <cell r="CH269">
            <v>0</v>
          </cell>
          <cell r="CI269">
            <v>0</v>
          </cell>
          <cell r="CJ269">
            <v>0</v>
          </cell>
          <cell r="CK269">
            <v>-16774.660000000003</v>
          </cell>
          <cell r="CL269">
            <v>-590.5010000000002</v>
          </cell>
          <cell r="CM269">
            <v>0</v>
          </cell>
          <cell r="CN269">
            <v>0</v>
          </cell>
          <cell r="CO269">
            <v>-4968.643</v>
          </cell>
          <cell r="CP269">
            <v>0</v>
          </cell>
          <cell r="CQ269">
            <v>0</v>
          </cell>
          <cell r="CR269">
            <v>-15135.39300000004</v>
          </cell>
          <cell r="CS269">
            <v>0</v>
          </cell>
          <cell r="CT269">
            <v>0</v>
          </cell>
          <cell r="CU269">
            <v>0</v>
          </cell>
          <cell r="CV269">
            <v>0</v>
          </cell>
          <cell r="CW269">
            <v>0</v>
          </cell>
          <cell r="CX269">
            <v>-12687.619999999995</v>
          </cell>
          <cell r="CY269">
            <v>-1775.0679999999993</v>
          </cell>
          <cell r="CZ269">
            <v>0</v>
          </cell>
          <cell r="DA269">
            <v>-672.70500000000175</v>
          </cell>
          <cell r="DB269">
            <v>0</v>
          </cell>
          <cell r="DC269">
            <v>0</v>
          </cell>
          <cell r="DD269">
            <v>0</v>
          </cell>
          <cell r="DE269">
            <v>-53402.595100000035</v>
          </cell>
          <cell r="DF269">
            <v>0</v>
          </cell>
          <cell r="DG269">
            <v>0</v>
          </cell>
          <cell r="DH269">
            <v>0</v>
          </cell>
          <cell r="DI269">
            <v>0</v>
          </cell>
          <cell r="DJ269">
            <v>0</v>
          </cell>
          <cell r="DK269">
            <v>-25089.73000000004</v>
          </cell>
          <cell r="DL269">
            <v>-1319.7784999999999</v>
          </cell>
          <cell r="DM269">
            <v>-12474.694999999992</v>
          </cell>
          <cell r="DN269">
            <v>-8947.8580000000002</v>
          </cell>
          <cell r="DO269">
            <v>-5570.5335999999998</v>
          </cell>
          <cell r="DP269">
            <v>0</v>
          </cell>
          <cell r="DQ269">
            <v>0</v>
          </cell>
          <cell r="DR269">
            <v>0</v>
          </cell>
          <cell r="DS269">
            <v>0</v>
          </cell>
          <cell r="DT269">
            <v>0</v>
          </cell>
          <cell r="DU269">
            <v>0</v>
          </cell>
          <cell r="DV269">
            <v>0</v>
          </cell>
          <cell r="DW269">
            <v>0</v>
          </cell>
          <cell r="DX269">
            <v>0</v>
          </cell>
          <cell r="DY269">
            <v>0</v>
          </cell>
          <cell r="DZ269">
            <v>0</v>
          </cell>
          <cell r="EA269">
            <v>0</v>
          </cell>
          <cell r="EB269">
            <v>0</v>
          </cell>
          <cell r="EC269">
            <v>0</v>
          </cell>
          <cell r="ED269">
            <v>0</v>
          </cell>
        </row>
        <row r="271"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-10709.513000000001</v>
          </cell>
          <cell r="K271">
            <v>-2684.6716799999849</v>
          </cell>
          <cell r="L271">
            <v>0</v>
          </cell>
          <cell r="M271">
            <v>0</v>
          </cell>
          <cell r="N271">
            <v>-8195.7059999999983</v>
          </cell>
          <cell r="O271">
            <v>-5808.6400100000001</v>
          </cell>
          <cell r="P271">
            <v>0</v>
          </cell>
          <cell r="Q271">
            <v>0</v>
          </cell>
          <cell r="R271">
            <v>-159984.53480000002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-40781.188300000009</v>
          </cell>
          <cell r="X271">
            <v>-31507.761000000057</v>
          </cell>
          <cell r="Y271">
            <v>-20734.68</v>
          </cell>
          <cell r="Z271">
            <v>0</v>
          </cell>
          <cell r="AA271">
            <v>-39944.210999999981</v>
          </cell>
          <cell r="AB271">
            <v>-22581.716700000004</v>
          </cell>
          <cell r="AC271">
            <v>0</v>
          </cell>
          <cell r="AD271">
            <v>-4434.9777999999997</v>
          </cell>
          <cell r="AE271">
            <v>-429527.93953999993</v>
          </cell>
          <cell r="AF271">
            <v>0</v>
          </cell>
          <cell r="AG271">
            <v>-27172.244000000002</v>
          </cell>
          <cell r="AH271">
            <v>-43363.27800000002</v>
          </cell>
          <cell r="AI271">
            <v>-24145.976300000002</v>
          </cell>
          <cell r="AJ271">
            <v>-55644.84</v>
          </cell>
          <cell r="AK271">
            <v>-68422.014000000025</v>
          </cell>
          <cell r="AL271">
            <v>-39284.180000000008</v>
          </cell>
          <cell r="AM271">
            <v>-51903.394199999988</v>
          </cell>
          <cell r="AN271">
            <v>-57643.971000000005</v>
          </cell>
          <cell r="AO271">
            <v>-61883.015999999974</v>
          </cell>
          <cell r="AP271">
            <v>0</v>
          </cell>
          <cell r="AQ271">
            <v>-65.026039999999995</v>
          </cell>
          <cell r="AR271">
            <v>-421999.63348000008</v>
          </cell>
          <cell r="AS271">
            <v>0</v>
          </cell>
          <cell r="AT271">
            <v>-7651.2959999999985</v>
          </cell>
          <cell r="AU271">
            <v>-43588.929999999978</v>
          </cell>
          <cell r="AV271">
            <v>-42056.789999999994</v>
          </cell>
          <cell r="AW271">
            <v>-48761.045399999974</v>
          </cell>
          <cell r="AX271">
            <v>-44813.329000000027</v>
          </cell>
          <cell r="AY271">
            <v>-39050.629999999976</v>
          </cell>
          <cell r="AZ271">
            <v>-31415.316999999995</v>
          </cell>
          <cell r="BA271">
            <v>-92528.110999999975</v>
          </cell>
          <cell r="BB271">
            <v>-67563.044079999992</v>
          </cell>
          <cell r="BC271">
            <v>0</v>
          </cell>
          <cell r="BD271">
            <v>-4571.1410000000005</v>
          </cell>
          <cell r="BE271">
            <v>-568202.36629999988</v>
          </cell>
          <cell r="BF271">
            <v>-2664.8062</v>
          </cell>
          <cell r="BG271">
            <v>-15520.3464</v>
          </cell>
          <cell r="BH271">
            <v>-60057.72</v>
          </cell>
          <cell r="BI271">
            <v>-49775.489999999991</v>
          </cell>
          <cell r="BJ271">
            <v>-81047.811900000001</v>
          </cell>
          <cell r="BK271">
            <v>-52412.311800000054</v>
          </cell>
          <cell r="BL271">
            <v>-70293.609999999986</v>
          </cell>
          <cell r="BM271">
            <v>-25213.375</v>
          </cell>
          <cell r="BN271">
            <v>-119665.26000000001</v>
          </cell>
          <cell r="BO271">
            <v>-43799.994999999995</v>
          </cell>
          <cell r="BP271">
            <v>0</v>
          </cell>
          <cell r="BQ271">
            <v>-47751.63999999997</v>
          </cell>
          <cell r="BR271">
            <v>-2011805.8160700006</v>
          </cell>
          <cell r="BS271">
            <v>-85940.14699999991</v>
          </cell>
          <cell r="BT271">
            <v>-127623.74599999993</v>
          </cell>
          <cell r="BU271">
            <v>-156826.77000000002</v>
          </cell>
          <cell r="BV271">
            <v>-128617.55043</v>
          </cell>
          <cell r="BW271">
            <v>-178356.88239999989</v>
          </cell>
          <cell r="BX271">
            <v>-154848.77000000014</v>
          </cell>
          <cell r="BY271">
            <v>-297815.64873999963</v>
          </cell>
          <cell r="BZ271">
            <v>-260053.99999999988</v>
          </cell>
          <cell r="CA271">
            <v>-202267.57999999996</v>
          </cell>
          <cell r="CB271">
            <v>-187287.44349999994</v>
          </cell>
          <cell r="CC271">
            <v>0</v>
          </cell>
          <cell r="CD271">
            <v>-232167.2780000004</v>
          </cell>
          <cell r="CE271">
            <v>-2341827.6510000024</v>
          </cell>
          <cell r="CF271">
            <v>-146118.18900000001</v>
          </cell>
          <cell r="CG271">
            <v>-171693.18900000013</v>
          </cell>
          <cell r="CH271">
            <v>-156095.05000000005</v>
          </cell>
          <cell r="CI271">
            <v>-115554.40999999997</v>
          </cell>
          <cell r="CJ271">
            <v>-196664.27000000014</v>
          </cell>
          <cell r="CK271">
            <v>-126224.76099999982</v>
          </cell>
          <cell r="CL271">
            <v>-367534.17999999993</v>
          </cell>
          <cell r="CM271">
            <v>-268872.56000000006</v>
          </cell>
          <cell r="CN271">
            <v>-240323.62000000011</v>
          </cell>
          <cell r="CO271">
            <v>-291114.45299999998</v>
          </cell>
          <cell r="CP271">
            <v>-9979.0990000000002</v>
          </cell>
          <cell r="CQ271">
            <v>-251653.87</v>
          </cell>
          <cell r="CR271">
            <v>-3716107.4611199964</v>
          </cell>
          <cell r="CS271">
            <v>-84534.604000000007</v>
          </cell>
          <cell r="CT271">
            <v>-233325.42999999993</v>
          </cell>
          <cell r="CU271">
            <v>-258318.88</v>
          </cell>
          <cell r="CV271">
            <v>-282996.78299999982</v>
          </cell>
          <cell r="CW271">
            <v>-337303.88800000004</v>
          </cell>
          <cell r="CX271">
            <v>-174947.9700000002</v>
          </cell>
          <cell r="CY271">
            <v>-731888.66799999867</v>
          </cell>
          <cell r="CZ271">
            <v>-543309.79999999981</v>
          </cell>
          <cell r="DA271">
            <v>-366162.08499999996</v>
          </cell>
          <cell r="DB271">
            <v>-318827.74</v>
          </cell>
          <cell r="DC271">
            <v>-9987.36312</v>
          </cell>
          <cell r="DD271">
            <v>-374504.25</v>
          </cell>
          <cell r="DE271">
            <v>-4381919.8007000014</v>
          </cell>
          <cell r="DF271">
            <v>-148465.29999999993</v>
          </cell>
          <cell r="DG271">
            <v>-234883.86999999976</v>
          </cell>
          <cell r="DH271">
            <v>-174460.50999999989</v>
          </cell>
          <cell r="DI271">
            <v>-278902.36499999999</v>
          </cell>
          <cell r="DJ271">
            <v>-363284.60000000009</v>
          </cell>
          <cell r="DK271">
            <v>-284378.80999999959</v>
          </cell>
          <cell r="DL271">
            <v>-692803.71450000023</v>
          </cell>
          <cell r="DM271">
            <v>-682509.96900000097</v>
          </cell>
          <cell r="DN271">
            <v>-503161.09240000043</v>
          </cell>
          <cell r="DO271">
            <v>-422691.66759999981</v>
          </cell>
          <cell r="DP271">
            <v>-14336.002199999999</v>
          </cell>
          <cell r="DQ271">
            <v>-582041.89999999991</v>
          </cell>
          <cell r="DR271">
            <v>0</v>
          </cell>
          <cell r="DS271">
            <v>0</v>
          </cell>
          <cell r="DT271">
            <v>0</v>
          </cell>
          <cell r="DU271">
            <v>0</v>
          </cell>
          <cell r="DV271">
            <v>0</v>
          </cell>
          <cell r="DW271">
            <v>0</v>
          </cell>
          <cell r="DX271">
            <v>0</v>
          </cell>
          <cell r="DY271">
            <v>0</v>
          </cell>
          <cell r="DZ271">
            <v>0</v>
          </cell>
          <cell r="EA271">
            <v>0</v>
          </cell>
          <cell r="EB271">
            <v>0</v>
          </cell>
          <cell r="EC271">
            <v>0</v>
          </cell>
          <cell r="ED271">
            <v>0</v>
          </cell>
        </row>
        <row r="272">
          <cell r="F272" t="str">
            <v>=</v>
          </cell>
          <cell r="G272" t="str">
            <v>=</v>
          </cell>
          <cell r="H272" t="str">
            <v>=</v>
          </cell>
          <cell r="I272" t="str">
            <v>=</v>
          </cell>
          <cell r="J272" t="str">
            <v>=</v>
          </cell>
          <cell r="K272" t="str">
            <v>=</v>
          </cell>
          <cell r="L272" t="str">
            <v>=</v>
          </cell>
          <cell r="M272" t="str">
            <v>=</v>
          </cell>
          <cell r="N272" t="str">
            <v>=</v>
          </cell>
          <cell r="O272" t="str">
            <v>=</v>
          </cell>
          <cell r="P272" t="str">
            <v>=</v>
          </cell>
          <cell r="Q272" t="str">
            <v>=</v>
          </cell>
          <cell r="R272" t="str">
            <v>=</v>
          </cell>
          <cell r="S272" t="str">
            <v>=</v>
          </cell>
          <cell r="T272" t="str">
            <v>=</v>
          </cell>
          <cell r="U272" t="str">
            <v>=</v>
          </cell>
          <cell r="V272" t="str">
            <v>=</v>
          </cell>
          <cell r="W272" t="str">
            <v>=</v>
          </cell>
          <cell r="X272" t="str">
            <v>=</v>
          </cell>
          <cell r="Y272" t="str">
            <v>=</v>
          </cell>
          <cell r="Z272" t="str">
            <v>=</v>
          </cell>
          <cell r="AA272" t="str">
            <v>=</v>
          </cell>
          <cell r="AB272" t="str">
            <v>=</v>
          </cell>
          <cell r="AC272" t="str">
            <v>=</v>
          </cell>
          <cell r="AD272" t="str">
            <v>=</v>
          </cell>
          <cell r="AE272" t="str">
            <v>=</v>
          </cell>
          <cell r="AF272" t="str">
            <v>=</v>
          </cell>
          <cell r="AG272" t="str">
            <v>=</v>
          </cell>
          <cell r="AH272" t="str">
            <v>=</v>
          </cell>
          <cell r="AI272" t="str">
            <v>=</v>
          </cell>
          <cell r="AJ272" t="str">
            <v>=</v>
          </cell>
          <cell r="AK272" t="str">
            <v>=</v>
          </cell>
          <cell r="AL272" t="str">
            <v>=</v>
          </cell>
          <cell r="AM272" t="str">
            <v>=</v>
          </cell>
          <cell r="AN272" t="str">
            <v>=</v>
          </cell>
          <cell r="AO272" t="str">
            <v>=</v>
          </cell>
          <cell r="AP272" t="str">
            <v>=</v>
          </cell>
          <cell r="AQ272" t="str">
            <v>=</v>
          </cell>
          <cell r="AR272" t="str">
            <v>=</v>
          </cell>
          <cell r="AS272" t="str">
            <v>=</v>
          </cell>
          <cell r="AT272" t="str">
            <v>=</v>
          </cell>
          <cell r="AU272" t="str">
            <v>=</v>
          </cell>
          <cell r="AV272" t="str">
            <v>=</v>
          </cell>
          <cell r="AW272" t="str">
            <v>=</v>
          </cell>
          <cell r="AX272" t="str">
            <v>=</v>
          </cell>
          <cell r="AY272" t="str">
            <v>=</v>
          </cell>
          <cell r="AZ272" t="str">
            <v>=</v>
          </cell>
          <cell r="BA272" t="str">
            <v>=</v>
          </cell>
          <cell r="BB272" t="str">
            <v>=</v>
          </cell>
          <cell r="BC272" t="str">
            <v>=</v>
          </cell>
          <cell r="BD272" t="str">
            <v>=</v>
          </cell>
          <cell r="BE272" t="str">
            <v>=</v>
          </cell>
          <cell r="BF272" t="str">
            <v>=</v>
          </cell>
          <cell r="BG272" t="str">
            <v>=</v>
          </cell>
          <cell r="BH272" t="str">
            <v>=</v>
          </cell>
          <cell r="BI272" t="str">
            <v>=</v>
          </cell>
          <cell r="BJ272" t="str">
            <v>=</v>
          </cell>
          <cell r="BK272" t="str">
            <v>=</v>
          </cell>
          <cell r="BL272" t="str">
            <v>=</v>
          </cell>
          <cell r="BM272" t="str">
            <v>=</v>
          </cell>
          <cell r="BN272" t="str">
            <v>=</v>
          </cell>
          <cell r="BO272" t="str">
            <v>=</v>
          </cell>
          <cell r="BP272" t="str">
            <v>=</v>
          </cell>
          <cell r="BQ272" t="str">
            <v>=</v>
          </cell>
          <cell r="BR272" t="str">
            <v>=</v>
          </cell>
          <cell r="BS272" t="str">
            <v>=</v>
          </cell>
          <cell r="BT272" t="str">
            <v>=</v>
          </cell>
          <cell r="BU272" t="str">
            <v>=</v>
          </cell>
          <cell r="BV272" t="str">
            <v>=</v>
          </cell>
          <cell r="BW272" t="str">
            <v>=</v>
          </cell>
          <cell r="BX272" t="str">
            <v>=</v>
          </cell>
          <cell r="BY272" t="str">
            <v>=</v>
          </cell>
          <cell r="BZ272" t="str">
            <v>=</v>
          </cell>
          <cell r="CA272" t="str">
            <v>=</v>
          </cell>
          <cell r="CB272" t="str">
            <v>=</v>
          </cell>
          <cell r="CC272" t="str">
            <v>=</v>
          </cell>
          <cell r="CD272" t="str">
            <v>=</v>
          </cell>
          <cell r="CE272" t="str">
            <v>=</v>
          </cell>
          <cell r="CF272" t="str">
            <v>=</v>
          </cell>
          <cell r="CG272" t="str">
            <v>=</v>
          </cell>
          <cell r="CH272" t="str">
            <v>=</v>
          </cell>
          <cell r="CI272" t="str">
            <v>=</v>
          </cell>
          <cell r="CJ272" t="str">
            <v>=</v>
          </cell>
          <cell r="CK272" t="str">
            <v>=</v>
          </cell>
          <cell r="CL272" t="str">
            <v>=</v>
          </cell>
          <cell r="CM272" t="str">
            <v>=</v>
          </cell>
          <cell r="CN272" t="str">
            <v>=</v>
          </cell>
          <cell r="CO272" t="str">
            <v>=</v>
          </cell>
          <cell r="CP272" t="str">
            <v>=</v>
          </cell>
          <cell r="CQ272" t="str">
            <v>=</v>
          </cell>
          <cell r="CR272" t="str">
            <v>=</v>
          </cell>
          <cell r="CS272" t="str">
            <v>=</v>
          </cell>
          <cell r="CT272" t="str">
            <v>=</v>
          </cell>
          <cell r="CU272" t="str">
            <v>=</v>
          </cell>
          <cell r="CV272" t="str">
            <v>=</v>
          </cell>
          <cell r="CW272" t="str">
            <v>=</v>
          </cell>
          <cell r="CX272" t="str">
            <v>=</v>
          </cell>
          <cell r="CY272" t="str">
            <v>=</v>
          </cell>
          <cell r="CZ272" t="str">
            <v>=</v>
          </cell>
          <cell r="DA272" t="str">
            <v>=</v>
          </cell>
          <cell r="DB272" t="str">
            <v>=</v>
          </cell>
          <cell r="DC272" t="str">
            <v>=</v>
          </cell>
          <cell r="DD272" t="str">
            <v>=</v>
          </cell>
          <cell r="DE272" t="str">
            <v>=</v>
          </cell>
          <cell r="DF272" t="str">
            <v>=</v>
          </cell>
          <cell r="DG272" t="str">
            <v>=</v>
          </cell>
          <cell r="DH272" t="str">
            <v>=</v>
          </cell>
          <cell r="DI272" t="str">
            <v>=</v>
          </cell>
          <cell r="DJ272" t="str">
            <v>=</v>
          </cell>
          <cell r="DK272" t="str">
            <v>=</v>
          </cell>
          <cell r="DL272" t="str">
            <v>=</v>
          </cell>
          <cell r="DM272" t="str">
            <v>=</v>
          </cell>
          <cell r="DN272" t="str">
            <v>=</v>
          </cell>
          <cell r="DO272" t="str">
            <v>=</v>
          </cell>
          <cell r="DP272" t="str">
            <v>=</v>
          </cell>
          <cell r="DQ272" t="str">
            <v>=</v>
          </cell>
          <cell r="DR272" t="str">
            <v>=</v>
          </cell>
          <cell r="DS272" t="str">
            <v>=</v>
          </cell>
          <cell r="DT272" t="str">
            <v>=</v>
          </cell>
          <cell r="DU272" t="str">
            <v>=</v>
          </cell>
          <cell r="DV272" t="str">
            <v>=</v>
          </cell>
          <cell r="DW272" t="str">
            <v>=</v>
          </cell>
          <cell r="DX272" t="str">
            <v>=</v>
          </cell>
          <cell r="DY272" t="str">
            <v>=</v>
          </cell>
          <cell r="DZ272" t="str">
            <v>=</v>
          </cell>
          <cell r="EA272" t="str">
            <v>=</v>
          </cell>
          <cell r="EB272" t="str">
            <v>=</v>
          </cell>
          <cell r="EC272" t="str">
            <v>=</v>
          </cell>
          <cell r="ED272" t="str">
            <v>=</v>
          </cell>
        </row>
        <row r="273">
          <cell r="F273">
            <v>-1775126.6038845181</v>
          </cell>
          <cell r="G273">
            <v>-1703235.9756373465</v>
          </cell>
          <cell r="H273">
            <v>-1758251.9078364968</v>
          </cell>
          <cell r="I273">
            <v>-1539308.9311132133</v>
          </cell>
          <cell r="J273">
            <v>-1596827.3841283917</v>
          </cell>
          <cell r="K273">
            <v>-1543882.0824166536</v>
          </cell>
          <cell r="L273">
            <v>-1936212.9345761836</v>
          </cell>
          <cell r="M273">
            <v>-1971209.5275277793</v>
          </cell>
          <cell r="N273">
            <v>-1857764.8218385279</v>
          </cell>
          <cell r="O273">
            <v>-1967532.6975042224</v>
          </cell>
          <cell r="P273">
            <v>-1766415.7251213193</v>
          </cell>
          <cell r="Q273">
            <v>-2035513.0743889809</v>
          </cell>
          <cell r="R273">
            <v>-23757363.030538082</v>
          </cell>
          <cell r="S273">
            <v>-2123793.8067543507</v>
          </cell>
          <cell r="T273">
            <v>-1830436.0908031464</v>
          </cell>
          <cell r="U273">
            <v>-1952511.3902842402</v>
          </cell>
          <cell r="V273">
            <v>-1633645.9891074896</v>
          </cell>
          <cell r="W273">
            <v>-1713276.5220225453</v>
          </cell>
          <cell r="X273">
            <v>-1643761.9176621139</v>
          </cell>
          <cell r="Y273">
            <v>-2095800.4924398065</v>
          </cell>
          <cell r="Z273">
            <v>-2188025.2225310504</v>
          </cell>
          <cell r="AA273">
            <v>-2064551.0546982884</v>
          </cell>
          <cell r="AB273">
            <v>-2176281.0878899097</v>
          </cell>
          <cell r="AC273">
            <v>-1992911.1721747816</v>
          </cell>
          <cell r="AD273">
            <v>-2342368.2841706276</v>
          </cell>
          <cell r="AE273">
            <v>-26505804.643054724</v>
          </cell>
          <cell r="AF273">
            <v>-2425141.9693829119</v>
          </cell>
          <cell r="AG273">
            <v>-2198733.3518037498</v>
          </cell>
          <cell r="AH273">
            <v>-2135449.7965136766</v>
          </cell>
          <cell r="AI273">
            <v>-1791513.2387746572</v>
          </cell>
          <cell r="AJ273">
            <v>-1844996.0143224597</v>
          </cell>
          <cell r="AK273">
            <v>-1786595.5992870331</v>
          </cell>
          <cell r="AL273">
            <v>-2360111.6794923246</v>
          </cell>
          <cell r="AM273">
            <v>-2461870.1989253461</v>
          </cell>
          <cell r="AN273">
            <v>-2241222.0229920447</v>
          </cell>
          <cell r="AO273">
            <v>-2358235.1727764606</v>
          </cell>
          <cell r="AP273">
            <v>-2245701.6807812452</v>
          </cell>
          <cell r="AQ273">
            <v>-2656233.9180025756</v>
          </cell>
          <cell r="AR273">
            <v>-28073262.525524616</v>
          </cell>
          <cell r="AS273">
            <v>-2647623.7460383177</v>
          </cell>
          <cell r="AT273">
            <v>-2364112.2214414179</v>
          </cell>
          <cell r="AU273">
            <v>-2261114.8527974486</v>
          </cell>
          <cell r="AV273">
            <v>-1902302.70255211</v>
          </cell>
          <cell r="AW273">
            <v>-1952536.2511523068</v>
          </cell>
          <cell r="AX273">
            <v>-2034325.8319514692</v>
          </cell>
          <cell r="AY273">
            <v>-2481650.4337621331</v>
          </cell>
          <cell r="AZ273">
            <v>-2568003.3021174073</v>
          </cell>
          <cell r="BA273">
            <v>-2340452.1760120094</v>
          </cell>
          <cell r="BB273">
            <v>-2425445.1348235905</v>
          </cell>
          <cell r="BC273">
            <v>-2302512.6288944781</v>
          </cell>
          <cell r="BD273">
            <v>-2793183.2439817488</v>
          </cell>
          <cell r="BE273">
            <v>-29427955.228219509</v>
          </cell>
          <cell r="BF273">
            <v>-2751518.8073570728</v>
          </cell>
          <cell r="BG273">
            <v>-2510406.2910165489</v>
          </cell>
          <cell r="BH273">
            <v>-2332535.8672901392</v>
          </cell>
          <cell r="BI273">
            <v>-1965369.2796240449</v>
          </cell>
          <cell r="BJ273">
            <v>-2064308.4920570552</v>
          </cell>
          <cell r="BK273">
            <v>-1941633.4593877792</v>
          </cell>
          <cell r="BL273">
            <v>-2645746.3610829711</v>
          </cell>
          <cell r="BM273">
            <v>-2696898.275275141</v>
          </cell>
          <cell r="BN273">
            <v>-2466755.5514520407</v>
          </cell>
          <cell r="BO273">
            <v>-2619695.8521397412</v>
          </cell>
          <cell r="BP273">
            <v>-2455150.4535352588</v>
          </cell>
          <cell r="BQ273">
            <v>-2977936.5380019844</v>
          </cell>
          <cell r="BR273">
            <v>-32746031.79813242</v>
          </cell>
          <cell r="BS273">
            <v>-3071502.1892763078</v>
          </cell>
          <cell r="BT273">
            <v>-2773925.7459927499</v>
          </cell>
          <cell r="BU273">
            <v>-2558897.0305693448</v>
          </cell>
          <cell r="BV273">
            <v>-2132085.3782019317</v>
          </cell>
          <cell r="BW273">
            <v>-2207778.3886400461</v>
          </cell>
          <cell r="BX273">
            <v>-2122555.4569895864</v>
          </cell>
          <cell r="BY273">
            <v>-2860525.3531089425</v>
          </cell>
          <cell r="BZ273">
            <v>-3172943.6328187585</v>
          </cell>
          <cell r="CA273">
            <v>-2742163.1230765879</v>
          </cell>
          <cell r="CB273">
            <v>-2838742.9504375458</v>
          </cell>
          <cell r="CC273">
            <v>-2823301.4743188918</v>
          </cell>
          <cell r="CD273">
            <v>-3441611.0747015476</v>
          </cell>
          <cell r="CE273">
            <v>-35337901.477083683</v>
          </cell>
          <cell r="CF273">
            <v>-3459274.6234374046</v>
          </cell>
          <cell r="CG273">
            <v>-2993692.2075693607</v>
          </cell>
          <cell r="CH273">
            <v>-2791431.1281275749</v>
          </cell>
          <cell r="CI273">
            <v>-2327736.9378259182</v>
          </cell>
          <cell r="CJ273">
            <v>-2428949.1528080106</v>
          </cell>
          <cell r="CK273">
            <v>-2249381.3345141113</v>
          </cell>
          <cell r="CL273">
            <v>-3209820.399623841</v>
          </cell>
          <cell r="CM273">
            <v>-3435229.1324084699</v>
          </cell>
          <cell r="CN273">
            <v>-2801282.2328036129</v>
          </cell>
          <cell r="CO273">
            <v>-3076742.8105996847</v>
          </cell>
          <cell r="CP273">
            <v>-3055148.2242980599</v>
          </cell>
          <cell r="CQ273">
            <v>-3509213.2930679321</v>
          </cell>
          <cell r="CR273">
            <v>-40235802.129943848</v>
          </cell>
          <cell r="CS273">
            <v>-3577332.8941706419</v>
          </cell>
          <cell r="CT273">
            <v>-3261066.5693954229</v>
          </cell>
          <cell r="CU273">
            <v>-3161758.8865840137</v>
          </cell>
          <cell r="CV273">
            <v>-2700276.1436039209</v>
          </cell>
          <cell r="CW273">
            <v>-2839152.4028462768</v>
          </cell>
          <cell r="CX273">
            <v>-2730721.722514987</v>
          </cell>
          <cell r="CY273">
            <v>-3991433.352979809</v>
          </cell>
          <cell r="CZ273">
            <v>-4135620.7373523116</v>
          </cell>
          <cell r="DA273">
            <v>-3335809.7611302435</v>
          </cell>
          <cell r="DB273">
            <v>-3499835.1554785073</v>
          </cell>
          <cell r="DC273">
            <v>-3310598.5164597332</v>
          </cell>
          <cell r="DD273">
            <v>-3692195.987428546</v>
          </cell>
          <cell r="DE273">
            <v>-43284143.627899647</v>
          </cell>
          <cell r="DF273">
            <v>-3741114.9997738302</v>
          </cell>
          <cell r="DG273">
            <v>-3528111.129938513</v>
          </cell>
          <cell r="DH273">
            <v>-3349624.5229465663</v>
          </cell>
          <cell r="DI273">
            <v>-2935915.4793386459</v>
          </cell>
          <cell r="DJ273">
            <v>-3058081.2393790781</v>
          </cell>
          <cell r="DK273">
            <v>-2908808.4038443565</v>
          </cell>
          <cell r="DL273">
            <v>-4256444.4638670683</v>
          </cell>
          <cell r="DM273">
            <v>-4387481.6149226129</v>
          </cell>
          <cell r="DN273">
            <v>-3663579.7274388373</v>
          </cell>
          <cell r="DO273">
            <v>-3784101.1040640473</v>
          </cell>
          <cell r="DP273">
            <v>-3662685.5423648059</v>
          </cell>
          <cell r="DQ273">
            <v>-4008195.4000213742</v>
          </cell>
          <cell r="DR273">
            <v>0</v>
          </cell>
          <cell r="DS273">
            <v>0</v>
          </cell>
          <cell r="DT273">
            <v>0</v>
          </cell>
          <cell r="DU273">
            <v>0</v>
          </cell>
          <cell r="DV273">
            <v>0</v>
          </cell>
          <cell r="DW273">
            <v>0</v>
          </cell>
          <cell r="DX273">
            <v>0</v>
          </cell>
          <cell r="DY273">
            <v>0</v>
          </cell>
          <cell r="DZ273">
            <v>0</v>
          </cell>
          <cell r="EA273">
            <v>0</v>
          </cell>
          <cell r="EB273">
            <v>0</v>
          </cell>
          <cell r="EC273">
            <v>0</v>
          </cell>
          <cell r="ED273">
            <v>0</v>
          </cell>
        </row>
        <row r="274">
          <cell r="F274" t="str">
            <v>=</v>
          </cell>
          <cell r="G274" t="str">
            <v>=</v>
          </cell>
          <cell r="H274" t="str">
            <v>=</v>
          </cell>
          <cell r="I274" t="str">
            <v>=</v>
          </cell>
          <cell r="J274" t="str">
            <v>=</v>
          </cell>
          <cell r="K274" t="str">
            <v>=</v>
          </cell>
          <cell r="L274" t="str">
            <v>=</v>
          </cell>
          <cell r="M274" t="str">
            <v>=</v>
          </cell>
          <cell r="N274" t="str">
            <v>=</v>
          </cell>
          <cell r="O274" t="str">
            <v>=</v>
          </cell>
          <cell r="P274" t="str">
            <v>=</v>
          </cell>
          <cell r="Q274" t="str">
            <v>=</v>
          </cell>
          <cell r="R274" t="str">
            <v>=</v>
          </cell>
          <cell r="S274" t="str">
            <v>=</v>
          </cell>
          <cell r="T274" t="str">
            <v>=</v>
          </cell>
          <cell r="U274" t="str">
            <v>=</v>
          </cell>
          <cell r="V274" t="str">
            <v>=</v>
          </cell>
          <cell r="W274" t="str">
            <v>=</v>
          </cell>
          <cell r="X274" t="str">
            <v>=</v>
          </cell>
          <cell r="Y274" t="str">
            <v>=</v>
          </cell>
          <cell r="Z274" t="str">
            <v>=</v>
          </cell>
          <cell r="AA274" t="str">
            <v>=</v>
          </cell>
          <cell r="AB274" t="str">
            <v>=</v>
          </cell>
          <cell r="AC274" t="str">
            <v>=</v>
          </cell>
          <cell r="AD274" t="str">
            <v>=</v>
          </cell>
          <cell r="AE274" t="str">
            <v>=</v>
          </cell>
          <cell r="AF274" t="str">
            <v>=</v>
          </cell>
          <cell r="AG274" t="str">
            <v>=</v>
          </cell>
          <cell r="AH274" t="str">
            <v>=</v>
          </cell>
          <cell r="AI274" t="str">
            <v>=</v>
          </cell>
          <cell r="AJ274" t="str">
            <v>=</v>
          </cell>
          <cell r="AK274" t="str">
            <v>=</v>
          </cell>
          <cell r="AL274" t="str">
            <v>=</v>
          </cell>
          <cell r="AM274" t="str">
            <v>=</v>
          </cell>
          <cell r="AN274" t="str">
            <v>=</v>
          </cell>
          <cell r="AO274" t="str">
            <v>=</v>
          </cell>
          <cell r="AP274" t="str">
            <v>=</v>
          </cell>
          <cell r="AQ274" t="str">
            <v>=</v>
          </cell>
          <cell r="AR274" t="str">
            <v>=</v>
          </cell>
          <cell r="AS274" t="str">
            <v>=</v>
          </cell>
          <cell r="AT274" t="str">
            <v>=</v>
          </cell>
          <cell r="AU274" t="str">
            <v>=</v>
          </cell>
          <cell r="AV274" t="str">
            <v>=</v>
          </cell>
          <cell r="AW274" t="str">
            <v>=</v>
          </cell>
          <cell r="AX274" t="str">
            <v>=</v>
          </cell>
          <cell r="AY274" t="str">
            <v>=</v>
          </cell>
          <cell r="AZ274" t="str">
            <v>=</v>
          </cell>
          <cell r="BA274" t="str">
            <v>=</v>
          </cell>
          <cell r="BB274" t="str">
            <v>=</v>
          </cell>
          <cell r="BC274" t="str">
            <v>=</v>
          </cell>
          <cell r="BD274" t="str">
            <v>=</v>
          </cell>
          <cell r="BE274" t="str">
            <v>=</v>
          </cell>
          <cell r="BF274" t="str">
            <v>=</v>
          </cell>
          <cell r="BG274" t="str">
            <v>=</v>
          </cell>
          <cell r="BH274" t="str">
            <v>=</v>
          </cell>
          <cell r="BI274" t="str">
            <v>=</v>
          </cell>
          <cell r="BJ274" t="str">
            <v>=</v>
          </cell>
          <cell r="BK274" t="str">
            <v>=</v>
          </cell>
          <cell r="BL274" t="str">
            <v>=</v>
          </cell>
          <cell r="BM274" t="str">
            <v>=</v>
          </cell>
          <cell r="BN274" t="str">
            <v>=</v>
          </cell>
          <cell r="BO274" t="str">
            <v>=</v>
          </cell>
          <cell r="BP274" t="str">
            <v>=</v>
          </cell>
          <cell r="BQ274" t="str">
            <v>=</v>
          </cell>
          <cell r="BR274" t="str">
            <v>=</v>
          </cell>
          <cell r="BS274" t="str">
            <v>=</v>
          </cell>
          <cell r="BT274" t="str">
            <v>=</v>
          </cell>
          <cell r="BU274" t="str">
            <v>=</v>
          </cell>
          <cell r="BV274" t="str">
            <v>=</v>
          </cell>
          <cell r="BW274" t="str">
            <v>=</v>
          </cell>
          <cell r="BX274" t="str">
            <v>=</v>
          </cell>
          <cell r="BY274" t="str">
            <v>=</v>
          </cell>
          <cell r="BZ274" t="str">
            <v>=</v>
          </cell>
          <cell r="CA274" t="str">
            <v>=</v>
          </cell>
          <cell r="CB274" t="str">
            <v>=</v>
          </cell>
          <cell r="CC274" t="str">
            <v>=</v>
          </cell>
          <cell r="CD274" t="str">
            <v>=</v>
          </cell>
          <cell r="CE274" t="str">
            <v>=</v>
          </cell>
          <cell r="CF274" t="str">
            <v>=</v>
          </cell>
          <cell r="CG274" t="str">
            <v>=</v>
          </cell>
          <cell r="CH274" t="str">
            <v>=</v>
          </cell>
          <cell r="CI274" t="str">
            <v>=</v>
          </cell>
          <cell r="CJ274" t="str">
            <v>=</v>
          </cell>
          <cell r="CK274" t="str">
            <v>=</v>
          </cell>
          <cell r="CL274" t="str">
            <v>=</v>
          </cell>
          <cell r="CM274" t="str">
            <v>=</v>
          </cell>
          <cell r="CN274" t="str">
            <v>=</v>
          </cell>
          <cell r="CO274" t="str">
            <v>=</v>
          </cell>
          <cell r="CP274" t="str">
            <v>=</v>
          </cell>
          <cell r="CQ274" t="str">
            <v>=</v>
          </cell>
          <cell r="CR274" t="str">
            <v>=</v>
          </cell>
          <cell r="CS274" t="str">
            <v>=</v>
          </cell>
          <cell r="CT274" t="str">
            <v>=</v>
          </cell>
          <cell r="CU274" t="str">
            <v>=</v>
          </cell>
          <cell r="CV274" t="str">
            <v>=</v>
          </cell>
          <cell r="CW274" t="str">
            <v>=</v>
          </cell>
          <cell r="CX274" t="str">
            <v>=</v>
          </cell>
          <cell r="CY274" t="str">
            <v>=</v>
          </cell>
          <cell r="CZ274" t="str">
            <v>=</v>
          </cell>
          <cell r="DA274" t="str">
            <v>=</v>
          </cell>
          <cell r="DB274" t="str">
            <v>=</v>
          </cell>
          <cell r="DC274" t="str">
            <v>=</v>
          </cell>
          <cell r="DD274" t="str">
            <v>=</v>
          </cell>
          <cell r="DE274" t="str">
            <v>=</v>
          </cell>
          <cell r="DF274" t="str">
            <v>=</v>
          </cell>
          <cell r="DG274" t="str">
            <v>=</v>
          </cell>
          <cell r="DH274" t="str">
            <v>=</v>
          </cell>
          <cell r="DI274" t="str">
            <v>=</v>
          </cell>
          <cell r="DJ274" t="str">
            <v>=</v>
          </cell>
          <cell r="DK274" t="str">
            <v>=</v>
          </cell>
          <cell r="DL274" t="str">
            <v>=</v>
          </cell>
          <cell r="DM274" t="str">
            <v>=</v>
          </cell>
          <cell r="DN274" t="str">
            <v>=</v>
          </cell>
          <cell r="DO274" t="str">
            <v>=</v>
          </cell>
          <cell r="DP274" t="str">
            <v>=</v>
          </cell>
          <cell r="DQ274" t="str">
            <v>=</v>
          </cell>
          <cell r="DR274" t="str">
            <v>=</v>
          </cell>
          <cell r="DS274" t="str">
            <v>=</v>
          </cell>
          <cell r="DT274" t="str">
            <v>=</v>
          </cell>
          <cell r="DU274" t="str">
            <v>=</v>
          </cell>
          <cell r="DV274" t="str">
            <v>=</v>
          </cell>
          <cell r="DW274" t="str">
            <v>=</v>
          </cell>
          <cell r="DX274" t="str">
            <v>=</v>
          </cell>
          <cell r="DY274" t="str">
            <v>=</v>
          </cell>
          <cell r="DZ274" t="str">
            <v>=</v>
          </cell>
          <cell r="EA274" t="str">
            <v>=</v>
          </cell>
          <cell r="EB274" t="str">
            <v>=</v>
          </cell>
          <cell r="EC274" t="str">
            <v>=</v>
          </cell>
          <cell r="ED274" t="str">
            <v>=</v>
          </cell>
        </row>
        <row r="275">
          <cell r="F275">
            <v>-0.33210019255070122</v>
          </cell>
          <cell r="G275">
            <v>-0.35188331078913038</v>
          </cell>
          <cell r="H275">
            <v>-0.36564100611855466</v>
          </cell>
          <cell r="I275">
            <v>-0.34223462894230749</v>
          </cell>
          <cell r="J275">
            <v>-0.34056489245242716</v>
          </cell>
          <cell r="K275">
            <v>-0.31378172261627313</v>
          </cell>
          <cell r="L275">
            <v>-0.34436765119755819</v>
          </cell>
          <cell r="M275">
            <v>-0.36517506914471198</v>
          </cell>
          <cell r="N275">
            <v>-0.38973092131777065</v>
          </cell>
          <cell r="O275">
            <v>-0.41852176529699037</v>
          </cell>
          <cell r="P275">
            <v>-0.36722228477761476</v>
          </cell>
          <cell r="Q275">
            <v>-0.38252556432388829</v>
          </cell>
          <cell r="R275">
            <v>-0.39626290950158349</v>
          </cell>
          <cell r="S275">
            <v>-0.39532004212127703</v>
          </cell>
          <cell r="T275">
            <v>-0.38552732095833164</v>
          </cell>
          <cell r="U275">
            <v>-0.40388277245243742</v>
          </cell>
          <cell r="V275">
            <v>-0.36167840890887604</v>
          </cell>
          <cell r="W275">
            <v>-0.36386597790354713</v>
          </cell>
          <cell r="X275">
            <v>-0.33201116070202019</v>
          </cell>
          <cell r="Y275">
            <v>-0.37030016811160493</v>
          </cell>
          <cell r="Z275">
            <v>-0.40280348182044179</v>
          </cell>
          <cell r="AA275">
            <v>-0.42857868643704222</v>
          </cell>
          <cell r="AB275">
            <v>-0.46081325319881117</v>
          </cell>
          <cell r="AC275">
            <v>-0.41192696367483705</v>
          </cell>
          <cell r="AD275">
            <v>-0.43757937587933426</v>
          </cell>
          <cell r="AE275">
            <v>-0.44087302416465945</v>
          </cell>
          <cell r="AF275">
            <v>-0.44942947382630649</v>
          </cell>
          <cell r="AG275">
            <v>-0.4612782917852627</v>
          </cell>
          <cell r="AH275">
            <v>-0.4400520616173651</v>
          </cell>
          <cell r="AI275">
            <v>-0.39541687225221267</v>
          </cell>
          <cell r="AJ275">
            <v>-0.39069729241347773</v>
          </cell>
          <cell r="AK275">
            <v>-0.3601685082669448</v>
          </cell>
          <cell r="AL275">
            <v>-0.41674493448093841</v>
          </cell>
          <cell r="AM275">
            <v>-0.45222273561863346</v>
          </cell>
          <cell r="AN275">
            <v>-0.46639181924874151</v>
          </cell>
          <cell r="AO275">
            <v>-0.49753718960166537</v>
          </cell>
          <cell r="AP275">
            <v>-0.46200596085497381</v>
          </cell>
          <cell r="AQ275">
            <v>-0.49379908569623154</v>
          </cell>
          <cell r="AR275">
            <v>-0.46499748204180946</v>
          </cell>
          <cell r="AS275">
            <v>-0.488233103544367</v>
          </cell>
          <cell r="AT275">
            <v>-0.49384674251238181</v>
          </cell>
          <cell r="AU275">
            <v>-0.46417061352304501</v>
          </cell>
          <cell r="AV275">
            <v>-0.41837125360967775</v>
          </cell>
          <cell r="AW275">
            <v>-0.41195832549170319</v>
          </cell>
          <cell r="AX275">
            <v>-0.40876220977816757</v>
          </cell>
          <cell r="AY275">
            <v>-0.43650782635010899</v>
          </cell>
          <cell r="AZ275">
            <v>-0.46968534066552792</v>
          </cell>
          <cell r="BA275">
            <v>-0.48537213485764852</v>
          </cell>
          <cell r="BB275">
            <v>-0.50950778745261971</v>
          </cell>
          <cell r="BC275">
            <v>-0.4711741863166381</v>
          </cell>
          <cell r="BD275">
            <v>-0.51664099481568115</v>
          </cell>
          <cell r="BE275">
            <v>-0.48341965632647543</v>
          </cell>
          <cell r="BF275">
            <v>-0.50424483445254253</v>
          </cell>
          <cell r="BG275">
            <v>-0.50857378815175025</v>
          </cell>
          <cell r="BH275">
            <v>-0.4766736969363663</v>
          </cell>
          <cell r="BI275">
            <v>-0.43017437011611293</v>
          </cell>
          <cell r="BJ275">
            <v>-0.43346816569219726</v>
          </cell>
          <cell r="BK275">
            <v>-0.38783063777079718</v>
          </cell>
          <cell r="BL275">
            <v>-0.46162507097075434</v>
          </cell>
          <cell r="BM275">
            <v>-0.49022831041589399</v>
          </cell>
          <cell r="BN275">
            <v>-0.50607919053891948</v>
          </cell>
          <cell r="BO275">
            <v>-0.54690201158718565</v>
          </cell>
          <cell r="BP275">
            <v>-0.49962393262166671</v>
          </cell>
          <cell r="BQ275">
            <v>-0.54743084147335708</v>
          </cell>
          <cell r="BR275">
            <v>-0.53659458382023217</v>
          </cell>
          <cell r="BS275">
            <v>-0.55942742304183923</v>
          </cell>
          <cell r="BT275">
            <v>-0.57307632551219712</v>
          </cell>
          <cell r="BU275">
            <v>-0.52018836610195507</v>
          </cell>
          <cell r="BV275">
            <v>-0.46411472516358998</v>
          </cell>
          <cell r="BW275">
            <v>-0.46175936565287401</v>
          </cell>
          <cell r="BX275">
            <v>-0.42250413142443222</v>
          </cell>
          <cell r="BY275">
            <v>-0.49761334232179877</v>
          </cell>
          <cell r="BZ275">
            <v>-0.5749227791700946</v>
          </cell>
          <cell r="CA275">
            <v>-0.56275227590992927</v>
          </cell>
          <cell r="CB275">
            <v>-0.58939916111082624</v>
          </cell>
          <cell r="CC275">
            <v>-0.5709926390977742</v>
          </cell>
          <cell r="CD275">
            <v>-0.62852263748345649</v>
          </cell>
          <cell r="CE275">
            <v>-0.57541035108900473</v>
          </cell>
          <cell r="CF275">
            <v>-0.62596714622356586</v>
          </cell>
          <cell r="CG275">
            <v>-0.61455921398704305</v>
          </cell>
          <cell r="CH275">
            <v>-0.56393623906295431</v>
          </cell>
          <cell r="CI275">
            <v>-0.50362979229957006</v>
          </cell>
          <cell r="CJ275">
            <v>-0.50546989330884173</v>
          </cell>
          <cell r="CK275">
            <v>-0.44510082833288322</v>
          </cell>
          <cell r="CL275">
            <v>-0.55514450456666253</v>
          </cell>
          <cell r="CM275">
            <v>-0.61861672501885323</v>
          </cell>
          <cell r="CN275">
            <v>-0.57108659387998983</v>
          </cell>
          <cell r="CO275">
            <v>-0.63489218594811803</v>
          </cell>
          <cell r="CP275">
            <v>-0.61338643712570473</v>
          </cell>
          <cell r="CQ275">
            <v>-0.63596560147484382</v>
          </cell>
          <cell r="CR275">
            <v>-0.64997201171819086</v>
          </cell>
          <cell r="CS275">
            <v>-0.64265051910533799</v>
          </cell>
          <cell r="CT275">
            <v>-0.66472021683019733</v>
          </cell>
          <cell r="CU275">
            <v>-0.63417951055106414</v>
          </cell>
          <cell r="CV275">
            <v>-0.58066857132555327</v>
          </cell>
          <cell r="CW275">
            <v>-0.58708454434007251</v>
          </cell>
          <cell r="CX275">
            <v>-0.53586922189831654</v>
          </cell>
          <cell r="CY275">
            <v>-0.68428652395352429</v>
          </cell>
          <cell r="CZ275">
            <v>-0.73832788528182647</v>
          </cell>
          <cell r="DA275">
            <v>-0.67153646974546177</v>
          </cell>
          <cell r="DB275">
            <v>-0.71718852100426034</v>
          </cell>
          <cell r="DC275">
            <v>-0.65949571441506549</v>
          </cell>
          <cell r="DD275">
            <v>-0.66381373695631396</v>
          </cell>
          <cell r="DE275">
            <v>-0.69317940636631903</v>
          </cell>
          <cell r="DF275">
            <v>-0.66674926351949182</v>
          </cell>
          <cell r="DG275">
            <v>-0.69585255773299792</v>
          </cell>
          <cell r="DH275">
            <v>-0.66681565081550076</v>
          </cell>
          <cell r="DI275">
            <v>-0.62689854720193239</v>
          </cell>
          <cell r="DJ275">
            <v>-0.62755525013716351</v>
          </cell>
          <cell r="DK275">
            <v>-0.56770767550146672</v>
          </cell>
          <cell r="DL275">
            <v>-0.72640478206408687</v>
          </cell>
          <cell r="DM275">
            <v>-0.77822839566976398</v>
          </cell>
          <cell r="DN275">
            <v>-0.73653583501488384</v>
          </cell>
          <cell r="DO275">
            <v>-0.76938817383492619</v>
          </cell>
          <cell r="DP275">
            <v>-0.72353650452845386</v>
          </cell>
          <cell r="DQ275">
            <v>-0.71492913990071827</v>
          </cell>
          <cell r="DR275">
            <v>0</v>
          </cell>
          <cell r="DS275">
            <v>0</v>
          </cell>
          <cell r="DT275">
            <v>0</v>
          </cell>
          <cell r="DU275">
            <v>0</v>
          </cell>
          <cell r="DV275">
            <v>0</v>
          </cell>
          <cell r="DW275">
            <v>0</v>
          </cell>
          <cell r="DX275">
            <v>0</v>
          </cell>
          <cell r="DY275">
            <v>0</v>
          </cell>
          <cell r="DZ275">
            <v>0</v>
          </cell>
          <cell r="EA275">
            <v>0</v>
          </cell>
          <cell r="EB275">
            <v>0</v>
          </cell>
          <cell r="EC275">
            <v>0</v>
          </cell>
          <cell r="ED275">
            <v>0</v>
          </cell>
        </row>
        <row r="276">
          <cell r="F276">
            <v>28.0696806433352</v>
          </cell>
          <cell r="G276">
            <v>28.79033089312621</v>
          </cell>
          <cell r="H276">
            <v>27.80284484244935</v>
          </cell>
          <cell r="I276">
            <v>25.152106717536164</v>
          </cell>
          <cell r="J276">
            <v>25.250274891340794</v>
          </cell>
          <cell r="K276">
            <v>25.226831412036823</v>
          </cell>
          <cell r="L276">
            <v>30.61690282378532</v>
          </cell>
          <cell r="M276">
            <v>31.170296134215359</v>
          </cell>
          <cell r="N276">
            <v>30.355634343766795</v>
          </cell>
          <cell r="O276">
            <v>31.112155242002252</v>
          </cell>
          <cell r="P276">
            <v>28.863002044466</v>
          </cell>
          <cell r="Q276">
            <v>32.187113763266616</v>
          </cell>
          <cell r="R276">
            <v>31.906208743671879</v>
          </cell>
          <cell r="S276">
            <v>33.583077273155453</v>
          </cell>
          <cell r="T276">
            <v>32.045449768962648</v>
          </cell>
          <cell r="U276">
            <v>30.874626664836182</v>
          </cell>
          <cell r="V276">
            <v>26.693561913521073</v>
          </cell>
          <cell r="W276">
            <v>27.091659108515898</v>
          </cell>
          <cell r="X276">
            <v>26.85885486376003</v>
          </cell>
          <cell r="Y276">
            <v>33.140425244146215</v>
          </cell>
          <cell r="Z276">
            <v>34.598754309472653</v>
          </cell>
          <cell r="AA276">
            <v>33.734494357815173</v>
          </cell>
          <cell r="AB276">
            <v>34.413046930580485</v>
          </cell>
          <cell r="AC276">
            <v>32.563908042071596</v>
          </cell>
          <cell r="AD276">
            <v>37.039346682014987</v>
          </cell>
          <cell r="AE276">
            <v>35.597373949845185</v>
          </cell>
          <cell r="AF276">
            <v>38.348228484865778</v>
          </cell>
          <cell r="AG276">
            <v>38.493230948945197</v>
          </cell>
          <cell r="AH276">
            <v>33.767390836712153</v>
          </cell>
          <cell r="AI276">
            <v>29.273092136840805</v>
          </cell>
          <cell r="AJ276">
            <v>29.174510030399425</v>
          </cell>
          <cell r="AK276">
            <v>29.192738550441717</v>
          </cell>
          <cell r="AL276">
            <v>37.319919030555418</v>
          </cell>
          <cell r="AM276">
            <v>38.929003778073152</v>
          </cell>
          <cell r="AN276">
            <v>36.621274885490926</v>
          </cell>
          <cell r="AO276">
            <v>37.290246248837136</v>
          </cell>
          <cell r="AP276">
            <v>36.69447190819028</v>
          </cell>
          <cell r="AQ276">
            <v>42.002433871008471</v>
          </cell>
          <cell r="AR276">
            <v>37.7024745172235</v>
          </cell>
          <cell r="AS276">
            <v>41.866283144185921</v>
          </cell>
          <cell r="AT276">
            <v>41.388519282937992</v>
          </cell>
          <cell r="AU276">
            <v>35.754504313685146</v>
          </cell>
          <cell r="AV276">
            <v>31.083377492681535</v>
          </cell>
          <cell r="AW276">
            <v>30.875019784192073</v>
          </cell>
          <cell r="AX276">
            <v>33.240618169141655</v>
          </cell>
          <cell r="AY276">
            <v>39.241784215087492</v>
          </cell>
          <cell r="AZ276">
            <v>40.607262841831236</v>
          </cell>
          <cell r="BA276">
            <v>38.242682614575315</v>
          </cell>
          <cell r="BB276">
            <v>38.353022372289537</v>
          </cell>
          <cell r="BC276">
            <v>37.622755374092776</v>
          </cell>
          <cell r="BD276">
            <v>44.167982985163647</v>
          </cell>
          <cell r="BE276">
            <v>39.41384767521096</v>
          </cell>
          <cell r="BF276">
            <v>43.509152551503362</v>
          </cell>
          <cell r="BG276">
            <v>42.434183418129628</v>
          </cell>
          <cell r="BH276">
            <v>36.88386886923054</v>
          </cell>
          <cell r="BI276">
            <v>32.113877118039952</v>
          </cell>
          <cell r="BJ276">
            <v>32.642449273514472</v>
          </cell>
          <cell r="BK276">
            <v>31.726036918100966</v>
          </cell>
          <cell r="BL276">
            <v>41.836596475062791</v>
          </cell>
          <cell r="BM276">
            <v>42.645450273167945</v>
          </cell>
          <cell r="BN276">
            <v>40.306463259020269</v>
          </cell>
          <cell r="BO276">
            <v>41.424665593607543</v>
          </cell>
          <cell r="BP276">
            <v>40.116837476066323</v>
          </cell>
          <cell r="BQ276">
            <v>47.089445572453897</v>
          </cell>
          <cell r="BR276">
            <v>43.978017456530246</v>
          </cell>
          <cell r="BS276">
            <v>48.568978325052306</v>
          </cell>
          <cell r="BT276">
            <v>48.563125805195199</v>
          </cell>
          <cell r="BU276">
            <v>40.463267403057316</v>
          </cell>
          <cell r="BV276">
            <v>34.837996375848554</v>
          </cell>
          <cell r="BW276">
            <v>34.911106714738239</v>
          </cell>
          <cell r="BX276">
            <v>34.682278708980171</v>
          </cell>
          <cell r="BY276">
            <v>45.232848720887766</v>
          </cell>
          <cell r="BZ276">
            <v>50.173049222308009</v>
          </cell>
          <cell r="CA276">
            <v>44.80658697837562</v>
          </cell>
          <cell r="CB276">
            <v>44.888408450941583</v>
          </cell>
          <cell r="CC276">
            <v>46.132377031354437</v>
          </cell>
          <cell r="CD276">
            <v>54.421427493699362</v>
          </cell>
          <cell r="CE276">
            <v>47.458906093316791</v>
          </cell>
          <cell r="CF276">
            <v>54.700737246005765</v>
          </cell>
          <cell r="CG276">
            <v>52.410577863609255</v>
          </cell>
          <cell r="CH276">
            <v>44.140277168367724</v>
          </cell>
          <cell r="CI276">
            <v>38.034917284737226</v>
          </cell>
          <cell r="CJ276">
            <v>38.408430626312629</v>
          </cell>
          <cell r="CK276">
            <v>36.754596969184824</v>
          </cell>
          <cell r="CL276">
            <v>50.756173302084775</v>
          </cell>
          <cell r="CM276">
            <v>54.320511265156071</v>
          </cell>
          <cell r="CN276">
            <v>45.772585503327008</v>
          </cell>
          <cell r="CO276">
            <v>48.651847099931764</v>
          </cell>
          <cell r="CP276">
            <v>49.920722619249347</v>
          </cell>
          <cell r="CQ276">
            <v>55.490406278746555</v>
          </cell>
          <cell r="CR276">
            <v>54.036801141477099</v>
          </cell>
          <cell r="CS276">
            <v>56.567566321483902</v>
          </cell>
          <cell r="CT276">
            <v>57.091501565045917</v>
          </cell>
          <cell r="CU276">
            <v>49.996187327387943</v>
          </cell>
          <cell r="CV276">
            <v>44.122159209214395</v>
          </cell>
          <cell r="CW276">
            <v>44.894883030459788</v>
          </cell>
          <cell r="CX276">
            <v>44.619635988806976</v>
          </cell>
          <cell r="CY276">
            <v>63.11564441777054</v>
          </cell>
          <cell r="CZ276">
            <v>65.395647333211755</v>
          </cell>
          <cell r="DA276">
            <v>54.506695443304636</v>
          </cell>
          <cell r="DB276">
            <v>55.342111882961845</v>
          </cell>
          <cell r="DC276">
            <v>54.094747000976035</v>
          </cell>
          <cell r="DD276">
            <v>58.383870768952342</v>
          </cell>
          <cell r="DE276">
            <v>57.971905641138498</v>
          </cell>
          <cell r="DF276">
            <v>59.157416188706989</v>
          </cell>
          <cell r="DG276">
            <v>59.636766902273713</v>
          </cell>
          <cell r="DH276">
            <v>52.966864689224643</v>
          </cell>
          <cell r="DI276">
            <v>47.972475152592253</v>
          </cell>
          <cell r="DJ276">
            <v>48.356755840908889</v>
          </cell>
          <cell r="DK276">
            <v>47.529549082424126</v>
          </cell>
          <cell r="DL276">
            <v>67.306205943502022</v>
          </cell>
          <cell r="DM276">
            <v>69.378267155639037</v>
          </cell>
          <cell r="DN276">
            <v>59.862413847039825</v>
          </cell>
          <cell r="DO276">
            <v>59.837145858065263</v>
          </cell>
          <cell r="DP276">
            <v>59.847802979817089</v>
          </cell>
          <cell r="DQ276">
            <v>63.380698925069169</v>
          </cell>
          <cell r="DR276">
            <v>0</v>
          </cell>
          <cell r="DS276">
            <v>0</v>
          </cell>
          <cell r="DT276">
            <v>0</v>
          </cell>
          <cell r="DU276">
            <v>0</v>
          </cell>
          <cell r="DV276">
            <v>0</v>
          </cell>
          <cell r="DW276">
            <v>0</v>
          </cell>
          <cell r="DX276">
            <v>0</v>
          </cell>
          <cell r="DY276">
            <v>0</v>
          </cell>
          <cell r="DZ276">
            <v>0</v>
          </cell>
          <cell r="EA276">
            <v>0</v>
          </cell>
          <cell r="EB276">
            <v>0</v>
          </cell>
          <cell r="EC276">
            <v>0</v>
          </cell>
          <cell r="ED276">
            <v>0</v>
          </cell>
        </row>
        <row r="277"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  <cell r="AE277">
            <v>0</v>
          </cell>
          <cell r="AF277">
            <v>0</v>
          </cell>
          <cell r="AG277">
            <v>0</v>
          </cell>
          <cell r="AH277">
            <v>0</v>
          </cell>
          <cell r="AI277">
            <v>0</v>
          </cell>
          <cell r="AJ277">
            <v>0</v>
          </cell>
          <cell r="AK277">
            <v>0</v>
          </cell>
          <cell r="AL277">
            <v>0</v>
          </cell>
          <cell r="AM277">
            <v>0</v>
          </cell>
          <cell r="AN277">
            <v>0</v>
          </cell>
          <cell r="AO277">
            <v>0</v>
          </cell>
          <cell r="AP277">
            <v>0</v>
          </cell>
          <cell r="AQ277">
            <v>0</v>
          </cell>
          <cell r="AR277">
            <v>0</v>
          </cell>
          <cell r="AS277">
            <v>0</v>
          </cell>
          <cell r="AT277">
            <v>0</v>
          </cell>
          <cell r="AU277">
            <v>0</v>
          </cell>
          <cell r="AV277">
            <v>0</v>
          </cell>
          <cell r="AW277">
            <v>0</v>
          </cell>
          <cell r="AX277">
            <v>0</v>
          </cell>
          <cell r="AY277">
            <v>0</v>
          </cell>
          <cell r="AZ277">
            <v>0</v>
          </cell>
          <cell r="BA277">
            <v>0</v>
          </cell>
          <cell r="BB277">
            <v>0</v>
          </cell>
          <cell r="BC277">
            <v>0</v>
          </cell>
          <cell r="BD277">
            <v>0</v>
          </cell>
          <cell r="BE277">
            <v>0</v>
          </cell>
          <cell r="BF277">
            <v>0</v>
          </cell>
          <cell r="BG277">
            <v>0</v>
          </cell>
          <cell r="BH277">
            <v>0</v>
          </cell>
          <cell r="BI277">
            <v>0</v>
          </cell>
          <cell r="BJ277">
            <v>0</v>
          </cell>
          <cell r="BK277">
            <v>0</v>
          </cell>
          <cell r="BL277">
            <v>0</v>
          </cell>
          <cell r="BM277">
            <v>0</v>
          </cell>
          <cell r="BN277">
            <v>0</v>
          </cell>
          <cell r="BO277">
            <v>0</v>
          </cell>
          <cell r="BP277">
            <v>0</v>
          </cell>
          <cell r="BQ277">
            <v>0</v>
          </cell>
          <cell r="BR277">
            <v>0</v>
          </cell>
          <cell r="BS277">
            <v>0</v>
          </cell>
          <cell r="BT277">
            <v>0</v>
          </cell>
          <cell r="BU277">
            <v>0</v>
          </cell>
          <cell r="BV277">
            <v>0</v>
          </cell>
          <cell r="BW277">
            <v>0</v>
          </cell>
          <cell r="BX277">
            <v>0</v>
          </cell>
          <cell r="BY277">
            <v>0</v>
          </cell>
          <cell r="BZ277">
            <v>0</v>
          </cell>
          <cell r="CA277">
            <v>0</v>
          </cell>
          <cell r="CB277">
            <v>0</v>
          </cell>
          <cell r="CC277">
            <v>0</v>
          </cell>
          <cell r="CD277">
            <v>0</v>
          </cell>
          <cell r="CE277">
            <v>0</v>
          </cell>
          <cell r="CF277">
            <v>0</v>
          </cell>
          <cell r="CG277">
            <v>0</v>
          </cell>
          <cell r="CH277">
            <v>0</v>
          </cell>
          <cell r="CI277">
            <v>0</v>
          </cell>
          <cell r="CJ277">
            <v>0</v>
          </cell>
          <cell r="CK277">
            <v>0</v>
          </cell>
          <cell r="CL277">
            <v>0</v>
          </cell>
          <cell r="CM277">
            <v>0</v>
          </cell>
          <cell r="CN277">
            <v>0</v>
          </cell>
          <cell r="CO277">
            <v>0</v>
          </cell>
          <cell r="CP277">
            <v>0</v>
          </cell>
          <cell r="CQ277">
            <v>0</v>
          </cell>
          <cell r="CR277">
            <v>0</v>
          </cell>
          <cell r="CS277">
            <v>0</v>
          </cell>
          <cell r="CT277">
            <v>0</v>
          </cell>
          <cell r="CU277">
            <v>0</v>
          </cell>
          <cell r="CV277">
            <v>0</v>
          </cell>
          <cell r="CW277">
            <v>0</v>
          </cell>
          <cell r="CX277">
            <v>0</v>
          </cell>
          <cell r="CY277">
            <v>0</v>
          </cell>
          <cell r="CZ277">
            <v>0</v>
          </cell>
          <cell r="DA277">
            <v>0</v>
          </cell>
          <cell r="DB277">
            <v>0</v>
          </cell>
          <cell r="DC277">
            <v>0</v>
          </cell>
          <cell r="DD277">
            <v>0</v>
          </cell>
          <cell r="DE277">
            <v>0</v>
          </cell>
          <cell r="DF277">
            <v>0</v>
          </cell>
          <cell r="DG277">
            <v>0</v>
          </cell>
          <cell r="DH277">
            <v>0</v>
          </cell>
          <cell r="DI277">
            <v>0</v>
          </cell>
          <cell r="DJ277">
            <v>0</v>
          </cell>
          <cell r="DK277">
            <v>0</v>
          </cell>
          <cell r="DL277">
            <v>0</v>
          </cell>
          <cell r="DM277">
            <v>0</v>
          </cell>
          <cell r="DN277">
            <v>0</v>
          </cell>
          <cell r="DO277">
            <v>0</v>
          </cell>
          <cell r="DP277">
            <v>0</v>
          </cell>
          <cell r="DQ277">
            <v>0</v>
          </cell>
          <cell r="DR277">
            <v>0</v>
          </cell>
          <cell r="DS277">
            <v>0</v>
          </cell>
          <cell r="DT277">
            <v>0</v>
          </cell>
          <cell r="DU277">
            <v>0</v>
          </cell>
          <cell r="DV277">
            <v>0</v>
          </cell>
          <cell r="DW277">
            <v>0</v>
          </cell>
          <cell r="DX277">
            <v>0</v>
          </cell>
          <cell r="DY277">
            <v>0</v>
          </cell>
          <cell r="DZ277">
            <v>0</v>
          </cell>
          <cell r="EA277">
            <v>0</v>
          </cell>
          <cell r="EB277">
            <v>0</v>
          </cell>
          <cell r="EC277">
            <v>0</v>
          </cell>
          <cell r="ED277">
            <v>0</v>
          </cell>
        </row>
        <row r="279">
          <cell r="F279">
            <v>0</v>
          </cell>
          <cell r="G279">
            <v>0</v>
          </cell>
          <cell r="H279">
            <v>0</v>
          </cell>
          <cell r="I279">
            <v>0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  <cell r="AE279">
            <v>0</v>
          </cell>
          <cell r="AF279">
            <v>0</v>
          </cell>
          <cell r="AG279">
            <v>0</v>
          </cell>
          <cell r="AH279">
            <v>0</v>
          </cell>
          <cell r="AI279">
            <v>0</v>
          </cell>
          <cell r="AJ279">
            <v>0</v>
          </cell>
          <cell r="AK279">
            <v>0</v>
          </cell>
          <cell r="AL279">
            <v>0</v>
          </cell>
          <cell r="AM279">
            <v>0</v>
          </cell>
          <cell r="AN279">
            <v>0</v>
          </cell>
          <cell r="AO279">
            <v>0</v>
          </cell>
          <cell r="AP279">
            <v>0</v>
          </cell>
          <cell r="AQ279">
            <v>0</v>
          </cell>
          <cell r="AR279">
            <v>0</v>
          </cell>
          <cell r="AS279">
            <v>0</v>
          </cell>
          <cell r="AT279">
            <v>0</v>
          </cell>
          <cell r="AU279">
            <v>0</v>
          </cell>
          <cell r="AV279">
            <v>0</v>
          </cell>
          <cell r="AW279">
            <v>0</v>
          </cell>
          <cell r="AX279">
            <v>0</v>
          </cell>
          <cell r="AY279">
            <v>0</v>
          </cell>
          <cell r="AZ279">
            <v>0</v>
          </cell>
          <cell r="BA279">
            <v>0</v>
          </cell>
          <cell r="BB279">
            <v>0</v>
          </cell>
          <cell r="BC279">
            <v>0</v>
          </cell>
          <cell r="BD279">
            <v>0</v>
          </cell>
          <cell r="BE279">
            <v>0</v>
          </cell>
          <cell r="BF279">
            <v>0</v>
          </cell>
          <cell r="BG279">
            <v>0</v>
          </cell>
          <cell r="BH279">
            <v>0</v>
          </cell>
          <cell r="BI279">
            <v>0</v>
          </cell>
          <cell r="BJ279">
            <v>0</v>
          </cell>
          <cell r="BK279">
            <v>0</v>
          </cell>
          <cell r="BL279">
            <v>0</v>
          </cell>
          <cell r="BM279">
            <v>0</v>
          </cell>
          <cell r="BN279">
            <v>0</v>
          </cell>
          <cell r="BO279">
            <v>0</v>
          </cell>
          <cell r="BP279">
            <v>0</v>
          </cell>
          <cell r="BQ279">
            <v>0</v>
          </cell>
          <cell r="BR279">
            <v>0</v>
          </cell>
          <cell r="BS279">
            <v>0</v>
          </cell>
          <cell r="BT279">
            <v>0</v>
          </cell>
          <cell r="BU279">
            <v>0</v>
          </cell>
          <cell r="BV279">
            <v>0</v>
          </cell>
          <cell r="BW279">
            <v>0</v>
          </cell>
          <cell r="BX279">
            <v>0</v>
          </cell>
          <cell r="BY279">
            <v>0</v>
          </cell>
          <cell r="BZ279">
            <v>0</v>
          </cell>
          <cell r="CA279">
            <v>0</v>
          </cell>
          <cell r="CB279">
            <v>0</v>
          </cell>
          <cell r="CC279">
            <v>0</v>
          </cell>
          <cell r="CD279">
            <v>0</v>
          </cell>
          <cell r="CE279">
            <v>0</v>
          </cell>
          <cell r="CF279">
            <v>0</v>
          </cell>
          <cell r="CG279">
            <v>0</v>
          </cell>
          <cell r="CH279">
            <v>0</v>
          </cell>
          <cell r="CI279">
            <v>0</v>
          </cell>
          <cell r="CJ279">
            <v>0</v>
          </cell>
          <cell r="CK279">
            <v>0</v>
          </cell>
          <cell r="CL279">
            <v>0</v>
          </cell>
          <cell r="CM279">
            <v>0</v>
          </cell>
          <cell r="CN279">
            <v>0</v>
          </cell>
          <cell r="CO279">
            <v>0</v>
          </cell>
          <cell r="CP279">
            <v>0</v>
          </cell>
          <cell r="CQ279">
            <v>0</v>
          </cell>
          <cell r="CR279">
            <v>0</v>
          </cell>
          <cell r="CS279">
            <v>0</v>
          </cell>
          <cell r="CT279">
            <v>0</v>
          </cell>
          <cell r="CU279">
            <v>0</v>
          </cell>
          <cell r="CV279">
            <v>0</v>
          </cell>
          <cell r="CW279">
            <v>0</v>
          </cell>
          <cell r="CX279">
            <v>0</v>
          </cell>
          <cell r="CY279">
            <v>0</v>
          </cell>
          <cell r="CZ279">
            <v>0</v>
          </cell>
          <cell r="DA279">
            <v>0</v>
          </cell>
          <cell r="DB279">
            <v>0</v>
          </cell>
          <cell r="DC279">
            <v>0</v>
          </cell>
          <cell r="DD279">
            <v>0</v>
          </cell>
          <cell r="DE279">
            <v>0</v>
          </cell>
          <cell r="DF279">
            <v>0</v>
          </cell>
          <cell r="DG279">
            <v>0</v>
          </cell>
          <cell r="DH279">
            <v>0</v>
          </cell>
          <cell r="DI279">
            <v>0</v>
          </cell>
          <cell r="DJ279">
            <v>0</v>
          </cell>
          <cell r="DK279">
            <v>0</v>
          </cell>
          <cell r="DL279">
            <v>0</v>
          </cell>
          <cell r="DM279">
            <v>0</v>
          </cell>
          <cell r="DN279">
            <v>0</v>
          </cell>
          <cell r="DO279">
            <v>0</v>
          </cell>
          <cell r="DP279">
            <v>0</v>
          </cell>
          <cell r="DQ279">
            <v>0</v>
          </cell>
          <cell r="DR279">
            <v>0</v>
          </cell>
          <cell r="DS279">
            <v>0</v>
          </cell>
          <cell r="DT279">
            <v>0</v>
          </cell>
          <cell r="DU279">
            <v>0</v>
          </cell>
          <cell r="DV279">
            <v>0</v>
          </cell>
          <cell r="DW279">
            <v>0</v>
          </cell>
          <cell r="DX279">
            <v>0</v>
          </cell>
          <cell r="DY279">
            <v>0</v>
          </cell>
          <cell r="DZ279">
            <v>0</v>
          </cell>
          <cell r="EA279">
            <v>0</v>
          </cell>
          <cell r="EB279">
            <v>0</v>
          </cell>
          <cell r="EC279">
            <v>0</v>
          </cell>
          <cell r="ED279">
            <v>0</v>
          </cell>
        </row>
        <row r="280">
          <cell r="F280">
            <v>0</v>
          </cell>
          <cell r="G280">
            <v>0</v>
          </cell>
          <cell r="H280">
            <v>0</v>
          </cell>
          <cell r="I280">
            <v>0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  <cell r="AE280">
            <v>0</v>
          </cell>
          <cell r="AF280">
            <v>0</v>
          </cell>
          <cell r="AG280">
            <v>0</v>
          </cell>
          <cell r="AH280">
            <v>0</v>
          </cell>
          <cell r="AI280">
            <v>0</v>
          </cell>
          <cell r="AJ280">
            <v>0</v>
          </cell>
          <cell r="AK280">
            <v>0</v>
          </cell>
          <cell r="AL280">
            <v>0</v>
          </cell>
          <cell r="AM280">
            <v>0</v>
          </cell>
          <cell r="AN280">
            <v>0</v>
          </cell>
          <cell r="AO280">
            <v>0</v>
          </cell>
          <cell r="AP280">
            <v>0</v>
          </cell>
          <cell r="AQ280">
            <v>0</v>
          </cell>
          <cell r="AR280">
            <v>0</v>
          </cell>
          <cell r="AS280">
            <v>0</v>
          </cell>
          <cell r="AT280">
            <v>0</v>
          </cell>
          <cell r="AU280">
            <v>0</v>
          </cell>
          <cell r="AV280">
            <v>0</v>
          </cell>
          <cell r="AW280">
            <v>0</v>
          </cell>
          <cell r="AX280">
            <v>0</v>
          </cell>
          <cell r="AY280">
            <v>0</v>
          </cell>
          <cell r="AZ280">
            <v>0</v>
          </cell>
          <cell r="BA280">
            <v>0</v>
          </cell>
          <cell r="BB280">
            <v>0</v>
          </cell>
          <cell r="BC280">
            <v>0</v>
          </cell>
          <cell r="BD280">
            <v>0</v>
          </cell>
          <cell r="BE280">
            <v>0</v>
          </cell>
          <cell r="BF280">
            <v>0</v>
          </cell>
          <cell r="BG280">
            <v>0</v>
          </cell>
          <cell r="BH280">
            <v>0</v>
          </cell>
          <cell r="BI280">
            <v>0</v>
          </cell>
          <cell r="BJ280">
            <v>0</v>
          </cell>
          <cell r="BK280">
            <v>0</v>
          </cell>
          <cell r="BL280">
            <v>0</v>
          </cell>
          <cell r="BM280">
            <v>0</v>
          </cell>
          <cell r="BN280">
            <v>0</v>
          </cell>
          <cell r="BO280">
            <v>0</v>
          </cell>
          <cell r="BP280">
            <v>0</v>
          </cell>
          <cell r="BQ280">
            <v>0</v>
          </cell>
          <cell r="BR280">
            <v>0</v>
          </cell>
          <cell r="BS280">
            <v>0</v>
          </cell>
          <cell r="BT280">
            <v>0</v>
          </cell>
          <cell r="BU280">
            <v>0</v>
          </cell>
          <cell r="BV280">
            <v>0</v>
          </cell>
          <cell r="BW280">
            <v>0</v>
          </cell>
          <cell r="BX280">
            <v>0</v>
          </cell>
          <cell r="BY280">
            <v>0</v>
          </cell>
          <cell r="BZ280">
            <v>0</v>
          </cell>
          <cell r="CA280">
            <v>0</v>
          </cell>
          <cell r="CB280">
            <v>0</v>
          </cell>
          <cell r="CC280">
            <v>0</v>
          </cell>
          <cell r="CD280">
            <v>0</v>
          </cell>
          <cell r="CE280">
            <v>0</v>
          </cell>
          <cell r="CF280">
            <v>0</v>
          </cell>
          <cell r="CG280">
            <v>0</v>
          </cell>
          <cell r="CH280">
            <v>0</v>
          </cell>
          <cell r="CI280">
            <v>0</v>
          </cell>
          <cell r="CJ280">
            <v>0</v>
          </cell>
          <cell r="CK280">
            <v>0</v>
          </cell>
          <cell r="CL280">
            <v>0</v>
          </cell>
          <cell r="CM280">
            <v>0</v>
          </cell>
          <cell r="CN280">
            <v>0</v>
          </cell>
          <cell r="CO280">
            <v>0</v>
          </cell>
          <cell r="CP280">
            <v>0</v>
          </cell>
          <cell r="CQ280">
            <v>0</v>
          </cell>
          <cell r="CR280">
            <v>0</v>
          </cell>
          <cell r="CS280">
            <v>0</v>
          </cell>
          <cell r="CT280">
            <v>0</v>
          </cell>
          <cell r="CU280">
            <v>0</v>
          </cell>
          <cell r="CV280">
            <v>0</v>
          </cell>
          <cell r="CW280">
            <v>0</v>
          </cell>
          <cell r="CX280">
            <v>0</v>
          </cell>
          <cell r="CY280">
            <v>0</v>
          </cell>
          <cell r="CZ280">
            <v>0</v>
          </cell>
          <cell r="DA280">
            <v>0</v>
          </cell>
          <cell r="DB280">
            <v>0</v>
          </cell>
          <cell r="DC280">
            <v>0</v>
          </cell>
          <cell r="DD280">
            <v>0</v>
          </cell>
          <cell r="DE280">
            <v>0</v>
          </cell>
          <cell r="DF280">
            <v>0</v>
          </cell>
          <cell r="DG280">
            <v>0</v>
          </cell>
          <cell r="DH280">
            <v>0</v>
          </cell>
          <cell r="DI280">
            <v>0</v>
          </cell>
          <cell r="DJ280">
            <v>0</v>
          </cell>
          <cell r="DK280">
            <v>0</v>
          </cell>
          <cell r="DL280">
            <v>0</v>
          </cell>
          <cell r="DM280">
            <v>0</v>
          </cell>
          <cell r="DN280">
            <v>0</v>
          </cell>
          <cell r="DO280">
            <v>0</v>
          </cell>
          <cell r="DP280">
            <v>0</v>
          </cell>
          <cell r="DQ280">
            <v>0</v>
          </cell>
          <cell r="DR280">
            <v>0</v>
          </cell>
          <cell r="DS280">
            <v>0</v>
          </cell>
          <cell r="DT280">
            <v>0</v>
          </cell>
          <cell r="DU280">
            <v>0</v>
          </cell>
          <cell r="DV280">
            <v>0</v>
          </cell>
          <cell r="DW280">
            <v>0</v>
          </cell>
          <cell r="DX280">
            <v>0</v>
          </cell>
          <cell r="DY280">
            <v>0</v>
          </cell>
          <cell r="DZ280">
            <v>0</v>
          </cell>
          <cell r="EA280">
            <v>0</v>
          </cell>
          <cell r="EB280">
            <v>0</v>
          </cell>
          <cell r="EC280">
            <v>0</v>
          </cell>
          <cell r="ED280">
            <v>0</v>
          </cell>
        </row>
        <row r="281">
          <cell r="F281">
            <v>0</v>
          </cell>
          <cell r="G281">
            <v>0</v>
          </cell>
          <cell r="H281">
            <v>0</v>
          </cell>
          <cell r="I281">
            <v>0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0</v>
          </cell>
          <cell r="AI281">
            <v>0</v>
          </cell>
          <cell r="AJ281">
            <v>0</v>
          </cell>
          <cell r="AK281">
            <v>0</v>
          </cell>
          <cell r="AL281">
            <v>0</v>
          </cell>
          <cell r="AM281">
            <v>0</v>
          </cell>
          <cell r="AN281">
            <v>0</v>
          </cell>
          <cell r="AO281">
            <v>0</v>
          </cell>
          <cell r="AP281">
            <v>0</v>
          </cell>
          <cell r="AQ281">
            <v>0</v>
          </cell>
          <cell r="AR281">
            <v>0</v>
          </cell>
          <cell r="AS281">
            <v>0</v>
          </cell>
          <cell r="AT281">
            <v>0</v>
          </cell>
          <cell r="AU281">
            <v>0</v>
          </cell>
          <cell r="AV281">
            <v>0</v>
          </cell>
          <cell r="AW281">
            <v>0</v>
          </cell>
          <cell r="AX281">
            <v>0</v>
          </cell>
          <cell r="AY281">
            <v>0</v>
          </cell>
          <cell r="AZ281">
            <v>0</v>
          </cell>
          <cell r="BA281">
            <v>0</v>
          </cell>
          <cell r="BB281">
            <v>0</v>
          </cell>
          <cell r="BC281">
            <v>0</v>
          </cell>
          <cell r="BD281">
            <v>0</v>
          </cell>
          <cell r="BE281">
            <v>0</v>
          </cell>
          <cell r="BF281">
            <v>0</v>
          </cell>
          <cell r="BG281">
            <v>0</v>
          </cell>
          <cell r="BH281">
            <v>0</v>
          </cell>
          <cell r="BI281">
            <v>0</v>
          </cell>
          <cell r="BJ281">
            <v>0</v>
          </cell>
          <cell r="BK281">
            <v>0</v>
          </cell>
          <cell r="BL281">
            <v>0</v>
          </cell>
          <cell r="BM281">
            <v>0</v>
          </cell>
          <cell r="BN281">
            <v>0</v>
          </cell>
          <cell r="BO281">
            <v>0</v>
          </cell>
          <cell r="BP281">
            <v>0</v>
          </cell>
          <cell r="BQ281">
            <v>0</v>
          </cell>
          <cell r="BR281">
            <v>0</v>
          </cell>
          <cell r="BS281">
            <v>0</v>
          </cell>
          <cell r="BT281">
            <v>0</v>
          </cell>
          <cell r="BU281">
            <v>0</v>
          </cell>
          <cell r="BV281">
            <v>0</v>
          </cell>
          <cell r="BW281">
            <v>0</v>
          </cell>
          <cell r="BX281">
            <v>0</v>
          </cell>
          <cell r="BY281">
            <v>0</v>
          </cell>
          <cell r="BZ281">
            <v>0</v>
          </cell>
          <cell r="CA281">
            <v>0</v>
          </cell>
          <cell r="CB281">
            <v>0</v>
          </cell>
          <cell r="CC281">
            <v>0</v>
          </cell>
          <cell r="CD281">
            <v>0</v>
          </cell>
          <cell r="CE281">
            <v>0</v>
          </cell>
          <cell r="CF281">
            <v>0</v>
          </cell>
          <cell r="CG281">
            <v>0</v>
          </cell>
          <cell r="CH281">
            <v>0</v>
          </cell>
          <cell r="CI281">
            <v>0</v>
          </cell>
          <cell r="CJ281">
            <v>0</v>
          </cell>
          <cell r="CK281">
            <v>0</v>
          </cell>
          <cell r="CL281">
            <v>0</v>
          </cell>
          <cell r="CM281">
            <v>0</v>
          </cell>
          <cell r="CN281">
            <v>0</v>
          </cell>
          <cell r="CO281">
            <v>0</v>
          </cell>
          <cell r="CP281">
            <v>0</v>
          </cell>
          <cell r="CQ281">
            <v>0</v>
          </cell>
          <cell r="CR281">
            <v>0</v>
          </cell>
          <cell r="CS281">
            <v>0</v>
          </cell>
          <cell r="CT281">
            <v>0</v>
          </cell>
          <cell r="CU281">
            <v>0</v>
          </cell>
          <cell r="CV281">
            <v>0</v>
          </cell>
          <cell r="CW281">
            <v>0</v>
          </cell>
          <cell r="CX281">
            <v>0</v>
          </cell>
          <cell r="CY281">
            <v>0</v>
          </cell>
          <cell r="CZ281">
            <v>0</v>
          </cell>
          <cell r="DA281">
            <v>0</v>
          </cell>
          <cell r="DB281">
            <v>0</v>
          </cell>
          <cell r="DC281">
            <v>0</v>
          </cell>
          <cell r="DD281">
            <v>0</v>
          </cell>
          <cell r="DE281">
            <v>0</v>
          </cell>
          <cell r="DF281">
            <v>0</v>
          </cell>
          <cell r="DG281">
            <v>0</v>
          </cell>
          <cell r="DH281">
            <v>0</v>
          </cell>
          <cell r="DI281">
            <v>0</v>
          </cell>
          <cell r="DJ281">
            <v>0</v>
          </cell>
          <cell r="DK281">
            <v>0</v>
          </cell>
          <cell r="DL281">
            <v>0</v>
          </cell>
          <cell r="DM281">
            <v>0</v>
          </cell>
          <cell r="DN281">
            <v>0</v>
          </cell>
          <cell r="DO281">
            <v>0</v>
          </cell>
          <cell r="DP281">
            <v>0</v>
          </cell>
          <cell r="DQ281">
            <v>0</v>
          </cell>
          <cell r="DR281">
            <v>0</v>
          </cell>
          <cell r="DS281">
            <v>0</v>
          </cell>
          <cell r="DT281">
            <v>0</v>
          </cell>
          <cell r="DU281">
            <v>0</v>
          </cell>
          <cell r="DV281">
            <v>0</v>
          </cell>
          <cell r="DW281">
            <v>0</v>
          </cell>
          <cell r="DX281">
            <v>0</v>
          </cell>
          <cell r="DY281">
            <v>0</v>
          </cell>
          <cell r="DZ281">
            <v>0</v>
          </cell>
          <cell r="EA281">
            <v>0</v>
          </cell>
          <cell r="EB281">
            <v>0</v>
          </cell>
          <cell r="EC281">
            <v>0</v>
          </cell>
          <cell r="ED281">
            <v>0</v>
          </cell>
        </row>
        <row r="283">
          <cell r="F283">
            <v>0</v>
          </cell>
          <cell r="G283">
            <v>0</v>
          </cell>
          <cell r="H283">
            <v>0</v>
          </cell>
          <cell r="I283">
            <v>0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  <cell r="AE283">
            <v>0</v>
          </cell>
          <cell r="AF283">
            <v>0</v>
          </cell>
          <cell r="AG283">
            <v>0</v>
          </cell>
          <cell r="AH283">
            <v>0</v>
          </cell>
          <cell r="AI283">
            <v>0</v>
          </cell>
          <cell r="AJ283">
            <v>0</v>
          </cell>
          <cell r="AK283">
            <v>0</v>
          </cell>
          <cell r="AL283">
            <v>0</v>
          </cell>
          <cell r="AM283">
            <v>0</v>
          </cell>
          <cell r="AN283">
            <v>0</v>
          </cell>
          <cell r="AO283">
            <v>0</v>
          </cell>
          <cell r="AP283">
            <v>0</v>
          </cell>
          <cell r="AQ283">
            <v>0</v>
          </cell>
          <cell r="AR283">
            <v>0</v>
          </cell>
          <cell r="AS283">
            <v>0</v>
          </cell>
          <cell r="AT283">
            <v>0</v>
          </cell>
          <cell r="AU283">
            <v>0</v>
          </cell>
          <cell r="AV283">
            <v>0</v>
          </cell>
          <cell r="AW283">
            <v>0</v>
          </cell>
          <cell r="AX283">
            <v>0</v>
          </cell>
          <cell r="AY283">
            <v>0</v>
          </cell>
          <cell r="AZ283">
            <v>0</v>
          </cell>
          <cell r="BA283">
            <v>0</v>
          </cell>
          <cell r="BB283">
            <v>0</v>
          </cell>
          <cell r="BC283">
            <v>0</v>
          </cell>
          <cell r="BD283">
            <v>0</v>
          </cell>
          <cell r="BE283">
            <v>0</v>
          </cell>
          <cell r="BF283">
            <v>0</v>
          </cell>
          <cell r="BG283">
            <v>0</v>
          </cell>
          <cell r="BH283">
            <v>0</v>
          </cell>
          <cell r="BI283">
            <v>0</v>
          </cell>
          <cell r="BJ283">
            <v>0</v>
          </cell>
          <cell r="BK283">
            <v>0</v>
          </cell>
          <cell r="BL283">
            <v>0</v>
          </cell>
          <cell r="BM283">
            <v>0</v>
          </cell>
          <cell r="BN283">
            <v>0</v>
          </cell>
          <cell r="BO283">
            <v>0</v>
          </cell>
          <cell r="BP283">
            <v>0</v>
          </cell>
          <cell r="BQ283">
            <v>0</v>
          </cell>
          <cell r="BR283">
            <v>0</v>
          </cell>
          <cell r="BS283">
            <v>0</v>
          </cell>
          <cell r="BT283">
            <v>0</v>
          </cell>
          <cell r="BU283">
            <v>0</v>
          </cell>
          <cell r="BV283">
            <v>0</v>
          </cell>
          <cell r="BW283">
            <v>0</v>
          </cell>
          <cell r="BX283">
            <v>0</v>
          </cell>
          <cell r="BY283">
            <v>0</v>
          </cell>
          <cell r="BZ283">
            <v>0</v>
          </cell>
          <cell r="CA283">
            <v>0</v>
          </cell>
          <cell r="CB283">
            <v>0</v>
          </cell>
          <cell r="CC283">
            <v>0</v>
          </cell>
          <cell r="CD283">
            <v>0</v>
          </cell>
          <cell r="CE283">
            <v>0</v>
          </cell>
          <cell r="CF283">
            <v>0</v>
          </cell>
          <cell r="CG283">
            <v>0</v>
          </cell>
          <cell r="CH283">
            <v>0</v>
          </cell>
          <cell r="CI283">
            <v>0</v>
          </cell>
          <cell r="CJ283">
            <v>0</v>
          </cell>
          <cell r="CK283">
            <v>0</v>
          </cell>
          <cell r="CL283">
            <v>0</v>
          </cell>
          <cell r="CM283">
            <v>0</v>
          </cell>
          <cell r="CN283">
            <v>0</v>
          </cell>
          <cell r="CO283">
            <v>0</v>
          </cell>
          <cell r="CP283">
            <v>0</v>
          </cell>
          <cell r="CQ283">
            <v>0</v>
          </cell>
          <cell r="CR283">
            <v>0</v>
          </cell>
          <cell r="CS283">
            <v>0</v>
          </cell>
          <cell r="CT283">
            <v>0</v>
          </cell>
          <cell r="CU283">
            <v>0</v>
          </cell>
          <cell r="CV283">
            <v>0</v>
          </cell>
          <cell r="CW283">
            <v>0</v>
          </cell>
          <cell r="CX283">
            <v>0</v>
          </cell>
          <cell r="CY283">
            <v>0</v>
          </cell>
          <cell r="CZ283">
            <v>0</v>
          </cell>
          <cell r="DA283">
            <v>0</v>
          </cell>
          <cell r="DB283">
            <v>0</v>
          </cell>
          <cell r="DC283">
            <v>0</v>
          </cell>
          <cell r="DD283">
            <v>0</v>
          </cell>
          <cell r="DE283">
            <v>0</v>
          </cell>
          <cell r="DF283">
            <v>0</v>
          </cell>
          <cell r="DG283">
            <v>0</v>
          </cell>
          <cell r="DH283">
            <v>0</v>
          </cell>
          <cell r="DI283">
            <v>0</v>
          </cell>
          <cell r="DJ283">
            <v>0</v>
          </cell>
          <cell r="DK283">
            <v>0</v>
          </cell>
          <cell r="DL283">
            <v>0</v>
          </cell>
          <cell r="DM283">
            <v>0</v>
          </cell>
          <cell r="DN283">
            <v>0</v>
          </cell>
          <cell r="DO283">
            <v>0</v>
          </cell>
          <cell r="DP283">
            <v>0</v>
          </cell>
          <cell r="DQ283">
            <v>0</v>
          </cell>
          <cell r="DR283">
            <v>0</v>
          </cell>
          <cell r="DS283">
            <v>0</v>
          </cell>
          <cell r="DT283">
            <v>0</v>
          </cell>
          <cell r="DU283">
            <v>0</v>
          </cell>
          <cell r="DV283">
            <v>0</v>
          </cell>
          <cell r="DW283">
            <v>0</v>
          </cell>
          <cell r="DX283">
            <v>0</v>
          </cell>
          <cell r="DY283">
            <v>0</v>
          </cell>
          <cell r="DZ283">
            <v>0</v>
          </cell>
          <cell r="EA283">
            <v>0</v>
          </cell>
          <cell r="EB283">
            <v>0</v>
          </cell>
          <cell r="EC283">
            <v>0</v>
          </cell>
          <cell r="ED283">
            <v>0</v>
          </cell>
        </row>
        <row r="285">
          <cell r="F285">
            <v>0</v>
          </cell>
          <cell r="G285">
            <v>0</v>
          </cell>
          <cell r="H285">
            <v>0</v>
          </cell>
          <cell r="I285">
            <v>0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  <cell r="AJ285">
            <v>0</v>
          </cell>
          <cell r="AK285">
            <v>0</v>
          </cell>
          <cell r="AL285">
            <v>0</v>
          </cell>
          <cell r="AM285">
            <v>0</v>
          </cell>
          <cell r="AN285">
            <v>0</v>
          </cell>
          <cell r="AO285">
            <v>0</v>
          </cell>
          <cell r="AP285">
            <v>0</v>
          </cell>
          <cell r="AQ285">
            <v>0</v>
          </cell>
          <cell r="AR285">
            <v>0</v>
          </cell>
          <cell r="AS285">
            <v>0</v>
          </cell>
          <cell r="AT285">
            <v>0</v>
          </cell>
          <cell r="AU285">
            <v>0</v>
          </cell>
          <cell r="AV285">
            <v>0</v>
          </cell>
          <cell r="AW285">
            <v>0</v>
          </cell>
          <cell r="AX285">
            <v>0</v>
          </cell>
          <cell r="AY285">
            <v>0</v>
          </cell>
          <cell r="AZ285">
            <v>0</v>
          </cell>
          <cell r="BA285">
            <v>0</v>
          </cell>
          <cell r="BB285">
            <v>0</v>
          </cell>
          <cell r="BC285">
            <v>0</v>
          </cell>
          <cell r="BD285">
            <v>0</v>
          </cell>
          <cell r="BE285">
            <v>0</v>
          </cell>
          <cell r="BF285">
            <v>0</v>
          </cell>
          <cell r="BG285">
            <v>0</v>
          </cell>
          <cell r="BH285">
            <v>0</v>
          </cell>
          <cell r="BI285">
            <v>0</v>
          </cell>
          <cell r="BJ285">
            <v>0</v>
          </cell>
          <cell r="BK285">
            <v>0</v>
          </cell>
          <cell r="BL285">
            <v>0</v>
          </cell>
          <cell r="BM285">
            <v>0</v>
          </cell>
          <cell r="BN285">
            <v>0</v>
          </cell>
          <cell r="BO285">
            <v>0</v>
          </cell>
          <cell r="BP285">
            <v>0</v>
          </cell>
          <cell r="BQ285">
            <v>0</v>
          </cell>
          <cell r="BR285">
            <v>0</v>
          </cell>
          <cell r="BS285">
            <v>0</v>
          </cell>
          <cell r="BT285">
            <v>0</v>
          </cell>
          <cell r="BU285">
            <v>0</v>
          </cell>
          <cell r="BV285">
            <v>0</v>
          </cell>
          <cell r="BW285">
            <v>0</v>
          </cell>
          <cell r="BX285">
            <v>0</v>
          </cell>
          <cell r="BY285">
            <v>0</v>
          </cell>
          <cell r="BZ285">
            <v>0</v>
          </cell>
          <cell r="CA285">
            <v>0</v>
          </cell>
          <cell r="CB285">
            <v>0</v>
          </cell>
          <cell r="CC285">
            <v>0</v>
          </cell>
          <cell r="CD285">
            <v>0</v>
          </cell>
          <cell r="CE285">
            <v>0</v>
          </cell>
          <cell r="CF285">
            <v>0</v>
          </cell>
          <cell r="CG285">
            <v>0</v>
          </cell>
          <cell r="CH285">
            <v>0</v>
          </cell>
          <cell r="CI285">
            <v>0</v>
          </cell>
          <cell r="CJ285">
            <v>0</v>
          </cell>
          <cell r="CK285">
            <v>0</v>
          </cell>
          <cell r="CL285">
            <v>0</v>
          </cell>
          <cell r="CM285">
            <v>0</v>
          </cell>
          <cell r="CN285">
            <v>0</v>
          </cell>
          <cell r="CO285">
            <v>0</v>
          </cell>
          <cell r="CP285">
            <v>0</v>
          </cell>
          <cell r="CQ285">
            <v>0</v>
          </cell>
          <cell r="CR285">
            <v>0</v>
          </cell>
          <cell r="CS285">
            <v>0</v>
          </cell>
          <cell r="CT285">
            <v>0</v>
          </cell>
          <cell r="CU285">
            <v>0</v>
          </cell>
          <cell r="CV285">
            <v>0</v>
          </cell>
          <cell r="CW285">
            <v>0</v>
          </cell>
          <cell r="CX285">
            <v>0</v>
          </cell>
          <cell r="CY285">
            <v>0</v>
          </cell>
          <cell r="CZ285">
            <v>0</v>
          </cell>
          <cell r="DA285">
            <v>0</v>
          </cell>
          <cell r="DB285">
            <v>0</v>
          </cell>
          <cell r="DC285">
            <v>0</v>
          </cell>
          <cell r="DD285">
            <v>0</v>
          </cell>
          <cell r="DE285">
            <v>0</v>
          </cell>
          <cell r="DF285">
            <v>0</v>
          </cell>
          <cell r="DG285">
            <v>0</v>
          </cell>
          <cell r="DH285">
            <v>0</v>
          </cell>
          <cell r="DI285">
            <v>0</v>
          </cell>
          <cell r="DJ285">
            <v>0</v>
          </cell>
          <cell r="DK285">
            <v>0</v>
          </cell>
          <cell r="DL285">
            <v>0</v>
          </cell>
          <cell r="DM285">
            <v>0</v>
          </cell>
          <cell r="DN285">
            <v>0</v>
          </cell>
          <cell r="DO285">
            <v>0</v>
          </cell>
          <cell r="DP285">
            <v>0</v>
          </cell>
          <cell r="DQ285">
            <v>0</v>
          </cell>
          <cell r="DR285">
            <v>0</v>
          </cell>
          <cell r="DS285">
            <v>0</v>
          </cell>
          <cell r="DT285">
            <v>0</v>
          </cell>
          <cell r="DU285">
            <v>0</v>
          </cell>
          <cell r="DV285">
            <v>0</v>
          </cell>
          <cell r="DW285">
            <v>0</v>
          </cell>
          <cell r="DX285">
            <v>0</v>
          </cell>
          <cell r="DY285">
            <v>0</v>
          </cell>
          <cell r="DZ285">
            <v>0</v>
          </cell>
          <cell r="EA285">
            <v>0</v>
          </cell>
          <cell r="EB285">
            <v>0</v>
          </cell>
          <cell r="EC285">
            <v>0</v>
          </cell>
          <cell r="ED285">
            <v>0</v>
          </cell>
        </row>
        <row r="286">
          <cell r="F286">
            <v>0</v>
          </cell>
          <cell r="G286">
            <v>0</v>
          </cell>
          <cell r="H286">
            <v>0</v>
          </cell>
          <cell r="I286">
            <v>0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  <cell r="AJ286">
            <v>0</v>
          </cell>
          <cell r="AK286">
            <v>0</v>
          </cell>
          <cell r="AL286">
            <v>0</v>
          </cell>
          <cell r="AM286">
            <v>0</v>
          </cell>
          <cell r="AN286">
            <v>0</v>
          </cell>
          <cell r="AO286">
            <v>0</v>
          </cell>
          <cell r="AP286">
            <v>0</v>
          </cell>
          <cell r="AQ286">
            <v>0</v>
          </cell>
          <cell r="AR286">
            <v>0</v>
          </cell>
          <cell r="AS286">
            <v>0</v>
          </cell>
          <cell r="AT286">
            <v>0</v>
          </cell>
          <cell r="AU286">
            <v>0</v>
          </cell>
          <cell r="AV286">
            <v>0</v>
          </cell>
          <cell r="AW286">
            <v>0</v>
          </cell>
          <cell r="AX286">
            <v>0</v>
          </cell>
          <cell r="AY286">
            <v>0</v>
          </cell>
          <cell r="AZ286">
            <v>0</v>
          </cell>
          <cell r="BA286">
            <v>0</v>
          </cell>
          <cell r="BB286">
            <v>0</v>
          </cell>
          <cell r="BC286">
            <v>0</v>
          </cell>
          <cell r="BD286">
            <v>0</v>
          </cell>
          <cell r="BE286">
            <v>0</v>
          </cell>
          <cell r="BF286">
            <v>0</v>
          </cell>
          <cell r="BG286">
            <v>0</v>
          </cell>
          <cell r="BH286">
            <v>0</v>
          </cell>
          <cell r="BI286">
            <v>0</v>
          </cell>
          <cell r="BJ286">
            <v>0</v>
          </cell>
          <cell r="BK286">
            <v>0</v>
          </cell>
          <cell r="BL286">
            <v>0</v>
          </cell>
          <cell r="BM286">
            <v>0</v>
          </cell>
          <cell r="BN286">
            <v>0</v>
          </cell>
          <cell r="BO286">
            <v>0</v>
          </cell>
          <cell r="BP286">
            <v>0</v>
          </cell>
          <cell r="BQ286">
            <v>0</v>
          </cell>
          <cell r="BR286">
            <v>0</v>
          </cell>
          <cell r="BS286">
            <v>0</v>
          </cell>
          <cell r="BT286">
            <v>0</v>
          </cell>
          <cell r="BU286">
            <v>0</v>
          </cell>
          <cell r="BV286">
            <v>0</v>
          </cell>
          <cell r="BW286">
            <v>0</v>
          </cell>
          <cell r="BX286">
            <v>0</v>
          </cell>
          <cell r="BY286">
            <v>0</v>
          </cell>
          <cell r="BZ286">
            <v>0</v>
          </cell>
          <cell r="CA286">
            <v>0</v>
          </cell>
          <cell r="CB286">
            <v>0</v>
          </cell>
          <cell r="CC286">
            <v>0</v>
          </cell>
          <cell r="CD286">
            <v>0</v>
          </cell>
          <cell r="CE286">
            <v>0</v>
          </cell>
          <cell r="CF286">
            <v>0</v>
          </cell>
          <cell r="CG286">
            <v>0</v>
          </cell>
          <cell r="CH286">
            <v>0</v>
          </cell>
          <cell r="CI286">
            <v>0</v>
          </cell>
          <cell r="CJ286">
            <v>0</v>
          </cell>
          <cell r="CK286">
            <v>0</v>
          </cell>
          <cell r="CL286">
            <v>0</v>
          </cell>
          <cell r="CM286">
            <v>0</v>
          </cell>
          <cell r="CN286">
            <v>0</v>
          </cell>
          <cell r="CO286">
            <v>0</v>
          </cell>
          <cell r="CP286">
            <v>0</v>
          </cell>
          <cell r="CQ286">
            <v>0</v>
          </cell>
          <cell r="CR286">
            <v>0</v>
          </cell>
          <cell r="CS286">
            <v>0</v>
          </cell>
          <cell r="CT286">
            <v>0</v>
          </cell>
          <cell r="CU286">
            <v>0</v>
          </cell>
          <cell r="CV286">
            <v>0</v>
          </cell>
          <cell r="CW286">
            <v>0</v>
          </cell>
          <cell r="CX286">
            <v>0</v>
          </cell>
          <cell r="CY286">
            <v>0</v>
          </cell>
          <cell r="CZ286">
            <v>0</v>
          </cell>
          <cell r="DA286">
            <v>0</v>
          </cell>
          <cell r="DB286">
            <v>0</v>
          </cell>
          <cell r="DC286">
            <v>0</v>
          </cell>
          <cell r="DD286">
            <v>0</v>
          </cell>
          <cell r="DE286">
            <v>0</v>
          </cell>
          <cell r="DF286">
            <v>0</v>
          </cell>
          <cell r="DG286">
            <v>0</v>
          </cell>
          <cell r="DH286">
            <v>0</v>
          </cell>
          <cell r="DI286">
            <v>0</v>
          </cell>
          <cell r="DJ286">
            <v>0</v>
          </cell>
          <cell r="DK286">
            <v>0</v>
          </cell>
          <cell r="DL286">
            <v>0</v>
          </cell>
          <cell r="DM286">
            <v>0</v>
          </cell>
          <cell r="DN286">
            <v>0</v>
          </cell>
          <cell r="DO286">
            <v>0</v>
          </cell>
          <cell r="DP286">
            <v>0</v>
          </cell>
          <cell r="DQ286">
            <v>0</v>
          </cell>
          <cell r="DR286">
            <v>0</v>
          </cell>
          <cell r="DS286">
            <v>0</v>
          </cell>
          <cell r="DT286">
            <v>0</v>
          </cell>
          <cell r="DU286">
            <v>0</v>
          </cell>
          <cell r="DV286">
            <v>0</v>
          </cell>
          <cell r="DW286">
            <v>0</v>
          </cell>
          <cell r="DX286">
            <v>0</v>
          </cell>
          <cell r="DY286">
            <v>0</v>
          </cell>
          <cell r="DZ286">
            <v>0</v>
          </cell>
          <cell r="EA286">
            <v>0</v>
          </cell>
          <cell r="EB286">
            <v>0</v>
          </cell>
          <cell r="EC286">
            <v>0</v>
          </cell>
          <cell r="ED286">
            <v>0</v>
          </cell>
        </row>
        <row r="290">
          <cell r="F290">
            <v>0</v>
          </cell>
          <cell r="G290">
            <v>0</v>
          </cell>
          <cell r="H290">
            <v>0</v>
          </cell>
          <cell r="I290">
            <v>0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  <cell r="AE290">
            <v>0</v>
          </cell>
          <cell r="AF290">
            <v>0</v>
          </cell>
          <cell r="AG290">
            <v>0</v>
          </cell>
          <cell r="AH290">
            <v>0</v>
          </cell>
          <cell r="AI290">
            <v>0</v>
          </cell>
          <cell r="AJ290">
            <v>0</v>
          </cell>
          <cell r="AK290">
            <v>0</v>
          </cell>
          <cell r="AL290">
            <v>0</v>
          </cell>
          <cell r="AM290">
            <v>0</v>
          </cell>
          <cell r="AN290">
            <v>0</v>
          </cell>
          <cell r="AO290">
            <v>0</v>
          </cell>
          <cell r="AP290">
            <v>0</v>
          </cell>
          <cell r="AQ290">
            <v>0</v>
          </cell>
          <cell r="AR290">
            <v>0</v>
          </cell>
          <cell r="AS290">
            <v>0</v>
          </cell>
          <cell r="AT290">
            <v>0</v>
          </cell>
          <cell r="AU290">
            <v>0</v>
          </cell>
          <cell r="AV290">
            <v>0</v>
          </cell>
          <cell r="AW290">
            <v>0</v>
          </cell>
          <cell r="AX290">
            <v>0</v>
          </cell>
          <cell r="AY290">
            <v>0</v>
          </cell>
          <cell r="AZ290">
            <v>0</v>
          </cell>
          <cell r="BA290">
            <v>0</v>
          </cell>
          <cell r="BB290">
            <v>0</v>
          </cell>
          <cell r="BC290">
            <v>0</v>
          </cell>
          <cell r="BD290">
            <v>0</v>
          </cell>
          <cell r="BE290">
            <v>0</v>
          </cell>
          <cell r="BF290">
            <v>0</v>
          </cell>
          <cell r="BG290">
            <v>0</v>
          </cell>
          <cell r="BH290">
            <v>0</v>
          </cell>
          <cell r="BI290">
            <v>0</v>
          </cell>
          <cell r="BJ290">
            <v>0</v>
          </cell>
          <cell r="BK290">
            <v>0</v>
          </cell>
          <cell r="BL290">
            <v>0</v>
          </cell>
          <cell r="BM290">
            <v>0</v>
          </cell>
          <cell r="BN290">
            <v>0</v>
          </cell>
          <cell r="BO290">
            <v>0</v>
          </cell>
          <cell r="BP290">
            <v>0</v>
          </cell>
          <cell r="BQ290">
            <v>0</v>
          </cell>
          <cell r="BR290">
            <v>0</v>
          </cell>
          <cell r="BS290">
            <v>0</v>
          </cell>
          <cell r="BT290">
            <v>0</v>
          </cell>
          <cell r="BU290">
            <v>0</v>
          </cell>
          <cell r="BV290">
            <v>0</v>
          </cell>
          <cell r="BW290">
            <v>0</v>
          </cell>
          <cell r="BX290">
            <v>0</v>
          </cell>
          <cell r="BY290">
            <v>0</v>
          </cell>
          <cell r="BZ290">
            <v>0</v>
          </cell>
          <cell r="CA290">
            <v>0</v>
          </cell>
          <cell r="CB290">
            <v>0</v>
          </cell>
          <cell r="CC290">
            <v>0</v>
          </cell>
          <cell r="CD290">
            <v>0</v>
          </cell>
          <cell r="CE290">
            <v>0</v>
          </cell>
          <cell r="CF290">
            <v>0</v>
          </cell>
          <cell r="CG290">
            <v>0</v>
          </cell>
          <cell r="CH290">
            <v>0</v>
          </cell>
          <cell r="CI290">
            <v>0</v>
          </cell>
          <cell r="CJ290">
            <v>0</v>
          </cell>
          <cell r="CK290">
            <v>0</v>
          </cell>
          <cell r="CL290">
            <v>0</v>
          </cell>
          <cell r="CM290">
            <v>0</v>
          </cell>
          <cell r="CN290">
            <v>0</v>
          </cell>
          <cell r="CO290">
            <v>0</v>
          </cell>
          <cell r="CP290">
            <v>0</v>
          </cell>
          <cell r="CQ290">
            <v>0</v>
          </cell>
          <cell r="CR290">
            <v>0</v>
          </cell>
          <cell r="CS290">
            <v>0</v>
          </cell>
          <cell r="CT290">
            <v>0</v>
          </cell>
          <cell r="CU290">
            <v>0</v>
          </cell>
          <cell r="CV290">
            <v>0</v>
          </cell>
          <cell r="CW290">
            <v>0</v>
          </cell>
          <cell r="CX290">
            <v>0</v>
          </cell>
          <cell r="CY290">
            <v>0</v>
          </cell>
          <cell r="CZ290">
            <v>0</v>
          </cell>
          <cell r="DA290">
            <v>0</v>
          </cell>
          <cell r="DB290">
            <v>0</v>
          </cell>
          <cell r="DC290">
            <v>0</v>
          </cell>
          <cell r="DD290">
            <v>0</v>
          </cell>
          <cell r="DE290">
            <v>0</v>
          </cell>
          <cell r="DF290">
            <v>0</v>
          </cell>
          <cell r="DG290">
            <v>0</v>
          </cell>
          <cell r="DH290">
            <v>0</v>
          </cell>
          <cell r="DI290">
            <v>0</v>
          </cell>
          <cell r="DJ290">
            <v>0</v>
          </cell>
          <cell r="DK290">
            <v>0</v>
          </cell>
          <cell r="DL290">
            <v>0</v>
          </cell>
          <cell r="DM290">
            <v>0</v>
          </cell>
          <cell r="DN290">
            <v>0</v>
          </cell>
          <cell r="DO290">
            <v>0</v>
          </cell>
          <cell r="DP290">
            <v>0</v>
          </cell>
          <cell r="DQ290">
            <v>0</v>
          </cell>
          <cell r="DR290">
            <v>0</v>
          </cell>
          <cell r="DS290">
            <v>0</v>
          </cell>
          <cell r="DT290">
            <v>0</v>
          </cell>
          <cell r="DU290">
            <v>0</v>
          </cell>
          <cell r="DV290">
            <v>0</v>
          </cell>
          <cell r="DW290">
            <v>0</v>
          </cell>
          <cell r="DX290">
            <v>0</v>
          </cell>
          <cell r="DY290">
            <v>0</v>
          </cell>
          <cell r="DZ290">
            <v>0</v>
          </cell>
          <cell r="EA290">
            <v>0</v>
          </cell>
          <cell r="EB290">
            <v>0</v>
          </cell>
          <cell r="EC290">
            <v>0</v>
          </cell>
          <cell r="ED290">
            <v>0</v>
          </cell>
        </row>
        <row r="291">
          <cell r="F291">
            <v>0</v>
          </cell>
          <cell r="G291">
            <v>0</v>
          </cell>
          <cell r="H291">
            <v>0</v>
          </cell>
          <cell r="I291">
            <v>0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  <cell r="AE291">
            <v>0</v>
          </cell>
          <cell r="AF291">
            <v>0</v>
          </cell>
          <cell r="AG291">
            <v>0</v>
          </cell>
          <cell r="AH291">
            <v>0</v>
          </cell>
          <cell r="AI291">
            <v>0</v>
          </cell>
          <cell r="AJ291">
            <v>0</v>
          </cell>
          <cell r="AK291">
            <v>0</v>
          </cell>
          <cell r="AL291">
            <v>0</v>
          </cell>
          <cell r="AM291">
            <v>0</v>
          </cell>
          <cell r="AN291">
            <v>0</v>
          </cell>
          <cell r="AO291">
            <v>0</v>
          </cell>
          <cell r="AP291">
            <v>0</v>
          </cell>
          <cell r="AQ291">
            <v>0</v>
          </cell>
          <cell r="AR291">
            <v>0</v>
          </cell>
          <cell r="AS291">
            <v>0</v>
          </cell>
          <cell r="AT291">
            <v>0</v>
          </cell>
          <cell r="AU291">
            <v>0</v>
          </cell>
          <cell r="AV291">
            <v>0</v>
          </cell>
          <cell r="AW291">
            <v>0</v>
          </cell>
          <cell r="AX291">
            <v>0</v>
          </cell>
          <cell r="AY291">
            <v>0</v>
          </cell>
          <cell r="AZ291">
            <v>0</v>
          </cell>
          <cell r="BA291">
            <v>0</v>
          </cell>
          <cell r="BB291">
            <v>0</v>
          </cell>
          <cell r="BC291">
            <v>0</v>
          </cell>
          <cell r="BD291">
            <v>0</v>
          </cell>
          <cell r="BE291">
            <v>0</v>
          </cell>
          <cell r="BF291">
            <v>0</v>
          </cell>
          <cell r="BG291">
            <v>0</v>
          </cell>
          <cell r="BH291">
            <v>0</v>
          </cell>
          <cell r="BI291">
            <v>0</v>
          </cell>
          <cell r="BJ291">
            <v>0</v>
          </cell>
          <cell r="BK291">
            <v>0</v>
          </cell>
          <cell r="BL291">
            <v>0</v>
          </cell>
          <cell r="BM291">
            <v>0</v>
          </cell>
          <cell r="BN291">
            <v>0</v>
          </cell>
          <cell r="BO291">
            <v>0</v>
          </cell>
          <cell r="BP291">
            <v>0</v>
          </cell>
          <cell r="BQ291">
            <v>0</v>
          </cell>
          <cell r="BR291">
            <v>0</v>
          </cell>
          <cell r="BS291">
            <v>0</v>
          </cell>
          <cell r="BT291">
            <v>0</v>
          </cell>
          <cell r="BU291">
            <v>0</v>
          </cell>
          <cell r="BV291">
            <v>0</v>
          </cell>
          <cell r="BW291">
            <v>0</v>
          </cell>
          <cell r="BX291">
            <v>0</v>
          </cell>
          <cell r="BY291">
            <v>0</v>
          </cell>
          <cell r="BZ291">
            <v>0</v>
          </cell>
          <cell r="CA291">
            <v>0</v>
          </cell>
          <cell r="CB291">
            <v>0</v>
          </cell>
          <cell r="CC291">
            <v>0</v>
          </cell>
          <cell r="CD291">
            <v>0</v>
          </cell>
          <cell r="CE291">
            <v>0</v>
          </cell>
          <cell r="CF291">
            <v>0</v>
          </cell>
          <cell r="CG291">
            <v>0</v>
          </cell>
          <cell r="CH291">
            <v>0</v>
          </cell>
          <cell r="CI291">
            <v>0</v>
          </cell>
          <cell r="CJ291">
            <v>0</v>
          </cell>
          <cell r="CK291">
            <v>0</v>
          </cell>
          <cell r="CL291">
            <v>0</v>
          </cell>
          <cell r="CM291">
            <v>0</v>
          </cell>
          <cell r="CN291">
            <v>0</v>
          </cell>
          <cell r="CO291">
            <v>0</v>
          </cell>
          <cell r="CP291">
            <v>0</v>
          </cell>
          <cell r="CQ291">
            <v>0</v>
          </cell>
          <cell r="CR291">
            <v>0</v>
          </cell>
          <cell r="CS291">
            <v>0</v>
          </cell>
          <cell r="CT291">
            <v>0</v>
          </cell>
          <cell r="CU291">
            <v>0</v>
          </cell>
          <cell r="CV291">
            <v>0</v>
          </cell>
          <cell r="CW291">
            <v>0</v>
          </cell>
          <cell r="CX291">
            <v>0</v>
          </cell>
          <cell r="CY291">
            <v>0</v>
          </cell>
          <cell r="CZ291">
            <v>0</v>
          </cell>
          <cell r="DA291">
            <v>0</v>
          </cell>
          <cell r="DB291">
            <v>0</v>
          </cell>
          <cell r="DC291">
            <v>0</v>
          </cell>
          <cell r="DD291">
            <v>0</v>
          </cell>
          <cell r="DE291">
            <v>0</v>
          </cell>
          <cell r="DF291">
            <v>0</v>
          </cell>
          <cell r="DG291">
            <v>0</v>
          </cell>
          <cell r="DH291">
            <v>0</v>
          </cell>
          <cell r="DI291">
            <v>0</v>
          </cell>
          <cell r="DJ291">
            <v>0</v>
          </cell>
          <cell r="DK291">
            <v>0</v>
          </cell>
          <cell r="DL291">
            <v>0</v>
          </cell>
          <cell r="DM291">
            <v>0</v>
          </cell>
          <cell r="DN291">
            <v>0</v>
          </cell>
          <cell r="DO291">
            <v>0</v>
          </cell>
          <cell r="DP291">
            <v>0</v>
          </cell>
          <cell r="DQ291">
            <v>0</v>
          </cell>
          <cell r="DR291">
            <v>0</v>
          </cell>
          <cell r="DS291">
            <v>0</v>
          </cell>
          <cell r="DT291">
            <v>0</v>
          </cell>
          <cell r="DU291">
            <v>0</v>
          </cell>
          <cell r="DV291">
            <v>0</v>
          </cell>
          <cell r="DW291">
            <v>0</v>
          </cell>
          <cell r="DX291">
            <v>0</v>
          </cell>
          <cell r="DY291">
            <v>0</v>
          </cell>
          <cell r="DZ291">
            <v>0</v>
          </cell>
          <cell r="EA291">
            <v>0</v>
          </cell>
          <cell r="EB291">
            <v>0</v>
          </cell>
          <cell r="EC291">
            <v>0</v>
          </cell>
          <cell r="ED291">
            <v>0</v>
          </cell>
        </row>
        <row r="292">
          <cell r="F292">
            <v>0</v>
          </cell>
          <cell r="G292">
            <v>0</v>
          </cell>
          <cell r="H292">
            <v>0</v>
          </cell>
          <cell r="I292">
            <v>0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  <cell r="AE292">
            <v>0</v>
          </cell>
          <cell r="AF292">
            <v>0</v>
          </cell>
          <cell r="AG292">
            <v>0</v>
          </cell>
          <cell r="AH292">
            <v>0</v>
          </cell>
          <cell r="AI292">
            <v>0</v>
          </cell>
          <cell r="AJ292">
            <v>0</v>
          </cell>
          <cell r="AK292">
            <v>0</v>
          </cell>
          <cell r="AL292">
            <v>0</v>
          </cell>
          <cell r="AM292">
            <v>0</v>
          </cell>
          <cell r="AN292">
            <v>0</v>
          </cell>
          <cell r="AO292">
            <v>0</v>
          </cell>
          <cell r="AP292">
            <v>0</v>
          </cell>
          <cell r="AQ292">
            <v>0</v>
          </cell>
          <cell r="AR292">
            <v>0</v>
          </cell>
          <cell r="AS292">
            <v>0</v>
          </cell>
          <cell r="AT292">
            <v>0</v>
          </cell>
          <cell r="AU292">
            <v>0</v>
          </cell>
          <cell r="AV292">
            <v>0</v>
          </cell>
          <cell r="AW292">
            <v>0</v>
          </cell>
          <cell r="AX292">
            <v>0</v>
          </cell>
          <cell r="AY292">
            <v>0</v>
          </cell>
          <cell r="AZ292">
            <v>0</v>
          </cell>
          <cell r="BA292">
            <v>0</v>
          </cell>
          <cell r="BB292">
            <v>0</v>
          </cell>
          <cell r="BC292">
            <v>0</v>
          </cell>
          <cell r="BD292">
            <v>0</v>
          </cell>
          <cell r="BE292">
            <v>0</v>
          </cell>
          <cell r="BF292">
            <v>0</v>
          </cell>
          <cell r="BG292">
            <v>0</v>
          </cell>
          <cell r="BH292">
            <v>0</v>
          </cell>
          <cell r="BI292">
            <v>0</v>
          </cell>
          <cell r="BJ292">
            <v>0</v>
          </cell>
          <cell r="BK292">
            <v>0</v>
          </cell>
          <cell r="BL292">
            <v>0</v>
          </cell>
          <cell r="BM292">
            <v>0</v>
          </cell>
          <cell r="BN292">
            <v>0</v>
          </cell>
          <cell r="BO292">
            <v>0</v>
          </cell>
          <cell r="BP292">
            <v>0</v>
          </cell>
          <cell r="BQ292">
            <v>0</v>
          </cell>
          <cell r="BR292">
            <v>0</v>
          </cell>
          <cell r="BS292">
            <v>0</v>
          </cell>
          <cell r="BT292">
            <v>0</v>
          </cell>
          <cell r="BU292">
            <v>0</v>
          </cell>
          <cell r="BV292">
            <v>0</v>
          </cell>
          <cell r="BW292">
            <v>0</v>
          </cell>
          <cell r="BX292">
            <v>0</v>
          </cell>
          <cell r="BY292">
            <v>0</v>
          </cell>
          <cell r="BZ292">
            <v>0</v>
          </cell>
          <cell r="CA292">
            <v>0</v>
          </cell>
          <cell r="CB292">
            <v>0</v>
          </cell>
          <cell r="CC292">
            <v>0</v>
          </cell>
          <cell r="CD292">
            <v>0</v>
          </cell>
          <cell r="CE292">
            <v>0</v>
          </cell>
          <cell r="CF292">
            <v>0</v>
          </cell>
          <cell r="CG292">
            <v>0</v>
          </cell>
          <cell r="CH292">
            <v>0</v>
          </cell>
          <cell r="CI292">
            <v>0</v>
          </cell>
          <cell r="CJ292">
            <v>0</v>
          </cell>
          <cell r="CK292">
            <v>0</v>
          </cell>
          <cell r="CL292">
            <v>0</v>
          </cell>
          <cell r="CM292">
            <v>0</v>
          </cell>
          <cell r="CN292">
            <v>0</v>
          </cell>
          <cell r="CO292">
            <v>0</v>
          </cell>
          <cell r="CP292">
            <v>0</v>
          </cell>
          <cell r="CQ292">
            <v>0</v>
          </cell>
          <cell r="CR292">
            <v>0</v>
          </cell>
          <cell r="CS292">
            <v>0</v>
          </cell>
          <cell r="CT292">
            <v>0</v>
          </cell>
          <cell r="CU292">
            <v>0</v>
          </cell>
          <cell r="CV292">
            <v>0</v>
          </cell>
          <cell r="CW292">
            <v>0</v>
          </cell>
          <cell r="CX292">
            <v>0</v>
          </cell>
          <cell r="CY292">
            <v>0</v>
          </cell>
          <cell r="CZ292">
            <v>0</v>
          </cell>
          <cell r="DA292">
            <v>0</v>
          </cell>
          <cell r="DB292">
            <v>0</v>
          </cell>
          <cell r="DC292">
            <v>0</v>
          </cell>
          <cell r="DD292">
            <v>0</v>
          </cell>
          <cell r="DE292">
            <v>0</v>
          </cell>
          <cell r="DF292">
            <v>0</v>
          </cell>
          <cell r="DG292">
            <v>0</v>
          </cell>
          <cell r="DH292">
            <v>0</v>
          </cell>
          <cell r="DI292">
            <v>0</v>
          </cell>
          <cell r="DJ292">
            <v>0</v>
          </cell>
          <cell r="DK292">
            <v>0</v>
          </cell>
          <cell r="DL292">
            <v>0</v>
          </cell>
          <cell r="DM292">
            <v>0</v>
          </cell>
          <cell r="DN292">
            <v>0</v>
          </cell>
          <cell r="DO292">
            <v>0</v>
          </cell>
          <cell r="DP292">
            <v>0</v>
          </cell>
          <cell r="DQ292">
            <v>0</v>
          </cell>
          <cell r="DR292">
            <v>0</v>
          </cell>
          <cell r="DS292">
            <v>0</v>
          </cell>
          <cell r="DT292">
            <v>0</v>
          </cell>
          <cell r="DU292">
            <v>0</v>
          </cell>
          <cell r="DV292">
            <v>0</v>
          </cell>
          <cell r="DW292">
            <v>0</v>
          </cell>
          <cell r="DX292">
            <v>0</v>
          </cell>
          <cell r="DY292">
            <v>0</v>
          </cell>
          <cell r="DZ292">
            <v>0</v>
          </cell>
          <cell r="EA292">
            <v>0</v>
          </cell>
          <cell r="EB292">
            <v>0</v>
          </cell>
          <cell r="EC292">
            <v>0</v>
          </cell>
          <cell r="ED292">
            <v>0</v>
          </cell>
        </row>
        <row r="293">
          <cell r="F293">
            <v>0</v>
          </cell>
          <cell r="G293">
            <v>0</v>
          </cell>
          <cell r="H293">
            <v>0</v>
          </cell>
          <cell r="I293">
            <v>0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  <cell r="AE293">
            <v>0</v>
          </cell>
          <cell r="AF293">
            <v>0</v>
          </cell>
          <cell r="AG293">
            <v>0</v>
          </cell>
          <cell r="AH293">
            <v>0</v>
          </cell>
          <cell r="AI293">
            <v>0</v>
          </cell>
          <cell r="AJ293">
            <v>0</v>
          </cell>
          <cell r="AK293">
            <v>0</v>
          </cell>
          <cell r="AL293">
            <v>0</v>
          </cell>
          <cell r="AM293">
            <v>0</v>
          </cell>
          <cell r="AN293">
            <v>0</v>
          </cell>
          <cell r="AO293">
            <v>0</v>
          </cell>
          <cell r="AP293">
            <v>0</v>
          </cell>
          <cell r="AQ293">
            <v>0</v>
          </cell>
          <cell r="AR293">
            <v>0</v>
          </cell>
          <cell r="AS293">
            <v>0</v>
          </cell>
          <cell r="AT293">
            <v>0</v>
          </cell>
          <cell r="AU293">
            <v>0</v>
          </cell>
          <cell r="AV293">
            <v>0</v>
          </cell>
          <cell r="AW293">
            <v>0</v>
          </cell>
          <cell r="AX293">
            <v>0</v>
          </cell>
          <cell r="AY293">
            <v>0</v>
          </cell>
          <cell r="AZ293">
            <v>0</v>
          </cell>
          <cell r="BA293">
            <v>0</v>
          </cell>
          <cell r="BB293">
            <v>0</v>
          </cell>
          <cell r="BC293">
            <v>0</v>
          </cell>
          <cell r="BD293">
            <v>0</v>
          </cell>
          <cell r="BE293">
            <v>0</v>
          </cell>
          <cell r="BF293">
            <v>0</v>
          </cell>
          <cell r="BG293">
            <v>0</v>
          </cell>
          <cell r="BH293">
            <v>0</v>
          </cell>
          <cell r="BI293">
            <v>0</v>
          </cell>
          <cell r="BJ293">
            <v>0</v>
          </cell>
          <cell r="BK293">
            <v>0</v>
          </cell>
          <cell r="BL293">
            <v>0</v>
          </cell>
          <cell r="BM293">
            <v>0</v>
          </cell>
          <cell r="BN293">
            <v>0</v>
          </cell>
          <cell r="BO293">
            <v>0</v>
          </cell>
          <cell r="BP293">
            <v>0</v>
          </cell>
          <cell r="BQ293">
            <v>0</v>
          </cell>
          <cell r="BR293">
            <v>0</v>
          </cell>
          <cell r="BS293">
            <v>0</v>
          </cell>
          <cell r="BT293">
            <v>0</v>
          </cell>
          <cell r="BU293">
            <v>0</v>
          </cell>
          <cell r="BV293">
            <v>0</v>
          </cell>
          <cell r="BW293">
            <v>0</v>
          </cell>
          <cell r="BX293">
            <v>0</v>
          </cell>
          <cell r="BY293">
            <v>0</v>
          </cell>
          <cell r="BZ293">
            <v>0</v>
          </cell>
          <cell r="CA293">
            <v>0</v>
          </cell>
          <cell r="CB293">
            <v>0</v>
          </cell>
          <cell r="CC293">
            <v>0</v>
          </cell>
          <cell r="CD293">
            <v>0</v>
          </cell>
          <cell r="CE293">
            <v>0</v>
          </cell>
          <cell r="CF293">
            <v>0</v>
          </cell>
          <cell r="CG293">
            <v>0</v>
          </cell>
          <cell r="CH293">
            <v>0</v>
          </cell>
          <cell r="CI293">
            <v>0</v>
          </cell>
          <cell r="CJ293">
            <v>0</v>
          </cell>
          <cell r="CK293">
            <v>0</v>
          </cell>
          <cell r="CL293">
            <v>0</v>
          </cell>
          <cell r="CM293">
            <v>0</v>
          </cell>
          <cell r="CN293">
            <v>0</v>
          </cell>
          <cell r="CO293">
            <v>0</v>
          </cell>
          <cell r="CP293">
            <v>0</v>
          </cell>
          <cell r="CQ293">
            <v>0</v>
          </cell>
          <cell r="CR293">
            <v>0</v>
          </cell>
          <cell r="CS293">
            <v>0</v>
          </cell>
          <cell r="CT293">
            <v>0</v>
          </cell>
          <cell r="CU293">
            <v>0</v>
          </cell>
          <cell r="CV293">
            <v>0</v>
          </cell>
          <cell r="CW293">
            <v>0</v>
          </cell>
          <cell r="CX293">
            <v>0</v>
          </cell>
          <cell r="CY293">
            <v>0</v>
          </cell>
          <cell r="CZ293">
            <v>0</v>
          </cell>
          <cell r="DA293">
            <v>0</v>
          </cell>
          <cell r="DB293">
            <v>0</v>
          </cell>
          <cell r="DC293">
            <v>0</v>
          </cell>
          <cell r="DD293">
            <v>0</v>
          </cell>
          <cell r="DE293">
            <v>0</v>
          </cell>
          <cell r="DF293">
            <v>0</v>
          </cell>
          <cell r="DG293">
            <v>0</v>
          </cell>
          <cell r="DH293">
            <v>0</v>
          </cell>
          <cell r="DI293">
            <v>0</v>
          </cell>
          <cell r="DJ293">
            <v>0</v>
          </cell>
          <cell r="DK293">
            <v>0</v>
          </cell>
          <cell r="DL293">
            <v>0</v>
          </cell>
          <cell r="DM293">
            <v>0</v>
          </cell>
          <cell r="DN293">
            <v>0</v>
          </cell>
          <cell r="DO293">
            <v>0</v>
          </cell>
          <cell r="DP293">
            <v>0</v>
          </cell>
          <cell r="DQ293">
            <v>0</v>
          </cell>
          <cell r="DR293">
            <v>0</v>
          </cell>
          <cell r="DS293">
            <v>0</v>
          </cell>
          <cell r="DT293">
            <v>0</v>
          </cell>
          <cell r="DU293">
            <v>0</v>
          </cell>
          <cell r="DV293">
            <v>0</v>
          </cell>
          <cell r="DW293">
            <v>0</v>
          </cell>
          <cell r="DX293">
            <v>0</v>
          </cell>
          <cell r="DY293">
            <v>0</v>
          </cell>
          <cell r="DZ293">
            <v>0</v>
          </cell>
          <cell r="EA293">
            <v>0</v>
          </cell>
          <cell r="EB293">
            <v>0</v>
          </cell>
          <cell r="EC293">
            <v>0</v>
          </cell>
          <cell r="ED293">
            <v>0</v>
          </cell>
        </row>
        <row r="294">
          <cell r="F294">
            <v>0</v>
          </cell>
          <cell r="G294">
            <v>0</v>
          </cell>
          <cell r="H294">
            <v>0</v>
          </cell>
          <cell r="I294">
            <v>0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  <cell r="AE294">
            <v>0</v>
          </cell>
          <cell r="AF294">
            <v>0</v>
          </cell>
          <cell r="AG294">
            <v>0</v>
          </cell>
          <cell r="AH294">
            <v>0</v>
          </cell>
          <cell r="AI294">
            <v>0</v>
          </cell>
          <cell r="AJ294">
            <v>0</v>
          </cell>
          <cell r="AK294">
            <v>0</v>
          </cell>
          <cell r="AL294">
            <v>0</v>
          </cell>
          <cell r="AM294">
            <v>0</v>
          </cell>
          <cell r="AN294">
            <v>0</v>
          </cell>
          <cell r="AO294">
            <v>0</v>
          </cell>
          <cell r="AP294">
            <v>0</v>
          </cell>
          <cell r="AQ294">
            <v>0</v>
          </cell>
          <cell r="AR294">
            <v>0</v>
          </cell>
          <cell r="AS294">
            <v>0</v>
          </cell>
          <cell r="AT294">
            <v>0</v>
          </cell>
          <cell r="AU294">
            <v>0</v>
          </cell>
          <cell r="AV294">
            <v>0</v>
          </cell>
          <cell r="AW294">
            <v>0</v>
          </cell>
          <cell r="AX294">
            <v>0</v>
          </cell>
          <cell r="AY294">
            <v>0</v>
          </cell>
          <cell r="AZ294">
            <v>0</v>
          </cell>
          <cell r="BA294">
            <v>0</v>
          </cell>
          <cell r="BB294">
            <v>0</v>
          </cell>
          <cell r="BC294">
            <v>0</v>
          </cell>
          <cell r="BD294">
            <v>0</v>
          </cell>
          <cell r="BE294">
            <v>0</v>
          </cell>
          <cell r="BF294">
            <v>0</v>
          </cell>
          <cell r="BG294">
            <v>0</v>
          </cell>
          <cell r="BH294">
            <v>0</v>
          </cell>
          <cell r="BI294">
            <v>0</v>
          </cell>
          <cell r="BJ294">
            <v>0</v>
          </cell>
          <cell r="BK294">
            <v>0</v>
          </cell>
          <cell r="BL294">
            <v>0</v>
          </cell>
          <cell r="BM294">
            <v>0</v>
          </cell>
          <cell r="BN294">
            <v>0</v>
          </cell>
          <cell r="BO294">
            <v>0</v>
          </cell>
          <cell r="BP294">
            <v>0</v>
          </cell>
          <cell r="BQ294">
            <v>0</v>
          </cell>
          <cell r="BR294">
            <v>0</v>
          </cell>
          <cell r="BS294">
            <v>0</v>
          </cell>
          <cell r="BT294">
            <v>0</v>
          </cell>
          <cell r="BU294">
            <v>0</v>
          </cell>
          <cell r="BV294">
            <v>0</v>
          </cell>
          <cell r="BW294">
            <v>0</v>
          </cell>
          <cell r="BX294">
            <v>0</v>
          </cell>
          <cell r="BY294">
            <v>0</v>
          </cell>
          <cell r="BZ294">
            <v>0</v>
          </cell>
          <cell r="CA294">
            <v>0</v>
          </cell>
          <cell r="CB294">
            <v>0</v>
          </cell>
          <cell r="CC294">
            <v>0</v>
          </cell>
          <cell r="CD294">
            <v>0</v>
          </cell>
          <cell r="CE294">
            <v>0</v>
          </cell>
          <cell r="CF294">
            <v>0</v>
          </cell>
          <cell r="CG294">
            <v>0</v>
          </cell>
          <cell r="CH294">
            <v>0</v>
          </cell>
          <cell r="CI294">
            <v>0</v>
          </cell>
          <cell r="CJ294">
            <v>0</v>
          </cell>
          <cell r="CK294">
            <v>0</v>
          </cell>
          <cell r="CL294">
            <v>0</v>
          </cell>
          <cell r="CM294">
            <v>0</v>
          </cell>
          <cell r="CN294">
            <v>0</v>
          </cell>
          <cell r="CO294">
            <v>0</v>
          </cell>
          <cell r="CP294">
            <v>0</v>
          </cell>
          <cell r="CQ294">
            <v>0</v>
          </cell>
          <cell r="CR294">
            <v>0</v>
          </cell>
          <cell r="CS294">
            <v>0</v>
          </cell>
          <cell r="CT294">
            <v>0</v>
          </cell>
          <cell r="CU294">
            <v>0</v>
          </cell>
          <cell r="CV294">
            <v>0</v>
          </cell>
          <cell r="CW294">
            <v>0</v>
          </cell>
          <cell r="CX294">
            <v>0</v>
          </cell>
          <cell r="CY294">
            <v>0</v>
          </cell>
          <cell r="CZ294">
            <v>0</v>
          </cell>
          <cell r="DA294">
            <v>0</v>
          </cell>
          <cell r="DB294">
            <v>0</v>
          </cell>
          <cell r="DC294">
            <v>0</v>
          </cell>
          <cell r="DD294">
            <v>0</v>
          </cell>
          <cell r="DE294">
            <v>0</v>
          </cell>
          <cell r="DF294">
            <v>0</v>
          </cell>
          <cell r="DG294">
            <v>0</v>
          </cell>
          <cell r="DH294">
            <v>0</v>
          </cell>
          <cell r="DI294">
            <v>0</v>
          </cell>
          <cell r="DJ294">
            <v>0</v>
          </cell>
          <cell r="DK294">
            <v>0</v>
          </cell>
          <cell r="DL294">
            <v>0</v>
          </cell>
          <cell r="DM294">
            <v>0</v>
          </cell>
          <cell r="DN294">
            <v>0</v>
          </cell>
          <cell r="DO294">
            <v>0</v>
          </cell>
          <cell r="DP294">
            <v>0</v>
          </cell>
          <cell r="DQ294">
            <v>0</v>
          </cell>
          <cell r="DR294">
            <v>0</v>
          </cell>
          <cell r="DS294">
            <v>0</v>
          </cell>
          <cell r="DT294">
            <v>0</v>
          </cell>
          <cell r="DU294">
            <v>0</v>
          </cell>
          <cell r="DV294">
            <v>0</v>
          </cell>
          <cell r="DW294">
            <v>0</v>
          </cell>
          <cell r="DX294">
            <v>0</v>
          </cell>
          <cell r="DY294">
            <v>0</v>
          </cell>
          <cell r="DZ294">
            <v>0</v>
          </cell>
          <cell r="EA294">
            <v>0</v>
          </cell>
          <cell r="EB294">
            <v>0</v>
          </cell>
          <cell r="EC294">
            <v>0</v>
          </cell>
          <cell r="ED294">
            <v>0</v>
          </cell>
        </row>
        <row r="295">
          <cell r="F295">
            <v>0</v>
          </cell>
          <cell r="G295">
            <v>0</v>
          </cell>
          <cell r="H295">
            <v>0</v>
          </cell>
          <cell r="I295">
            <v>0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0</v>
          </cell>
          <cell r="P295">
            <v>0</v>
          </cell>
          <cell r="Q295">
            <v>0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  <cell r="AE295">
            <v>0</v>
          </cell>
          <cell r="AF295">
            <v>0</v>
          </cell>
          <cell r="AG295">
            <v>0</v>
          </cell>
          <cell r="AH295">
            <v>0</v>
          </cell>
          <cell r="AI295">
            <v>0</v>
          </cell>
          <cell r="AJ295">
            <v>0</v>
          </cell>
          <cell r="AK295">
            <v>0</v>
          </cell>
          <cell r="AL295">
            <v>0</v>
          </cell>
          <cell r="AM295">
            <v>0</v>
          </cell>
          <cell r="AN295">
            <v>0</v>
          </cell>
          <cell r="AO295">
            <v>0</v>
          </cell>
          <cell r="AP295">
            <v>0</v>
          </cell>
          <cell r="AQ295">
            <v>0</v>
          </cell>
          <cell r="AR295">
            <v>0</v>
          </cell>
          <cell r="AS295">
            <v>0</v>
          </cell>
          <cell r="AT295">
            <v>0</v>
          </cell>
          <cell r="AU295">
            <v>0</v>
          </cell>
          <cell r="AV295">
            <v>0</v>
          </cell>
          <cell r="AW295">
            <v>0</v>
          </cell>
          <cell r="AX295">
            <v>0</v>
          </cell>
          <cell r="AY295">
            <v>0</v>
          </cell>
          <cell r="AZ295">
            <v>0</v>
          </cell>
          <cell r="BA295">
            <v>0</v>
          </cell>
          <cell r="BB295">
            <v>0</v>
          </cell>
          <cell r="BC295">
            <v>0</v>
          </cell>
          <cell r="BD295">
            <v>0</v>
          </cell>
          <cell r="BE295">
            <v>0</v>
          </cell>
          <cell r="BF295">
            <v>0</v>
          </cell>
          <cell r="BG295">
            <v>0</v>
          </cell>
          <cell r="BH295">
            <v>0</v>
          </cell>
          <cell r="BI295">
            <v>0</v>
          </cell>
          <cell r="BJ295">
            <v>0</v>
          </cell>
          <cell r="BK295">
            <v>0</v>
          </cell>
          <cell r="BL295">
            <v>0</v>
          </cell>
          <cell r="BM295">
            <v>0</v>
          </cell>
          <cell r="BN295">
            <v>0</v>
          </cell>
          <cell r="BO295">
            <v>0</v>
          </cell>
          <cell r="BP295">
            <v>0</v>
          </cell>
          <cell r="BQ295">
            <v>0</v>
          </cell>
          <cell r="BR295">
            <v>0</v>
          </cell>
          <cell r="BS295">
            <v>0</v>
          </cell>
          <cell r="BT295">
            <v>0</v>
          </cell>
          <cell r="BU295">
            <v>0</v>
          </cell>
          <cell r="BV295">
            <v>0</v>
          </cell>
          <cell r="BW295">
            <v>0</v>
          </cell>
          <cell r="BX295">
            <v>0</v>
          </cell>
          <cell r="BY295">
            <v>0</v>
          </cell>
          <cell r="BZ295">
            <v>0</v>
          </cell>
          <cell r="CA295">
            <v>0</v>
          </cell>
          <cell r="CB295">
            <v>0</v>
          </cell>
          <cell r="CC295">
            <v>0</v>
          </cell>
          <cell r="CD295">
            <v>0</v>
          </cell>
          <cell r="CE295">
            <v>0</v>
          </cell>
          <cell r="CF295">
            <v>0</v>
          </cell>
          <cell r="CG295">
            <v>0</v>
          </cell>
          <cell r="CH295">
            <v>0</v>
          </cell>
          <cell r="CI295">
            <v>0</v>
          </cell>
          <cell r="CJ295">
            <v>0</v>
          </cell>
          <cell r="CK295">
            <v>0</v>
          </cell>
          <cell r="CL295">
            <v>0</v>
          </cell>
          <cell r="CM295">
            <v>0</v>
          </cell>
          <cell r="CN295">
            <v>0</v>
          </cell>
          <cell r="CO295">
            <v>0</v>
          </cell>
          <cell r="CP295">
            <v>0</v>
          </cell>
          <cell r="CQ295">
            <v>0</v>
          </cell>
          <cell r="CR295">
            <v>0</v>
          </cell>
          <cell r="CS295">
            <v>0</v>
          </cell>
          <cell r="CT295">
            <v>0</v>
          </cell>
          <cell r="CU295">
            <v>0</v>
          </cell>
          <cell r="CV295">
            <v>0</v>
          </cell>
          <cell r="CW295">
            <v>0</v>
          </cell>
          <cell r="CX295">
            <v>0</v>
          </cell>
          <cell r="CY295">
            <v>0</v>
          </cell>
          <cell r="CZ295">
            <v>0</v>
          </cell>
          <cell r="DA295">
            <v>0</v>
          </cell>
          <cell r="DB295">
            <v>0</v>
          </cell>
          <cell r="DC295">
            <v>0</v>
          </cell>
          <cell r="DD295">
            <v>0</v>
          </cell>
          <cell r="DE295">
            <v>0</v>
          </cell>
          <cell r="DF295">
            <v>0</v>
          </cell>
          <cell r="DG295">
            <v>0</v>
          </cell>
          <cell r="DH295">
            <v>0</v>
          </cell>
          <cell r="DI295">
            <v>0</v>
          </cell>
          <cell r="DJ295">
            <v>0</v>
          </cell>
          <cell r="DK295">
            <v>0</v>
          </cell>
          <cell r="DL295">
            <v>0</v>
          </cell>
          <cell r="DM295">
            <v>0</v>
          </cell>
          <cell r="DN295">
            <v>0</v>
          </cell>
          <cell r="DO295">
            <v>0</v>
          </cell>
          <cell r="DP295">
            <v>0</v>
          </cell>
          <cell r="DQ295">
            <v>0</v>
          </cell>
          <cell r="DR295">
            <v>0</v>
          </cell>
          <cell r="DS295">
            <v>0</v>
          </cell>
          <cell r="DT295">
            <v>0</v>
          </cell>
          <cell r="DU295">
            <v>0</v>
          </cell>
          <cell r="DV295">
            <v>0</v>
          </cell>
          <cell r="DW295">
            <v>0</v>
          </cell>
          <cell r="DX295">
            <v>0</v>
          </cell>
          <cell r="DY295">
            <v>0</v>
          </cell>
          <cell r="DZ295">
            <v>0</v>
          </cell>
          <cell r="EA295">
            <v>0</v>
          </cell>
          <cell r="EB295">
            <v>0</v>
          </cell>
          <cell r="EC295">
            <v>0</v>
          </cell>
          <cell r="ED295">
            <v>0</v>
          </cell>
        </row>
        <row r="296">
          <cell r="F296">
            <v>0</v>
          </cell>
          <cell r="G296">
            <v>0</v>
          </cell>
          <cell r="H296">
            <v>0</v>
          </cell>
          <cell r="I296">
            <v>0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0</v>
          </cell>
          <cell r="P296">
            <v>0</v>
          </cell>
          <cell r="Q296">
            <v>0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  <cell r="AE296">
            <v>0</v>
          </cell>
          <cell r="AF296">
            <v>0</v>
          </cell>
          <cell r="AG296">
            <v>0</v>
          </cell>
          <cell r="AH296">
            <v>0</v>
          </cell>
          <cell r="AI296">
            <v>0</v>
          </cell>
          <cell r="AJ296">
            <v>0</v>
          </cell>
          <cell r="AK296">
            <v>0</v>
          </cell>
          <cell r="AL296">
            <v>0</v>
          </cell>
          <cell r="AM296">
            <v>0</v>
          </cell>
          <cell r="AN296">
            <v>0</v>
          </cell>
          <cell r="AO296">
            <v>0</v>
          </cell>
          <cell r="AP296">
            <v>0</v>
          </cell>
          <cell r="AQ296">
            <v>0</v>
          </cell>
          <cell r="AR296">
            <v>0</v>
          </cell>
          <cell r="AS296">
            <v>0</v>
          </cell>
          <cell r="AT296">
            <v>0</v>
          </cell>
          <cell r="AU296">
            <v>0</v>
          </cell>
          <cell r="AV296">
            <v>0</v>
          </cell>
          <cell r="AW296">
            <v>0</v>
          </cell>
          <cell r="AX296">
            <v>0</v>
          </cell>
          <cell r="AY296">
            <v>0</v>
          </cell>
          <cell r="AZ296">
            <v>0</v>
          </cell>
          <cell r="BA296">
            <v>0</v>
          </cell>
          <cell r="BB296">
            <v>0</v>
          </cell>
          <cell r="BC296">
            <v>0</v>
          </cell>
          <cell r="BD296">
            <v>0</v>
          </cell>
          <cell r="BE296">
            <v>0</v>
          </cell>
          <cell r="BF296">
            <v>0</v>
          </cell>
          <cell r="BG296">
            <v>0</v>
          </cell>
          <cell r="BH296">
            <v>0</v>
          </cell>
          <cell r="BI296">
            <v>0</v>
          </cell>
          <cell r="BJ296">
            <v>0</v>
          </cell>
          <cell r="BK296">
            <v>0</v>
          </cell>
          <cell r="BL296">
            <v>0</v>
          </cell>
          <cell r="BM296">
            <v>0</v>
          </cell>
          <cell r="BN296">
            <v>0</v>
          </cell>
          <cell r="BO296">
            <v>0</v>
          </cell>
          <cell r="BP296">
            <v>0</v>
          </cell>
          <cell r="BQ296">
            <v>0</v>
          </cell>
          <cell r="BR296">
            <v>0</v>
          </cell>
          <cell r="BS296">
            <v>0</v>
          </cell>
          <cell r="BT296">
            <v>0</v>
          </cell>
          <cell r="BU296">
            <v>0</v>
          </cell>
          <cell r="BV296">
            <v>0</v>
          </cell>
          <cell r="BW296">
            <v>0</v>
          </cell>
          <cell r="BX296">
            <v>0</v>
          </cell>
          <cell r="BY296">
            <v>0</v>
          </cell>
          <cell r="BZ296">
            <v>0</v>
          </cell>
          <cell r="CA296">
            <v>0</v>
          </cell>
          <cell r="CB296">
            <v>0</v>
          </cell>
          <cell r="CC296">
            <v>0</v>
          </cell>
          <cell r="CD296">
            <v>0</v>
          </cell>
          <cell r="CE296">
            <v>0</v>
          </cell>
          <cell r="CF296">
            <v>0</v>
          </cell>
          <cell r="CG296">
            <v>0</v>
          </cell>
          <cell r="CH296">
            <v>0</v>
          </cell>
          <cell r="CI296">
            <v>0</v>
          </cell>
          <cell r="CJ296">
            <v>0</v>
          </cell>
          <cell r="CK296">
            <v>0</v>
          </cell>
          <cell r="CL296">
            <v>0</v>
          </cell>
          <cell r="CM296">
            <v>0</v>
          </cell>
          <cell r="CN296">
            <v>0</v>
          </cell>
          <cell r="CO296">
            <v>0</v>
          </cell>
          <cell r="CP296">
            <v>0</v>
          </cell>
          <cell r="CQ296">
            <v>0</v>
          </cell>
          <cell r="CR296">
            <v>0</v>
          </cell>
          <cell r="CS296">
            <v>0</v>
          </cell>
          <cell r="CT296">
            <v>0</v>
          </cell>
          <cell r="CU296">
            <v>0</v>
          </cell>
          <cell r="CV296">
            <v>0</v>
          </cell>
          <cell r="CW296">
            <v>0</v>
          </cell>
          <cell r="CX296">
            <v>0</v>
          </cell>
          <cell r="CY296">
            <v>0</v>
          </cell>
          <cell r="CZ296">
            <v>0</v>
          </cell>
          <cell r="DA296">
            <v>0</v>
          </cell>
          <cell r="DB296">
            <v>0</v>
          </cell>
          <cell r="DC296">
            <v>0</v>
          </cell>
          <cell r="DD296">
            <v>0</v>
          </cell>
          <cell r="DE296">
            <v>0</v>
          </cell>
          <cell r="DF296">
            <v>0</v>
          </cell>
          <cell r="DG296">
            <v>0</v>
          </cell>
          <cell r="DH296">
            <v>0</v>
          </cell>
          <cell r="DI296">
            <v>0</v>
          </cell>
          <cell r="DJ296">
            <v>0</v>
          </cell>
          <cell r="DK296">
            <v>0</v>
          </cell>
          <cell r="DL296">
            <v>0</v>
          </cell>
          <cell r="DM296">
            <v>0</v>
          </cell>
          <cell r="DN296">
            <v>0</v>
          </cell>
          <cell r="DO296">
            <v>0</v>
          </cell>
          <cell r="DP296">
            <v>0</v>
          </cell>
          <cell r="DQ296">
            <v>0</v>
          </cell>
          <cell r="DR296">
            <v>0</v>
          </cell>
          <cell r="DS296">
            <v>0</v>
          </cell>
          <cell r="DT296">
            <v>0</v>
          </cell>
          <cell r="DU296">
            <v>0</v>
          </cell>
          <cell r="DV296">
            <v>0</v>
          </cell>
          <cell r="DW296">
            <v>0</v>
          </cell>
          <cell r="DX296">
            <v>0</v>
          </cell>
          <cell r="DY296">
            <v>0</v>
          </cell>
          <cell r="DZ296">
            <v>0</v>
          </cell>
          <cell r="EA296">
            <v>0</v>
          </cell>
          <cell r="EB296">
            <v>0</v>
          </cell>
          <cell r="EC296">
            <v>0</v>
          </cell>
          <cell r="ED296">
            <v>0</v>
          </cell>
        </row>
        <row r="297">
          <cell r="F297">
            <v>0</v>
          </cell>
          <cell r="G297">
            <v>0</v>
          </cell>
          <cell r="H297">
            <v>0</v>
          </cell>
          <cell r="I297">
            <v>0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0</v>
          </cell>
          <cell r="P297">
            <v>0</v>
          </cell>
          <cell r="Q297">
            <v>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  <cell r="AE297">
            <v>0</v>
          </cell>
          <cell r="AF297">
            <v>0</v>
          </cell>
          <cell r="AG297">
            <v>0</v>
          </cell>
          <cell r="AH297">
            <v>0</v>
          </cell>
          <cell r="AI297">
            <v>0</v>
          </cell>
          <cell r="AJ297">
            <v>0</v>
          </cell>
          <cell r="AK297">
            <v>0</v>
          </cell>
          <cell r="AL297">
            <v>0</v>
          </cell>
          <cell r="AM297">
            <v>0</v>
          </cell>
          <cell r="AN297">
            <v>0</v>
          </cell>
          <cell r="AO297">
            <v>0</v>
          </cell>
          <cell r="AP297">
            <v>0</v>
          </cell>
          <cell r="AQ297">
            <v>0</v>
          </cell>
          <cell r="AR297">
            <v>0</v>
          </cell>
          <cell r="AS297">
            <v>0</v>
          </cell>
          <cell r="AT297">
            <v>0</v>
          </cell>
          <cell r="AU297">
            <v>0</v>
          </cell>
          <cell r="AV297">
            <v>0</v>
          </cell>
          <cell r="AW297">
            <v>0</v>
          </cell>
          <cell r="AX297">
            <v>0</v>
          </cell>
          <cell r="AY297">
            <v>0</v>
          </cell>
          <cell r="AZ297">
            <v>0</v>
          </cell>
          <cell r="BA297">
            <v>0</v>
          </cell>
          <cell r="BB297">
            <v>0</v>
          </cell>
          <cell r="BC297">
            <v>0</v>
          </cell>
          <cell r="BD297">
            <v>0</v>
          </cell>
          <cell r="BE297">
            <v>0</v>
          </cell>
          <cell r="BF297">
            <v>0</v>
          </cell>
          <cell r="BG297">
            <v>0</v>
          </cell>
          <cell r="BH297">
            <v>0</v>
          </cell>
          <cell r="BI297">
            <v>0</v>
          </cell>
          <cell r="BJ297">
            <v>0</v>
          </cell>
          <cell r="BK297">
            <v>0</v>
          </cell>
          <cell r="BL297">
            <v>0</v>
          </cell>
          <cell r="BM297">
            <v>0</v>
          </cell>
          <cell r="BN297">
            <v>0</v>
          </cell>
          <cell r="BO297">
            <v>0</v>
          </cell>
          <cell r="BP297">
            <v>0</v>
          </cell>
          <cell r="BQ297">
            <v>0</v>
          </cell>
          <cell r="BR297">
            <v>0</v>
          </cell>
          <cell r="BS297">
            <v>0</v>
          </cell>
          <cell r="BT297">
            <v>0</v>
          </cell>
          <cell r="BU297">
            <v>0</v>
          </cell>
          <cell r="BV297">
            <v>0</v>
          </cell>
          <cell r="BW297">
            <v>0</v>
          </cell>
          <cell r="BX297">
            <v>0</v>
          </cell>
          <cell r="BY297">
            <v>0</v>
          </cell>
          <cell r="BZ297">
            <v>0</v>
          </cell>
          <cell r="CA297">
            <v>0</v>
          </cell>
          <cell r="CB297">
            <v>0</v>
          </cell>
          <cell r="CC297">
            <v>0</v>
          </cell>
          <cell r="CD297">
            <v>0</v>
          </cell>
          <cell r="CE297">
            <v>0</v>
          </cell>
          <cell r="CF297">
            <v>0</v>
          </cell>
          <cell r="CG297">
            <v>0</v>
          </cell>
          <cell r="CH297">
            <v>0</v>
          </cell>
          <cell r="CI297">
            <v>0</v>
          </cell>
          <cell r="CJ297">
            <v>0</v>
          </cell>
          <cell r="CK297">
            <v>0</v>
          </cell>
          <cell r="CL297">
            <v>0</v>
          </cell>
          <cell r="CM297">
            <v>0</v>
          </cell>
          <cell r="CN297">
            <v>0</v>
          </cell>
          <cell r="CO297">
            <v>0</v>
          </cell>
          <cell r="CP297">
            <v>0</v>
          </cell>
          <cell r="CQ297">
            <v>0</v>
          </cell>
          <cell r="CR297">
            <v>0</v>
          </cell>
          <cell r="CS297">
            <v>0</v>
          </cell>
          <cell r="CT297">
            <v>0</v>
          </cell>
          <cell r="CU297">
            <v>0</v>
          </cell>
          <cell r="CV297">
            <v>0</v>
          </cell>
          <cell r="CW297">
            <v>0</v>
          </cell>
          <cell r="CX297">
            <v>0</v>
          </cell>
          <cell r="CY297">
            <v>0</v>
          </cell>
          <cell r="CZ297">
            <v>0</v>
          </cell>
          <cell r="DA297">
            <v>0</v>
          </cell>
          <cell r="DB297">
            <v>0</v>
          </cell>
          <cell r="DC297">
            <v>0</v>
          </cell>
          <cell r="DD297">
            <v>0</v>
          </cell>
          <cell r="DE297">
            <v>0</v>
          </cell>
          <cell r="DF297">
            <v>0</v>
          </cell>
          <cell r="DG297">
            <v>0</v>
          </cell>
          <cell r="DH297">
            <v>0</v>
          </cell>
          <cell r="DI297">
            <v>0</v>
          </cell>
          <cell r="DJ297">
            <v>0</v>
          </cell>
          <cell r="DK297">
            <v>0</v>
          </cell>
          <cell r="DL297">
            <v>0</v>
          </cell>
          <cell r="DM297">
            <v>0</v>
          </cell>
          <cell r="DN297">
            <v>0</v>
          </cell>
          <cell r="DO297">
            <v>0</v>
          </cell>
          <cell r="DP297">
            <v>0</v>
          </cell>
          <cell r="DQ297">
            <v>0</v>
          </cell>
          <cell r="DR297">
            <v>0</v>
          </cell>
          <cell r="DS297">
            <v>0</v>
          </cell>
          <cell r="DT297">
            <v>0</v>
          </cell>
          <cell r="DU297">
            <v>0</v>
          </cell>
          <cell r="DV297">
            <v>0</v>
          </cell>
          <cell r="DW297">
            <v>0</v>
          </cell>
          <cell r="DX297">
            <v>0</v>
          </cell>
          <cell r="DY297">
            <v>0</v>
          </cell>
          <cell r="DZ297">
            <v>0</v>
          </cell>
          <cell r="EA297">
            <v>0</v>
          </cell>
          <cell r="EB297">
            <v>0</v>
          </cell>
          <cell r="EC297">
            <v>0</v>
          </cell>
          <cell r="ED297">
            <v>0</v>
          </cell>
        </row>
        <row r="299">
          <cell r="F299">
            <v>0</v>
          </cell>
          <cell r="G299">
            <v>0</v>
          </cell>
          <cell r="H299">
            <v>0</v>
          </cell>
          <cell r="I299">
            <v>0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  <cell r="AE299">
            <v>0</v>
          </cell>
          <cell r="AF299">
            <v>0</v>
          </cell>
          <cell r="AG299">
            <v>0</v>
          </cell>
          <cell r="AH299">
            <v>0</v>
          </cell>
          <cell r="AI299">
            <v>0</v>
          </cell>
          <cell r="AJ299">
            <v>0</v>
          </cell>
          <cell r="AK299">
            <v>0</v>
          </cell>
          <cell r="AL299">
            <v>0</v>
          </cell>
          <cell r="AM299">
            <v>0</v>
          </cell>
          <cell r="AN299">
            <v>0</v>
          </cell>
          <cell r="AO299">
            <v>0</v>
          </cell>
          <cell r="AP299">
            <v>0</v>
          </cell>
          <cell r="AQ299">
            <v>0</v>
          </cell>
          <cell r="AR299">
            <v>0</v>
          </cell>
          <cell r="AS299">
            <v>0</v>
          </cell>
          <cell r="AT299">
            <v>0</v>
          </cell>
          <cell r="AU299">
            <v>0</v>
          </cell>
          <cell r="AV299">
            <v>0</v>
          </cell>
          <cell r="AW299">
            <v>0</v>
          </cell>
          <cell r="AX299">
            <v>0</v>
          </cell>
          <cell r="AY299">
            <v>0</v>
          </cell>
          <cell r="AZ299">
            <v>0</v>
          </cell>
          <cell r="BA299">
            <v>0</v>
          </cell>
          <cell r="BB299">
            <v>0</v>
          </cell>
          <cell r="BC299">
            <v>0</v>
          </cell>
          <cell r="BD299">
            <v>0</v>
          </cell>
          <cell r="BE299">
            <v>0</v>
          </cell>
          <cell r="BF299">
            <v>0</v>
          </cell>
          <cell r="BG299">
            <v>0</v>
          </cell>
          <cell r="BH299">
            <v>0</v>
          </cell>
          <cell r="BI299">
            <v>0</v>
          </cell>
          <cell r="BJ299">
            <v>0</v>
          </cell>
          <cell r="BK299">
            <v>0</v>
          </cell>
          <cell r="BL299">
            <v>0</v>
          </cell>
          <cell r="BM299">
            <v>0</v>
          </cell>
          <cell r="BN299">
            <v>0</v>
          </cell>
          <cell r="BO299">
            <v>0</v>
          </cell>
          <cell r="BP299">
            <v>0</v>
          </cell>
          <cell r="BQ299">
            <v>0</v>
          </cell>
          <cell r="BR299">
            <v>0</v>
          </cell>
          <cell r="BS299">
            <v>0</v>
          </cell>
          <cell r="BT299">
            <v>0</v>
          </cell>
          <cell r="BU299">
            <v>0</v>
          </cell>
          <cell r="BV299">
            <v>0</v>
          </cell>
          <cell r="BW299">
            <v>0</v>
          </cell>
          <cell r="BX299">
            <v>0</v>
          </cell>
          <cell r="BY299">
            <v>0</v>
          </cell>
          <cell r="BZ299">
            <v>0</v>
          </cell>
          <cell r="CA299">
            <v>0</v>
          </cell>
          <cell r="CB299">
            <v>0</v>
          </cell>
          <cell r="CC299">
            <v>0</v>
          </cell>
          <cell r="CD299">
            <v>0</v>
          </cell>
          <cell r="CE299">
            <v>0</v>
          </cell>
          <cell r="CF299">
            <v>0</v>
          </cell>
          <cell r="CG299">
            <v>0</v>
          </cell>
          <cell r="CH299">
            <v>0</v>
          </cell>
          <cell r="CI299">
            <v>0</v>
          </cell>
          <cell r="CJ299">
            <v>0</v>
          </cell>
          <cell r="CK299">
            <v>0</v>
          </cell>
          <cell r="CL299">
            <v>0</v>
          </cell>
          <cell r="CM299">
            <v>0</v>
          </cell>
          <cell r="CN299">
            <v>0</v>
          </cell>
          <cell r="CO299">
            <v>0</v>
          </cell>
          <cell r="CP299">
            <v>0</v>
          </cell>
          <cell r="CQ299">
            <v>0</v>
          </cell>
          <cell r="CR299">
            <v>0</v>
          </cell>
          <cell r="CS299">
            <v>0</v>
          </cell>
          <cell r="CT299">
            <v>0</v>
          </cell>
          <cell r="CU299">
            <v>0</v>
          </cell>
          <cell r="CV299">
            <v>0</v>
          </cell>
          <cell r="CW299">
            <v>0</v>
          </cell>
          <cell r="CX299">
            <v>0</v>
          </cell>
          <cell r="CY299">
            <v>0</v>
          </cell>
          <cell r="CZ299">
            <v>0</v>
          </cell>
          <cell r="DA299">
            <v>0</v>
          </cell>
          <cell r="DB299">
            <v>0</v>
          </cell>
          <cell r="DC299">
            <v>0</v>
          </cell>
          <cell r="DD299">
            <v>0</v>
          </cell>
          <cell r="DE299">
            <v>0</v>
          </cell>
          <cell r="DF299">
            <v>0</v>
          </cell>
          <cell r="DG299">
            <v>0</v>
          </cell>
          <cell r="DH299">
            <v>0</v>
          </cell>
          <cell r="DI299">
            <v>0</v>
          </cell>
          <cell r="DJ299">
            <v>0</v>
          </cell>
          <cell r="DK299">
            <v>0</v>
          </cell>
          <cell r="DL299">
            <v>0</v>
          </cell>
          <cell r="DM299">
            <v>0</v>
          </cell>
          <cell r="DN299">
            <v>0</v>
          </cell>
          <cell r="DO299">
            <v>0</v>
          </cell>
          <cell r="DP299">
            <v>0</v>
          </cell>
          <cell r="DQ299">
            <v>0</v>
          </cell>
          <cell r="DR299">
            <v>0</v>
          </cell>
          <cell r="DS299">
            <v>0</v>
          </cell>
          <cell r="DT299">
            <v>0</v>
          </cell>
          <cell r="DU299">
            <v>0</v>
          </cell>
          <cell r="DV299">
            <v>0</v>
          </cell>
          <cell r="DW299">
            <v>0</v>
          </cell>
          <cell r="DX299">
            <v>0</v>
          </cell>
          <cell r="DY299">
            <v>0</v>
          </cell>
          <cell r="DZ299">
            <v>0</v>
          </cell>
          <cell r="EA299">
            <v>0</v>
          </cell>
          <cell r="EB299">
            <v>0</v>
          </cell>
          <cell r="EC299">
            <v>0</v>
          </cell>
          <cell r="ED299">
            <v>0</v>
          </cell>
        </row>
        <row r="302">
          <cell r="F302">
            <v>0</v>
          </cell>
          <cell r="G302">
            <v>0</v>
          </cell>
          <cell r="H302">
            <v>0</v>
          </cell>
          <cell r="I302">
            <v>0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0</v>
          </cell>
          <cell r="P302">
            <v>0</v>
          </cell>
          <cell r="Q302">
            <v>0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  <cell r="AE302">
            <v>0</v>
          </cell>
          <cell r="AF302">
            <v>0</v>
          </cell>
          <cell r="AG302">
            <v>0</v>
          </cell>
          <cell r="AH302">
            <v>0</v>
          </cell>
          <cell r="AI302">
            <v>0</v>
          </cell>
          <cell r="AJ302">
            <v>0</v>
          </cell>
          <cell r="AK302">
            <v>0</v>
          </cell>
          <cell r="AL302">
            <v>0</v>
          </cell>
          <cell r="AM302">
            <v>0</v>
          </cell>
          <cell r="AN302">
            <v>0</v>
          </cell>
          <cell r="AO302">
            <v>0</v>
          </cell>
          <cell r="AP302">
            <v>0</v>
          </cell>
          <cell r="AQ302">
            <v>0</v>
          </cell>
          <cell r="AR302">
            <v>0</v>
          </cell>
          <cell r="AS302">
            <v>0</v>
          </cell>
          <cell r="AT302">
            <v>0</v>
          </cell>
          <cell r="AU302">
            <v>0</v>
          </cell>
          <cell r="AV302">
            <v>0</v>
          </cell>
          <cell r="AW302">
            <v>0</v>
          </cell>
          <cell r="AX302">
            <v>0</v>
          </cell>
          <cell r="AY302">
            <v>0</v>
          </cell>
          <cell r="AZ302">
            <v>0</v>
          </cell>
          <cell r="BA302">
            <v>0</v>
          </cell>
          <cell r="BB302">
            <v>0</v>
          </cell>
          <cell r="BC302">
            <v>0</v>
          </cell>
          <cell r="BD302">
            <v>0</v>
          </cell>
          <cell r="BE302">
            <v>0</v>
          </cell>
          <cell r="BF302">
            <v>0</v>
          </cell>
          <cell r="BG302">
            <v>0</v>
          </cell>
          <cell r="BH302">
            <v>0</v>
          </cell>
          <cell r="BI302">
            <v>0</v>
          </cell>
          <cell r="BJ302">
            <v>0</v>
          </cell>
          <cell r="BK302">
            <v>0</v>
          </cell>
          <cell r="BL302">
            <v>0</v>
          </cell>
          <cell r="BM302">
            <v>0</v>
          </cell>
          <cell r="BN302">
            <v>0</v>
          </cell>
          <cell r="BO302">
            <v>0</v>
          </cell>
          <cell r="BP302">
            <v>0</v>
          </cell>
          <cell r="BQ302">
            <v>0</v>
          </cell>
          <cell r="BR302">
            <v>0</v>
          </cell>
          <cell r="BS302">
            <v>0</v>
          </cell>
          <cell r="BT302">
            <v>0</v>
          </cell>
          <cell r="BU302">
            <v>0</v>
          </cell>
          <cell r="BV302">
            <v>0</v>
          </cell>
          <cell r="BW302">
            <v>0</v>
          </cell>
          <cell r="BX302">
            <v>0</v>
          </cell>
          <cell r="BY302">
            <v>0</v>
          </cell>
          <cell r="BZ302">
            <v>0</v>
          </cell>
          <cell r="CA302">
            <v>0</v>
          </cell>
          <cell r="CB302">
            <v>0</v>
          </cell>
          <cell r="CC302">
            <v>0</v>
          </cell>
          <cell r="CD302">
            <v>0</v>
          </cell>
          <cell r="CE302">
            <v>0</v>
          </cell>
          <cell r="CF302">
            <v>0</v>
          </cell>
          <cell r="CG302">
            <v>0</v>
          </cell>
          <cell r="CH302">
            <v>0</v>
          </cell>
          <cell r="CI302">
            <v>0</v>
          </cell>
          <cell r="CJ302">
            <v>0</v>
          </cell>
          <cell r="CK302">
            <v>0</v>
          </cell>
          <cell r="CL302">
            <v>0</v>
          </cell>
          <cell r="CM302">
            <v>0</v>
          </cell>
          <cell r="CN302">
            <v>0</v>
          </cell>
          <cell r="CO302">
            <v>0</v>
          </cell>
          <cell r="CP302">
            <v>0</v>
          </cell>
          <cell r="CQ302">
            <v>0</v>
          </cell>
          <cell r="CR302">
            <v>0</v>
          </cell>
          <cell r="CS302">
            <v>0</v>
          </cell>
          <cell r="CT302">
            <v>0</v>
          </cell>
          <cell r="CU302">
            <v>0</v>
          </cell>
          <cell r="CV302">
            <v>0</v>
          </cell>
          <cell r="CW302">
            <v>0</v>
          </cell>
          <cell r="CX302">
            <v>0</v>
          </cell>
          <cell r="CY302">
            <v>0</v>
          </cell>
          <cell r="CZ302">
            <v>0</v>
          </cell>
          <cell r="DA302">
            <v>0</v>
          </cell>
          <cell r="DB302">
            <v>0</v>
          </cell>
          <cell r="DC302">
            <v>0</v>
          </cell>
          <cell r="DD302">
            <v>0</v>
          </cell>
          <cell r="DE302">
            <v>0</v>
          </cell>
          <cell r="DF302">
            <v>0</v>
          </cell>
          <cell r="DG302">
            <v>0</v>
          </cell>
          <cell r="DH302">
            <v>0</v>
          </cell>
          <cell r="DI302">
            <v>0</v>
          </cell>
          <cell r="DJ302">
            <v>0</v>
          </cell>
          <cell r="DK302">
            <v>0</v>
          </cell>
          <cell r="DL302">
            <v>0</v>
          </cell>
          <cell r="DM302">
            <v>0</v>
          </cell>
          <cell r="DN302">
            <v>0</v>
          </cell>
          <cell r="DO302">
            <v>0</v>
          </cell>
          <cell r="DP302">
            <v>0</v>
          </cell>
          <cell r="DQ302">
            <v>0</v>
          </cell>
          <cell r="DR302">
            <v>0</v>
          </cell>
          <cell r="DS302">
            <v>0</v>
          </cell>
          <cell r="DT302">
            <v>0</v>
          </cell>
          <cell r="DU302">
            <v>0</v>
          </cell>
          <cell r="DV302">
            <v>0</v>
          </cell>
          <cell r="DW302">
            <v>0</v>
          </cell>
          <cell r="DX302">
            <v>0</v>
          </cell>
          <cell r="DY302">
            <v>0</v>
          </cell>
          <cell r="DZ302">
            <v>0</v>
          </cell>
          <cell r="EA302">
            <v>0</v>
          </cell>
          <cell r="EB302">
            <v>0</v>
          </cell>
          <cell r="EC302">
            <v>0</v>
          </cell>
          <cell r="ED302">
            <v>0</v>
          </cell>
        </row>
        <row r="303">
          <cell r="F303">
            <v>0</v>
          </cell>
          <cell r="G303">
            <v>0</v>
          </cell>
          <cell r="H303">
            <v>0</v>
          </cell>
          <cell r="I303">
            <v>0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0</v>
          </cell>
          <cell r="P303">
            <v>0</v>
          </cell>
          <cell r="Q303">
            <v>0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  <cell r="AE303">
            <v>0</v>
          </cell>
          <cell r="AF303">
            <v>0</v>
          </cell>
          <cell r="AG303">
            <v>0</v>
          </cell>
          <cell r="AH303">
            <v>0</v>
          </cell>
          <cell r="AI303">
            <v>0</v>
          </cell>
          <cell r="AJ303">
            <v>0</v>
          </cell>
          <cell r="AK303">
            <v>0</v>
          </cell>
          <cell r="AL303">
            <v>0</v>
          </cell>
          <cell r="AM303">
            <v>0</v>
          </cell>
          <cell r="AN303">
            <v>0</v>
          </cell>
          <cell r="AO303">
            <v>0</v>
          </cell>
          <cell r="AP303">
            <v>0</v>
          </cell>
          <cell r="AQ303">
            <v>0</v>
          </cell>
          <cell r="AR303">
            <v>0</v>
          </cell>
          <cell r="AS303">
            <v>0</v>
          </cell>
          <cell r="AT303">
            <v>0</v>
          </cell>
          <cell r="AU303">
            <v>0</v>
          </cell>
          <cell r="AV303">
            <v>0</v>
          </cell>
          <cell r="AW303">
            <v>0</v>
          </cell>
          <cell r="AX303">
            <v>0</v>
          </cell>
          <cell r="AY303">
            <v>0</v>
          </cell>
          <cell r="AZ303">
            <v>0</v>
          </cell>
          <cell r="BA303">
            <v>0</v>
          </cell>
          <cell r="BB303">
            <v>0</v>
          </cell>
          <cell r="BC303">
            <v>0</v>
          </cell>
          <cell r="BD303">
            <v>0</v>
          </cell>
          <cell r="BE303">
            <v>0</v>
          </cell>
          <cell r="BF303">
            <v>0</v>
          </cell>
          <cell r="BG303">
            <v>0</v>
          </cell>
          <cell r="BH303">
            <v>0</v>
          </cell>
          <cell r="BI303">
            <v>0</v>
          </cell>
          <cell r="BJ303">
            <v>0</v>
          </cell>
          <cell r="BK303">
            <v>0</v>
          </cell>
          <cell r="BL303">
            <v>0</v>
          </cell>
          <cell r="BM303">
            <v>0</v>
          </cell>
          <cell r="BN303">
            <v>0</v>
          </cell>
          <cell r="BO303">
            <v>0</v>
          </cell>
          <cell r="BP303">
            <v>0</v>
          </cell>
          <cell r="BQ303">
            <v>0</v>
          </cell>
          <cell r="BR303">
            <v>0</v>
          </cell>
          <cell r="BS303">
            <v>0</v>
          </cell>
          <cell r="BT303">
            <v>0</v>
          </cell>
          <cell r="BU303">
            <v>0</v>
          </cell>
          <cell r="BV303">
            <v>0</v>
          </cell>
          <cell r="BW303">
            <v>0</v>
          </cell>
          <cell r="BX303">
            <v>0</v>
          </cell>
          <cell r="BY303">
            <v>0</v>
          </cell>
          <cell r="BZ303">
            <v>0</v>
          </cell>
          <cell r="CA303">
            <v>0</v>
          </cell>
          <cell r="CB303">
            <v>0</v>
          </cell>
          <cell r="CC303">
            <v>0</v>
          </cell>
          <cell r="CD303">
            <v>0</v>
          </cell>
          <cell r="CE303">
            <v>0</v>
          </cell>
          <cell r="CF303">
            <v>0</v>
          </cell>
          <cell r="CG303">
            <v>0</v>
          </cell>
          <cell r="CH303">
            <v>0</v>
          </cell>
          <cell r="CI303">
            <v>0</v>
          </cell>
          <cell r="CJ303">
            <v>0</v>
          </cell>
          <cell r="CK303">
            <v>0</v>
          </cell>
          <cell r="CL303">
            <v>0</v>
          </cell>
          <cell r="CM303">
            <v>0</v>
          </cell>
          <cell r="CN303">
            <v>0</v>
          </cell>
          <cell r="CO303">
            <v>0</v>
          </cell>
          <cell r="CP303">
            <v>0</v>
          </cell>
          <cell r="CQ303">
            <v>0</v>
          </cell>
          <cell r="CR303">
            <v>0</v>
          </cell>
          <cell r="CS303">
            <v>0</v>
          </cell>
          <cell r="CT303">
            <v>0</v>
          </cell>
          <cell r="CU303">
            <v>0</v>
          </cell>
          <cell r="CV303">
            <v>0</v>
          </cell>
          <cell r="CW303">
            <v>0</v>
          </cell>
          <cell r="CX303">
            <v>0</v>
          </cell>
          <cell r="CY303">
            <v>0</v>
          </cell>
          <cell r="CZ303">
            <v>0</v>
          </cell>
          <cell r="DA303">
            <v>0</v>
          </cell>
          <cell r="DB303">
            <v>0</v>
          </cell>
          <cell r="DC303">
            <v>0</v>
          </cell>
          <cell r="DD303">
            <v>0</v>
          </cell>
          <cell r="DE303">
            <v>0</v>
          </cell>
          <cell r="DF303">
            <v>0</v>
          </cell>
          <cell r="DG303">
            <v>0</v>
          </cell>
          <cell r="DH303">
            <v>0</v>
          </cell>
          <cell r="DI303">
            <v>0</v>
          </cell>
          <cell r="DJ303">
            <v>0</v>
          </cell>
          <cell r="DK303">
            <v>0</v>
          </cell>
          <cell r="DL303">
            <v>0</v>
          </cell>
          <cell r="DM303">
            <v>0</v>
          </cell>
          <cell r="DN303">
            <v>0</v>
          </cell>
          <cell r="DO303">
            <v>0</v>
          </cell>
          <cell r="DP303">
            <v>0</v>
          </cell>
          <cell r="DQ303">
            <v>0</v>
          </cell>
          <cell r="DR303">
            <v>0</v>
          </cell>
          <cell r="DS303">
            <v>0</v>
          </cell>
          <cell r="DT303">
            <v>0</v>
          </cell>
          <cell r="DU303">
            <v>0</v>
          </cell>
          <cell r="DV303">
            <v>0</v>
          </cell>
          <cell r="DW303">
            <v>0</v>
          </cell>
          <cell r="DX303">
            <v>0</v>
          </cell>
          <cell r="DY303">
            <v>0</v>
          </cell>
          <cell r="DZ303">
            <v>0</v>
          </cell>
          <cell r="EA303">
            <v>0</v>
          </cell>
          <cell r="EB303">
            <v>0</v>
          </cell>
          <cell r="EC303">
            <v>0</v>
          </cell>
          <cell r="ED303">
            <v>0</v>
          </cell>
        </row>
        <row r="304">
          <cell r="F304">
            <v>0</v>
          </cell>
          <cell r="G304">
            <v>0</v>
          </cell>
          <cell r="H304">
            <v>0</v>
          </cell>
          <cell r="I304">
            <v>0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  <cell r="AE304">
            <v>0</v>
          </cell>
          <cell r="AF304">
            <v>0</v>
          </cell>
          <cell r="AG304">
            <v>0</v>
          </cell>
          <cell r="AH304">
            <v>0</v>
          </cell>
          <cell r="AI304">
            <v>0</v>
          </cell>
          <cell r="AJ304">
            <v>0</v>
          </cell>
          <cell r="AK304">
            <v>0</v>
          </cell>
          <cell r="AL304">
            <v>0</v>
          </cell>
          <cell r="AM304">
            <v>0</v>
          </cell>
          <cell r="AN304">
            <v>0</v>
          </cell>
          <cell r="AO304">
            <v>0</v>
          </cell>
          <cell r="AP304">
            <v>0</v>
          </cell>
          <cell r="AQ304">
            <v>0</v>
          </cell>
          <cell r="AR304">
            <v>0</v>
          </cell>
          <cell r="AS304">
            <v>0</v>
          </cell>
          <cell r="AT304">
            <v>0</v>
          </cell>
          <cell r="AU304">
            <v>0</v>
          </cell>
          <cell r="AV304">
            <v>0</v>
          </cell>
          <cell r="AW304">
            <v>0</v>
          </cell>
          <cell r="AX304">
            <v>0</v>
          </cell>
          <cell r="AY304">
            <v>0</v>
          </cell>
          <cell r="AZ304">
            <v>0</v>
          </cell>
          <cell r="BA304">
            <v>0</v>
          </cell>
          <cell r="BB304">
            <v>0</v>
          </cell>
          <cell r="BC304">
            <v>0</v>
          </cell>
          <cell r="BD304">
            <v>0</v>
          </cell>
          <cell r="BE304">
            <v>0</v>
          </cell>
          <cell r="BF304">
            <v>0</v>
          </cell>
          <cell r="BG304">
            <v>0</v>
          </cell>
          <cell r="BH304">
            <v>0</v>
          </cell>
          <cell r="BI304">
            <v>0</v>
          </cell>
          <cell r="BJ304">
            <v>0</v>
          </cell>
          <cell r="BK304">
            <v>0</v>
          </cell>
          <cell r="BL304">
            <v>0</v>
          </cell>
          <cell r="BM304">
            <v>0</v>
          </cell>
          <cell r="BN304">
            <v>0</v>
          </cell>
          <cell r="BO304">
            <v>0</v>
          </cell>
          <cell r="BP304">
            <v>0</v>
          </cell>
          <cell r="BQ304">
            <v>0</v>
          </cell>
          <cell r="BR304">
            <v>0</v>
          </cell>
          <cell r="BS304">
            <v>0</v>
          </cell>
          <cell r="BT304">
            <v>0</v>
          </cell>
          <cell r="BU304">
            <v>0</v>
          </cell>
          <cell r="BV304">
            <v>0</v>
          </cell>
          <cell r="BW304">
            <v>0</v>
          </cell>
          <cell r="BX304">
            <v>0</v>
          </cell>
          <cell r="BY304">
            <v>0</v>
          </cell>
          <cell r="BZ304">
            <v>0</v>
          </cell>
          <cell r="CA304">
            <v>0</v>
          </cell>
          <cell r="CB304">
            <v>0</v>
          </cell>
          <cell r="CC304">
            <v>0</v>
          </cell>
          <cell r="CD304">
            <v>0</v>
          </cell>
          <cell r="CE304">
            <v>0</v>
          </cell>
          <cell r="CF304">
            <v>0</v>
          </cell>
          <cell r="CG304">
            <v>0</v>
          </cell>
          <cell r="CH304">
            <v>0</v>
          </cell>
          <cell r="CI304">
            <v>0</v>
          </cell>
          <cell r="CJ304">
            <v>0</v>
          </cell>
          <cell r="CK304">
            <v>0</v>
          </cell>
          <cell r="CL304">
            <v>0</v>
          </cell>
          <cell r="CM304">
            <v>0</v>
          </cell>
          <cell r="CN304">
            <v>0</v>
          </cell>
          <cell r="CO304">
            <v>0</v>
          </cell>
          <cell r="CP304">
            <v>0</v>
          </cell>
          <cell r="CQ304">
            <v>0</v>
          </cell>
          <cell r="CR304">
            <v>0</v>
          </cell>
          <cell r="CS304">
            <v>0</v>
          </cell>
          <cell r="CT304">
            <v>0</v>
          </cell>
          <cell r="CU304">
            <v>0</v>
          </cell>
          <cell r="CV304">
            <v>0</v>
          </cell>
          <cell r="CW304">
            <v>0</v>
          </cell>
          <cell r="CX304">
            <v>0</v>
          </cell>
          <cell r="CY304">
            <v>0</v>
          </cell>
          <cell r="CZ304">
            <v>0</v>
          </cell>
          <cell r="DA304">
            <v>0</v>
          </cell>
          <cell r="DB304">
            <v>0</v>
          </cell>
          <cell r="DC304">
            <v>0</v>
          </cell>
          <cell r="DD304">
            <v>0</v>
          </cell>
          <cell r="DE304">
            <v>0</v>
          </cell>
          <cell r="DF304">
            <v>0</v>
          </cell>
          <cell r="DG304">
            <v>0</v>
          </cell>
          <cell r="DH304">
            <v>0</v>
          </cell>
          <cell r="DI304">
            <v>0</v>
          </cell>
          <cell r="DJ304">
            <v>0</v>
          </cell>
          <cell r="DK304">
            <v>0</v>
          </cell>
          <cell r="DL304">
            <v>0</v>
          </cell>
          <cell r="DM304">
            <v>0</v>
          </cell>
          <cell r="DN304">
            <v>0</v>
          </cell>
          <cell r="DO304">
            <v>0</v>
          </cell>
          <cell r="DP304">
            <v>0</v>
          </cell>
          <cell r="DQ304">
            <v>0</v>
          </cell>
          <cell r="DR304">
            <v>0</v>
          </cell>
          <cell r="DS304">
            <v>0</v>
          </cell>
          <cell r="DT304">
            <v>0</v>
          </cell>
          <cell r="DU304">
            <v>0</v>
          </cell>
          <cell r="DV304">
            <v>0</v>
          </cell>
          <cell r="DW304">
            <v>0</v>
          </cell>
          <cell r="DX304">
            <v>0</v>
          </cell>
          <cell r="DY304">
            <v>0</v>
          </cell>
          <cell r="DZ304">
            <v>0</v>
          </cell>
          <cell r="EA304">
            <v>0</v>
          </cell>
          <cell r="EB304">
            <v>0</v>
          </cell>
          <cell r="EC304">
            <v>0</v>
          </cell>
          <cell r="ED304">
            <v>0</v>
          </cell>
        </row>
        <row r="305">
          <cell r="F305">
            <v>0</v>
          </cell>
          <cell r="G305">
            <v>0</v>
          </cell>
          <cell r="H305">
            <v>0</v>
          </cell>
          <cell r="I305">
            <v>0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  <cell r="AE305">
            <v>0</v>
          </cell>
          <cell r="AF305">
            <v>0</v>
          </cell>
          <cell r="AG305">
            <v>0</v>
          </cell>
          <cell r="AH305">
            <v>0</v>
          </cell>
          <cell r="AI305">
            <v>0</v>
          </cell>
          <cell r="AJ305">
            <v>0</v>
          </cell>
          <cell r="AK305">
            <v>0</v>
          </cell>
          <cell r="AL305">
            <v>0</v>
          </cell>
          <cell r="AM305">
            <v>0</v>
          </cell>
          <cell r="AN305">
            <v>0</v>
          </cell>
          <cell r="AO305">
            <v>0</v>
          </cell>
          <cell r="AP305">
            <v>0</v>
          </cell>
          <cell r="AQ305">
            <v>0</v>
          </cell>
          <cell r="AR305">
            <v>0</v>
          </cell>
          <cell r="AS305">
            <v>0</v>
          </cell>
          <cell r="AT305">
            <v>0</v>
          </cell>
          <cell r="AU305">
            <v>0</v>
          </cell>
          <cell r="AV305">
            <v>0</v>
          </cell>
          <cell r="AW305">
            <v>0</v>
          </cell>
          <cell r="AX305">
            <v>0</v>
          </cell>
          <cell r="AY305">
            <v>0</v>
          </cell>
          <cell r="AZ305">
            <v>0</v>
          </cell>
          <cell r="BA305">
            <v>0</v>
          </cell>
          <cell r="BB305">
            <v>0</v>
          </cell>
          <cell r="BC305">
            <v>0</v>
          </cell>
          <cell r="BD305">
            <v>0</v>
          </cell>
          <cell r="BE305">
            <v>0</v>
          </cell>
          <cell r="BF305">
            <v>0</v>
          </cell>
          <cell r="BG305">
            <v>0</v>
          </cell>
          <cell r="BH305">
            <v>0</v>
          </cell>
          <cell r="BI305">
            <v>0</v>
          </cell>
          <cell r="BJ305">
            <v>0</v>
          </cell>
          <cell r="BK305">
            <v>0</v>
          </cell>
          <cell r="BL305">
            <v>0</v>
          </cell>
          <cell r="BM305">
            <v>0</v>
          </cell>
          <cell r="BN305">
            <v>0</v>
          </cell>
          <cell r="BO305">
            <v>0</v>
          </cell>
          <cell r="BP305">
            <v>0</v>
          </cell>
          <cell r="BQ305">
            <v>0</v>
          </cell>
          <cell r="BR305">
            <v>0</v>
          </cell>
          <cell r="BS305">
            <v>0</v>
          </cell>
          <cell r="BT305">
            <v>0</v>
          </cell>
          <cell r="BU305">
            <v>0</v>
          </cell>
          <cell r="BV305">
            <v>0</v>
          </cell>
          <cell r="BW305">
            <v>0</v>
          </cell>
          <cell r="BX305">
            <v>0</v>
          </cell>
          <cell r="BY305">
            <v>0</v>
          </cell>
          <cell r="BZ305">
            <v>0</v>
          </cell>
          <cell r="CA305">
            <v>0</v>
          </cell>
          <cell r="CB305">
            <v>0</v>
          </cell>
          <cell r="CC305">
            <v>0</v>
          </cell>
          <cell r="CD305">
            <v>0</v>
          </cell>
          <cell r="CE305">
            <v>0</v>
          </cell>
          <cell r="CF305">
            <v>0</v>
          </cell>
          <cell r="CG305">
            <v>0</v>
          </cell>
          <cell r="CH305">
            <v>0</v>
          </cell>
          <cell r="CI305">
            <v>0</v>
          </cell>
          <cell r="CJ305">
            <v>0</v>
          </cell>
          <cell r="CK305">
            <v>0</v>
          </cell>
          <cell r="CL305">
            <v>0</v>
          </cell>
          <cell r="CM305">
            <v>0</v>
          </cell>
          <cell r="CN305">
            <v>0</v>
          </cell>
          <cell r="CO305">
            <v>0</v>
          </cell>
          <cell r="CP305">
            <v>0</v>
          </cell>
          <cell r="CQ305">
            <v>0</v>
          </cell>
          <cell r="CR305">
            <v>0</v>
          </cell>
          <cell r="CS305">
            <v>0</v>
          </cell>
          <cell r="CT305">
            <v>0</v>
          </cell>
          <cell r="CU305">
            <v>0</v>
          </cell>
          <cell r="CV305">
            <v>0</v>
          </cell>
          <cell r="CW305">
            <v>0</v>
          </cell>
          <cell r="CX305">
            <v>0</v>
          </cell>
          <cell r="CY305">
            <v>0</v>
          </cell>
          <cell r="CZ305">
            <v>0</v>
          </cell>
          <cell r="DA305">
            <v>0</v>
          </cell>
          <cell r="DB305">
            <v>0</v>
          </cell>
          <cell r="DC305">
            <v>0</v>
          </cell>
          <cell r="DD305">
            <v>0</v>
          </cell>
          <cell r="DE305">
            <v>0</v>
          </cell>
          <cell r="DF305">
            <v>0</v>
          </cell>
          <cell r="DG305">
            <v>0</v>
          </cell>
          <cell r="DH305">
            <v>0</v>
          </cell>
          <cell r="DI305">
            <v>0</v>
          </cell>
          <cell r="DJ305">
            <v>0</v>
          </cell>
          <cell r="DK305">
            <v>0</v>
          </cell>
          <cell r="DL305">
            <v>0</v>
          </cell>
          <cell r="DM305">
            <v>0</v>
          </cell>
          <cell r="DN305">
            <v>0</v>
          </cell>
          <cell r="DO305">
            <v>0</v>
          </cell>
          <cell r="DP305">
            <v>0</v>
          </cell>
          <cell r="DQ305">
            <v>0</v>
          </cell>
          <cell r="DR305">
            <v>0</v>
          </cell>
          <cell r="DS305">
            <v>0</v>
          </cell>
          <cell r="DT305">
            <v>0</v>
          </cell>
          <cell r="DU305">
            <v>0</v>
          </cell>
          <cell r="DV305">
            <v>0</v>
          </cell>
          <cell r="DW305">
            <v>0</v>
          </cell>
          <cell r="DX305">
            <v>0</v>
          </cell>
          <cell r="DY305">
            <v>0</v>
          </cell>
          <cell r="DZ305">
            <v>0</v>
          </cell>
          <cell r="EA305">
            <v>0</v>
          </cell>
          <cell r="EB305">
            <v>0</v>
          </cell>
          <cell r="EC305">
            <v>0</v>
          </cell>
          <cell r="ED305">
            <v>0</v>
          </cell>
        </row>
        <row r="306">
          <cell r="F306">
            <v>0</v>
          </cell>
          <cell r="G306">
            <v>0</v>
          </cell>
          <cell r="H306">
            <v>0</v>
          </cell>
          <cell r="I306">
            <v>0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0</v>
          </cell>
          <cell r="P306">
            <v>0</v>
          </cell>
          <cell r="Q306">
            <v>0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  <cell r="AE306">
            <v>0</v>
          </cell>
          <cell r="AF306">
            <v>0</v>
          </cell>
          <cell r="AG306">
            <v>0</v>
          </cell>
          <cell r="AH306">
            <v>0</v>
          </cell>
          <cell r="AI306">
            <v>0</v>
          </cell>
          <cell r="AJ306">
            <v>0</v>
          </cell>
          <cell r="AK306">
            <v>0</v>
          </cell>
          <cell r="AL306">
            <v>0</v>
          </cell>
          <cell r="AM306">
            <v>0</v>
          </cell>
          <cell r="AN306">
            <v>0</v>
          </cell>
          <cell r="AO306">
            <v>0</v>
          </cell>
          <cell r="AP306">
            <v>0</v>
          </cell>
          <cell r="AQ306">
            <v>0</v>
          </cell>
          <cell r="AR306">
            <v>0</v>
          </cell>
          <cell r="AS306">
            <v>0</v>
          </cell>
          <cell r="AT306">
            <v>0</v>
          </cell>
          <cell r="AU306">
            <v>0</v>
          </cell>
          <cell r="AV306">
            <v>0</v>
          </cell>
          <cell r="AW306">
            <v>0</v>
          </cell>
          <cell r="AX306">
            <v>0</v>
          </cell>
          <cell r="AY306">
            <v>0</v>
          </cell>
          <cell r="AZ306">
            <v>0</v>
          </cell>
          <cell r="BA306">
            <v>0</v>
          </cell>
          <cell r="BB306">
            <v>0</v>
          </cell>
          <cell r="BC306">
            <v>0</v>
          </cell>
          <cell r="BD306">
            <v>0</v>
          </cell>
          <cell r="BE306">
            <v>0</v>
          </cell>
          <cell r="BF306">
            <v>0</v>
          </cell>
          <cell r="BG306">
            <v>0</v>
          </cell>
          <cell r="BH306">
            <v>0</v>
          </cell>
          <cell r="BI306">
            <v>0</v>
          </cell>
          <cell r="BJ306">
            <v>0</v>
          </cell>
          <cell r="BK306">
            <v>0</v>
          </cell>
          <cell r="BL306">
            <v>0</v>
          </cell>
          <cell r="BM306">
            <v>0</v>
          </cell>
          <cell r="BN306">
            <v>0</v>
          </cell>
          <cell r="BO306">
            <v>0</v>
          </cell>
          <cell r="BP306">
            <v>0</v>
          </cell>
          <cell r="BQ306">
            <v>0</v>
          </cell>
          <cell r="BR306">
            <v>0</v>
          </cell>
          <cell r="BS306">
            <v>0</v>
          </cell>
          <cell r="BT306">
            <v>0</v>
          </cell>
          <cell r="BU306">
            <v>0</v>
          </cell>
          <cell r="BV306">
            <v>0</v>
          </cell>
          <cell r="BW306">
            <v>0</v>
          </cell>
          <cell r="BX306">
            <v>0</v>
          </cell>
          <cell r="BY306">
            <v>0</v>
          </cell>
          <cell r="BZ306">
            <v>0</v>
          </cell>
          <cell r="CA306">
            <v>0</v>
          </cell>
          <cell r="CB306">
            <v>0</v>
          </cell>
          <cell r="CC306">
            <v>0</v>
          </cell>
          <cell r="CD306">
            <v>0</v>
          </cell>
          <cell r="CE306">
            <v>0</v>
          </cell>
          <cell r="CF306">
            <v>0</v>
          </cell>
          <cell r="CG306">
            <v>0</v>
          </cell>
          <cell r="CH306">
            <v>0</v>
          </cell>
          <cell r="CI306">
            <v>0</v>
          </cell>
          <cell r="CJ306">
            <v>0</v>
          </cell>
          <cell r="CK306">
            <v>0</v>
          </cell>
          <cell r="CL306">
            <v>0</v>
          </cell>
          <cell r="CM306">
            <v>0</v>
          </cell>
          <cell r="CN306">
            <v>0</v>
          </cell>
          <cell r="CO306">
            <v>0</v>
          </cell>
          <cell r="CP306">
            <v>0</v>
          </cell>
          <cell r="CQ306">
            <v>0</v>
          </cell>
          <cell r="CR306">
            <v>0</v>
          </cell>
          <cell r="CS306">
            <v>0</v>
          </cell>
          <cell r="CT306">
            <v>0</v>
          </cell>
          <cell r="CU306">
            <v>0</v>
          </cell>
          <cell r="CV306">
            <v>0</v>
          </cell>
          <cell r="CW306">
            <v>0</v>
          </cell>
          <cell r="CX306">
            <v>0</v>
          </cell>
          <cell r="CY306">
            <v>0</v>
          </cell>
          <cell r="CZ306">
            <v>0</v>
          </cell>
          <cell r="DA306">
            <v>0</v>
          </cell>
          <cell r="DB306">
            <v>0</v>
          </cell>
          <cell r="DC306">
            <v>0</v>
          </cell>
          <cell r="DD306">
            <v>0</v>
          </cell>
          <cell r="DE306">
            <v>0</v>
          </cell>
          <cell r="DF306">
            <v>0</v>
          </cell>
          <cell r="DG306">
            <v>0</v>
          </cell>
          <cell r="DH306">
            <v>0</v>
          </cell>
          <cell r="DI306">
            <v>0</v>
          </cell>
          <cell r="DJ306">
            <v>0</v>
          </cell>
          <cell r="DK306">
            <v>0</v>
          </cell>
          <cell r="DL306">
            <v>0</v>
          </cell>
          <cell r="DM306">
            <v>0</v>
          </cell>
          <cell r="DN306">
            <v>0</v>
          </cell>
          <cell r="DO306">
            <v>0</v>
          </cell>
          <cell r="DP306">
            <v>0</v>
          </cell>
          <cell r="DQ306">
            <v>0</v>
          </cell>
          <cell r="DR306">
            <v>0</v>
          </cell>
          <cell r="DS306">
            <v>0</v>
          </cell>
          <cell r="DT306">
            <v>0</v>
          </cell>
          <cell r="DU306">
            <v>0</v>
          </cell>
          <cell r="DV306">
            <v>0</v>
          </cell>
          <cell r="DW306">
            <v>0</v>
          </cell>
          <cell r="DX306">
            <v>0</v>
          </cell>
          <cell r="DY306">
            <v>0</v>
          </cell>
          <cell r="DZ306">
            <v>0</v>
          </cell>
          <cell r="EA306">
            <v>0</v>
          </cell>
          <cell r="EB306">
            <v>0</v>
          </cell>
          <cell r="EC306">
            <v>0</v>
          </cell>
          <cell r="ED306">
            <v>0</v>
          </cell>
        </row>
        <row r="307">
          <cell r="F307">
            <v>0</v>
          </cell>
          <cell r="G307">
            <v>0</v>
          </cell>
          <cell r="H307">
            <v>0</v>
          </cell>
          <cell r="I307">
            <v>0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  <cell r="AE307">
            <v>0</v>
          </cell>
          <cell r="AF307">
            <v>0</v>
          </cell>
          <cell r="AG307">
            <v>0</v>
          </cell>
          <cell r="AH307">
            <v>0</v>
          </cell>
          <cell r="AI307">
            <v>0</v>
          </cell>
          <cell r="AJ307">
            <v>0</v>
          </cell>
          <cell r="AK307">
            <v>0</v>
          </cell>
          <cell r="AL307">
            <v>0</v>
          </cell>
          <cell r="AM307">
            <v>0</v>
          </cell>
          <cell r="AN307">
            <v>0</v>
          </cell>
          <cell r="AO307">
            <v>0</v>
          </cell>
          <cell r="AP307">
            <v>0</v>
          </cell>
          <cell r="AQ307">
            <v>0</v>
          </cell>
          <cell r="AR307">
            <v>0</v>
          </cell>
          <cell r="AS307">
            <v>0</v>
          </cell>
          <cell r="AT307">
            <v>0</v>
          </cell>
          <cell r="AU307">
            <v>0</v>
          </cell>
          <cell r="AV307">
            <v>0</v>
          </cell>
          <cell r="AW307">
            <v>0</v>
          </cell>
          <cell r="AX307">
            <v>0</v>
          </cell>
          <cell r="AY307">
            <v>0</v>
          </cell>
          <cell r="AZ307">
            <v>0</v>
          </cell>
          <cell r="BA307">
            <v>0</v>
          </cell>
          <cell r="BB307">
            <v>0</v>
          </cell>
          <cell r="BC307">
            <v>0</v>
          </cell>
          <cell r="BD307">
            <v>0</v>
          </cell>
          <cell r="BE307">
            <v>0</v>
          </cell>
          <cell r="BF307">
            <v>0</v>
          </cell>
          <cell r="BG307">
            <v>0</v>
          </cell>
          <cell r="BH307">
            <v>0</v>
          </cell>
          <cell r="BI307">
            <v>0</v>
          </cell>
          <cell r="BJ307">
            <v>0</v>
          </cell>
          <cell r="BK307">
            <v>0</v>
          </cell>
          <cell r="BL307">
            <v>0</v>
          </cell>
          <cell r="BM307">
            <v>0</v>
          </cell>
          <cell r="BN307">
            <v>0</v>
          </cell>
          <cell r="BO307">
            <v>0</v>
          </cell>
          <cell r="BP307">
            <v>0</v>
          </cell>
          <cell r="BQ307">
            <v>0</v>
          </cell>
          <cell r="BR307">
            <v>0</v>
          </cell>
          <cell r="BS307">
            <v>0</v>
          </cell>
          <cell r="BT307">
            <v>0</v>
          </cell>
          <cell r="BU307">
            <v>0</v>
          </cell>
          <cell r="BV307">
            <v>0</v>
          </cell>
          <cell r="BW307">
            <v>0</v>
          </cell>
          <cell r="BX307">
            <v>0</v>
          </cell>
          <cell r="BY307">
            <v>0</v>
          </cell>
          <cell r="BZ307">
            <v>0</v>
          </cell>
          <cell r="CA307">
            <v>0</v>
          </cell>
          <cell r="CB307">
            <v>0</v>
          </cell>
          <cell r="CC307">
            <v>0</v>
          </cell>
          <cell r="CD307">
            <v>0</v>
          </cell>
          <cell r="CE307">
            <v>0</v>
          </cell>
          <cell r="CF307">
            <v>0</v>
          </cell>
          <cell r="CG307">
            <v>0</v>
          </cell>
          <cell r="CH307">
            <v>0</v>
          </cell>
          <cell r="CI307">
            <v>0</v>
          </cell>
          <cell r="CJ307">
            <v>0</v>
          </cell>
          <cell r="CK307">
            <v>0</v>
          </cell>
          <cell r="CL307">
            <v>0</v>
          </cell>
          <cell r="CM307">
            <v>0</v>
          </cell>
          <cell r="CN307">
            <v>0</v>
          </cell>
          <cell r="CO307">
            <v>0</v>
          </cell>
          <cell r="CP307">
            <v>0</v>
          </cell>
          <cell r="CQ307">
            <v>0</v>
          </cell>
          <cell r="CR307">
            <v>0</v>
          </cell>
          <cell r="CS307">
            <v>0</v>
          </cell>
          <cell r="CT307">
            <v>0</v>
          </cell>
          <cell r="CU307">
            <v>0</v>
          </cell>
          <cell r="CV307">
            <v>0</v>
          </cell>
          <cell r="CW307">
            <v>0</v>
          </cell>
          <cell r="CX307">
            <v>0</v>
          </cell>
          <cell r="CY307">
            <v>0</v>
          </cell>
          <cell r="CZ307">
            <v>0</v>
          </cell>
          <cell r="DA307">
            <v>0</v>
          </cell>
          <cell r="DB307">
            <v>0</v>
          </cell>
          <cell r="DC307">
            <v>0</v>
          </cell>
          <cell r="DD307">
            <v>0</v>
          </cell>
          <cell r="DE307">
            <v>0</v>
          </cell>
          <cell r="DF307">
            <v>0</v>
          </cell>
          <cell r="DG307">
            <v>0</v>
          </cell>
          <cell r="DH307">
            <v>0</v>
          </cell>
          <cell r="DI307">
            <v>0</v>
          </cell>
          <cell r="DJ307">
            <v>0</v>
          </cell>
          <cell r="DK307">
            <v>0</v>
          </cell>
          <cell r="DL307">
            <v>0</v>
          </cell>
          <cell r="DM307">
            <v>0</v>
          </cell>
          <cell r="DN307">
            <v>0</v>
          </cell>
          <cell r="DO307">
            <v>0</v>
          </cell>
          <cell r="DP307">
            <v>0</v>
          </cell>
          <cell r="DQ307">
            <v>0</v>
          </cell>
          <cell r="DR307">
            <v>0</v>
          </cell>
          <cell r="DS307">
            <v>0</v>
          </cell>
          <cell r="DT307">
            <v>0</v>
          </cell>
          <cell r="DU307">
            <v>0</v>
          </cell>
          <cell r="DV307">
            <v>0</v>
          </cell>
          <cell r="DW307">
            <v>0</v>
          </cell>
          <cell r="DX307">
            <v>0</v>
          </cell>
          <cell r="DY307">
            <v>0</v>
          </cell>
          <cell r="DZ307">
            <v>0</v>
          </cell>
          <cell r="EA307">
            <v>0</v>
          </cell>
          <cell r="EB307">
            <v>0</v>
          </cell>
          <cell r="EC307">
            <v>0</v>
          </cell>
          <cell r="ED307">
            <v>0</v>
          </cell>
        </row>
        <row r="308">
          <cell r="F308">
            <v>0</v>
          </cell>
          <cell r="G308">
            <v>0</v>
          </cell>
          <cell r="H308">
            <v>0</v>
          </cell>
          <cell r="I308">
            <v>0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0</v>
          </cell>
          <cell r="P308">
            <v>0</v>
          </cell>
          <cell r="Q308">
            <v>0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  <cell r="AE308">
            <v>0</v>
          </cell>
          <cell r="AF308">
            <v>0</v>
          </cell>
          <cell r="AG308">
            <v>0</v>
          </cell>
          <cell r="AH308">
            <v>0</v>
          </cell>
          <cell r="AI308">
            <v>0</v>
          </cell>
          <cell r="AJ308">
            <v>0</v>
          </cell>
          <cell r="AK308">
            <v>0</v>
          </cell>
          <cell r="AL308">
            <v>0</v>
          </cell>
          <cell r="AM308">
            <v>0</v>
          </cell>
          <cell r="AN308">
            <v>0</v>
          </cell>
          <cell r="AO308">
            <v>0</v>
          </cell>
          <cell r="AP308">
            <v>0</v>
          </cell>
          <cell r="AQ308">
            <v>0</v>
          </cell>
          <cell r="AR308">
            <v>0</v>
          </cell>
          <cell r="AS308">
            <v>0</v>
          </cell>
          <cell r="AT308">
            <v>0</v>
          </cell>
          <cell r="AU308">
            <v>0</v>
          </cell>
          <cell r="AV308">
            <v>0</v>
          </cell>
          <cell r="AW308">
            <v>0</v>
          </cell>
          <cell r="AX308">
            <v>0</v>
          </cell>
          <cell r="AY308">
            <v>0</v>
          </cell>
          <cell r="AZ308">
            <v>0</v>
          </cell>
          <cell r="BA308">
            <v>0</v>
          </cell>
          <cell r="BB308">
            <v>0</v>
          </cell>
          <cell r="BC308">
            <v>0</v>
          </cell>
          <cell r="BD308">
            <v>0</v>
          </cell>
          <cell r="BE308">
            <v>0</v>
          </cell>
          <cell r="BF308">
            <v>0</v>
          </cell>
          <cell r="BG308">
            <v>0</v>
          </cell>
          <cell r="BH308">
            <v>0</v>
          </cell>
          <cell r="BI308">
            <v>0</v>
          </cell>
          <cell r="BJ308">
            <v>0</v>
          </cell>
          <cell r="BK308">
            <v>0</v>
          </cell>
          <cell r="BL308">
            <v>0</v>
          </cell>
          <cell r="BM308">
            <v>0</v>
          </cell>
          <cell r="BN308">
            <v>0</v>
          </cell>
          <cell r="BO308">
            <v>0</v>
          </cell>
          <cell r="BP308">
            <v>0</v>
          </cell>
          <cell r="BQ308">
            <v>0</v>
          </cell>
          <cell r="BR308">
            <v>0</v>
          </cell>
          <cell r="BS308">
            <v>0</v>
          </cell>
          <cell r="BT308">
            <v>0</v>
          </cell>
          <cell r="BU308">
            <v>0</v>
          </cell>
          <cell r="BV308">
            <v>0</v>
          </cell>
          <cell r="BW308">
            <v>0</v>
          </cell>
          <cell r="BX308">
            <v>0</v>
          </cell>
          <cell r="BY308">
            <v>0</v>
          </cell>
          <cell r="BZ308">
            <v>0</v>
          </cell>
          <cell r="CA308">
            <v>0</v>
          </cell>
          <cell r="CB308">
            <v>0</v>
          </cell>
          <cell r="CC308">
            <v>0</v>
          </cell>
          <cell r="CD308">
            <v>0</v>
          </cell>
          <cell r="CE308">
            <v>0</v>
          </cell>
          <cell r="CF308">
            <v>0</v>
          </cell>
          <cell r="CG308">
            <v>0</v>
          </cell>
          <cell r="CH308">
            <v>0</v>
          </cell>
          <cell r="CI308">
            <v>0</v>
          </cell>
          <cell r="CJ308">
            <v>0</v>
          </cell>
          <cell r="CK308">
            <v>0</v>
          </cell>
          <cell r="CL308">
            <v>0</v>
          </cell>
          <cell r="CM308">
            <v>0</v>
          </cell>
          <cell r="CN308">
            <v>0</v>
          </cell>
          <cell r="CO308">
            <v>0</v>
          </cell>
          <cell r="CP308">
            <v>0</v>
          </cell>
          <cell r="CQ308">
            <v>0</v>
          </cell>
          <cell r="CR308">
            <v>0</v>
          </cell>
          <cell r="CS308">
            <v>0</v>
          </cell>
          <cell r="CT308">
            <v>0</v>
          </cell>
          <cell r="CU308">
            <v>0</v>
          </cell>
          <cell r="CV308">
            <v>0</v>
          </cell>
          <cell r="CW308">
            <v>0</v>
          </cell>
          <cell r="CX308">
            <v>0</v>
          </cell>
          <cell r="CY308">
            <v>0</v>
          </cell>
          <cell r="CZ308">
            <v>0</v>
          </cell>
          <cell r="DA308">
            <v>0</v>
          </cell>
          <cell r="DB308">
            <v>0</v>
          </cell>
          <cell r="DC308">
            <v>0</v>
          </cell>
          <cell r="DD308">
            <v>0</v>
          </cell>
          <cell r="DE308">
            <v>0</v>
          </cell>
          <cell r="DF308">
            <v>0</v>
          </cell>
          <cell r="DG308">
            <v>0</v>
          </cell>
          <cell r="DH308">
            <v>0</v>
          </cell>
          <cell r="DI308">
            <v>0</v>
          </cell>
          <cell r="DJ308">
            <v>0</v>
          </cell>
          <cell r="DK308">
            <v>0</v>
          </cell>
          <cell r="DL308">
            <v>0</v>
          </cell>
          <cell r="DM308">
            <v>0</v>
          </cell>
          <cell r="DN308">
            <v>0</v>
          </cell>
          <cell r="DO308">
            <v>0</v>
          </cell>
          <cell r="DP308">
            <v>0</v>
          </cell>
          <cell r="DQ308">
            <v>0</v>
          </cell>
          <cell r="DR308">
            <v>0</v>
          </cell>
          <cell r="DS308">
            <v>0</v>
          </cell>
          <cell r="DT308">
            <v>0</v>
          </cell>
          <cell r="DU308">
            <v>0</v>
          </cell>
          <cell r="DV308">
            <v>0</v>
          </cell>
          <cell r="DW308">
            <v>0</v>
          </cell>
          <cell r="DX308">
            <v>0</v>
          </cell>
          <cell r="DY308">
            <v>0</v>
          </cell>
          <cell r="DZ308">
            <v>0</v>
          </cell>
          <cell r="EA308">
            <v>0</v>
          </cell>
          <cell r="EB308">
            <v>0</v>
          </cell>
          <cell r="EC308">
            <v>0</v>
          </cell>
          <cell r="ED308">
            <v>0</v>
          </cell>
        </row>
        <row r="310">
          <cell r="F310">
            <v>0</v>
          </cell>
          <cell r="G310">
            <v>0</v>
          </cell>
          <cell r="H310">
            <v>0</v>
          </cell>
          <cell r="I310">
            <v>0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0</v>
          </cell>
          <cell r="P310">
            <v>0</v>
          </cell>
          <cell r="Q310">
            <v>0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  <cell r="AE310">
            <v>0</v>
          </cell>
          <cell r="AF310">
            <v>0</v>
          </cell>
          <cell r="AG310">
            <v>0</v>
          </cell>
          <cell r="AH310">
            <v>0</v>
          </cell>
          <cell r="AI310">
            <v>0</v>
          </cell>
          <cell r="AJ310">
            <v>0</v>
          </cell>
          <cell r="AK310">
            <v>0</v>
          </cell>
          <cell r="AL310">
            <v>0</v>
          </cell>
          <cell r="AM310">
            <v>0</v>
          </cell>
          <cell r="AN310">
            <v>0</v>
          </cell>
          <cell r="AO310">
            <v>0</v>
          </cell>
          <cell r="AP310">
            <v>0</v>
          </cell>
          <cell r="AQ310">
            <v>0</v>
          </cell>
          <cell r="AR310">
            <v>0</v>
          </cell>
          <cell r="AS310">
            <v>0</v>
          </cell>
          <cell r="AT310">
            <v>0</v>
          </cell>
          <cell r="AU310">
            <v>0</v>
          </cell>
          <cell r="AV310">
            <v>0</v>
          </cell>
          <cell r="AW310">
            <v>0</v>
          </cell>
          <cell r="AX310">
            <v>0</v>
          </cell>
          <cell r="AY310">
            <v>0</v>
          </cell>
          <cell r="AZ310">
            <v>0</v>
          </cell>
          <cell r="BA310">
            <v>0</v>
          </cell>
          <cell r="BB310">
            <v>0</v>
          </cell>
          <cell r="BC310">
            <v>0</v>
          </cell>
          <cell r="BD310">
            <v>0</v>
          </cell>
          <cell r="BE310">
            <v>0</v>
          </cell>
          <cell r="BF310">
            <v>0</v>
          </cell>
          <cell r="BG310">
            <v>0</v>
          </cell>
          <cell r="BH310">
            <v>0</v>
          </cell>
          <cell r="BI310">
            <v>0</v>
          </cell>
          <cell r="BJ310">
            <v>0</v>
          </cell>
          <cell r="BK310">
            <v>0</v>
          </cell>
          <cell r="BL310">
            <v>0</v>
          </cell>
          <cell r="BM310">
            <v>0</v>
          </cell>
          <cell r="BN310">
            <v>0</v>
          </cell>
          <cell r="BO310">
            <v>0</v>
          </cell>
          <cell r="BP310">
            <v>0</v>
          </cell>
          <cell r="BQ310">
            <v>0</v>
          </cell>
          <cell r="BR310">
            <v>0</v>
          </cell>
          <cell r="BS310">
            <v>0</v>
          </cell>
          <cell r="BT310">
            <v>0</v>
          </cell>
          <cell r="BU310">
            <v>0</v>
          </cell>
          <cell r="BV310">
            <v>0</v>
          </cell>
          <cell r="BW310">
            <v>0</v>
          </cell>
          <cell r="BX310">
            <v>0</v>
          </cell>
          <cell r="BY310">
            <v>0</v>
          </cell>
          <cell r="BZ310">
            <v>0</v>
          </cell>
          <cell r="CA310">
            <v>0</v>
          </cell>
          <cell r="CB310">
            <v>0</v>
          </cell>
          <cell r="CC310">
            <v>0</v>
          </cell>
          <cell r="CD310">
            <v>0</v>
          </cell>
          <cell r="CE310">
            <v>0</v>
          </cell>
          <cell r="CF310">
            <v>0</v>
          </cell>
          <cell r="CG310">
            <v>0</v>
          </cell>
          <cell r="CH310">
            <v>0</v>
          </cell>
          <cell r="CI310">
            <v>0</v>
          </cell>
          <cell r="CJ310">
            <v>0</v>
          </cell>
          <cell r="CK310">
            <v>0</v>
          </cell>
          <cell r="CL310">
            <v>0</v>
          </cell>
          <cell r="CM310">
            <v>0</v>
          </cell>
          <cell r="CN310">
            <v>0</v>
          </cell>
          <cell r="CO310">
            <v>0</v>
          </cell>
          <cell r="CP310">
            <v>0</v>
          </cell>
          <cell r="CQ310">
            <v>0</v>
          </cell>
          <cell r="CR310">
            <v>0</v>
          </cell>
          <cell r="CS310">
            <v>0</v>
          </cell>
          <cell r="CT310">
            <v>0</v>
          </cell>
          <cell r="CU310">
            <v>0</v>
          </cell>
          <cell r="CV310">
            <v>0</v>
          </cell>
          <cell r="CW310">
            <v>0</v>
          </cell>
          <cell r="CX310">
            <v>0</v>
          </cell>
          <cell r="CY310">
            <v>0</v>
          </cell>
          <cell r="CZ310">
            <v>0</v>
          </cell>
          <cell r="DA310">
            <v>0</v>
          </cell>
          <cell r="DB310">
            <v>0</v>
          </cell>
          <cell r="DC310">
            <v>0</v>
          </cell>
          <cell r="DD310">
            <v>0</v>
          </cell>
          <cell r="DE310">
            <v>0</v>
          </cell>
          <cell r="DF310">
            <v>0</v>
          </cell>
          <cell r="DG310">
            <v>0</v>
          </cell>
          <cell r="DH310">
            <v>0</v>
          </cell>
          <cell r="DI310">
            <v>0</v>
          </cell>
          <cell r="DJ310">
            <v>0</v>
          </cell>
          <cell r="DK310">
            <v>0</v>
          </cell>
          <cell r="DL310">
            <v>0</v>
          </cell>
          <cell r="DM310">
            <v>0</v>
          </cell>
          <cell r="DN310">
            <v>0</v>
          </cell>
          <cell r="DO310">
            <v>0</v>
          </cell>
          <cell r="DP310">
            <v>0</v>
          </cell>
          <cell r="DQ310">
            <v>0</v>
          </cell>
          <cell r="DR310">
            <v>0</v>
          </cell>
          <cell r="DS310">
            <v>0</v>
          </cell>
          <cell r="DT310">
            <v>0</v>
          </cell>
          <cell r="DU310">
            <v>0</v>
          </cell>
          <cell r="DV310">
            <v>0</v>
          </cell>
          <cell r="DW310">
            <v>0</v>
          </cell>
          <cell r="DX310">
            <v>0</v>
          </cell>
          <cell r="DY310">
            <v>0</v>
          </cell>
          <cell r="DZ310">
            <v>0</v>
          </cell>
          <cell r="EA310">
            <v>0</v>
          </cell>
          <cell r="EB310">
            <v>0</v>
          </cell>
          <cell r="EC310">
            <v>0</v>
          </cell>
          <cell r="ED310">
            <v>0</v>
          </cell>
        </row>
        <row r="313">
          <cell r="F313">
            <v>215.7980000000025</v>
          </cell>
          <cell r="G313">
            <v>862.13000000000466</v>
          </cell>
          <cell r="H313">
            <v>220.625</v>
          </cell>
          <cell r="I313">
            <v>110.41999999999825</v>
          </cell>
          <cell r="J313">
            <v>709.95799999999872</v>
          </cell>
          <cell r="K313">
            <v>589.29799999999523</v>
          </cell>
          <cell r="L313">
            <v>775.72000000000116</v>
          </cell>
          <cell r="M313">
            <v>380.90000000000873</v>
          </cell>
          <cell r="N313">
            <v>596.94599999999627</v>
          </cell>
          <cell r="O313">
            <v>590.62400000000343</v>
          </cell>
          <cell r="P313">
            <v>147.00799999999435</v>
          </cell>
          <cell r="Q313">
            <v>830.36499999999796</v>
          </cell>
          <cell r="R313">
            <v>7029.5939999999246</v>
          </cell>
          <cell r="S313">
            <v>85.118000000002212</v>
          </cell>
          <cell r="T313">
            <v>749.19999999999709</v>
          </cell>
          <cell r="U313">
            <v>28.85899999999674</v>
          </cell>
          <cell r="V313">
            <v>178.31600000000617</v>
          </cell>
          <cell r="W313">
            <v>682.43600000000151</v>
          </cell>
          <cell r="X313">
            <v>872.08999999999651</v>
          </cell>
          <cell r="Y313">
            <v>563.88000000000466</v>
          </cell>
          <cell r="Z313">
            <v>749.52999999999884</v>
          </cell>
          <cell r="AA313">
            <v>817.35900000001129</v>
          </cell>
          <cell r="AB313">
            <v>620.33000000000175</v>
          </cell>
          <cell r="AC313">
            <v>402.59999999999854</v>
          </cell>
          <cell r="AD313">
            <v>1279.8760000000038</v>
          </cell>
          <cell r="AE313">
            <v>6653.7389999999432</v>
          </cell>
          <cell r="AF313">
            <v>135.15999999999622</v>
          </cell>
          <cell r="AG313">
            <v>583.08599999999569</v>
          </cell>
          <cell r="AH313">
            <v>245.95500000000175</v>
          </cell>
          <cell r="AI313">
            <v>327.52999999999884</v>
          </cell>
          <cell r="AJ313">
            <v>788.80099999999948</v>
          </cell>
          <cell r="AK313">
            <v>886.76599999999598</v>
          </cell>
          <cell r="AL313">
            <v>871.69500000000698</v>
          </cell>
          <cell r="AM313">
            <v>718.30000000000291</v>
          </cell>
          <cell r="AN313">
            <v>360.61000000000058</v>
          </cell>
          <cell r="AO313">
            <v>664.64699999999721</v>
          </cell>
          <cell r="AP313">
            <v>185.10399999999936</v>
          </cell>
          <cell r="AQ313">
            <v>886.08499999999913</v>
          </cell>
          <cell r="AR313">
            <v>8114.2500000001164</v>
          </cell>
          <cell r="AS313">
            <v>239.79000000000087</v>
          </cell>
          <cell r="AT313">
            <v>754.27999999999884</v>
          </cell>
          <cell r="AU313">
            <v>352.08999999999651</v>
          </cell>
          <cell r="AV313">
            <v>212.57399999999325</v>
          </cell>
          <cell r="AW313">
            <v>1037.4700000000012</v>
          </cell>
          <cell r="AX313">
            <v>1234.1840000000011</v>
          </cell>
          <cell r="AY313">
            <v>1255.3250000000116</v>
          </cell>
          <cell r="AZ313">
            <v>888.31000000001222</v>
          </cell>
          <cell r="BA313">
            <v>641.36000000000058</v>
          </cell>
          <cell r="BB313">
            <v>494.1050000000032</v>
          </cell>
          <cell r="BC313">
            <v>200.17199999999866</v>
          </cell>
          <cell r="BD313">
            <v>804.58999999999651</v>
          </cell>
          <cell r="BE313">
            <v>7339.9240000001155</v>
          </cell>
          <cell r="BF313">
            <v>160.98799999999756</v>
          </cell>
          <cell r="BG313">
            <v>679.22499999999854</v>
          </cell>
          <cell r="BH313">
            <v>21.619999999995343</v>
          </cell>
          <cell r="BI313">
            <v>181.52000000000407</v>
          </cell>
          <cell r="BJ313">
            <v>708.75</v>
          </cell>
          <cell r="BK313">
            <v>654.01100000000588</v>
          </cell>
          <cell r="BL313">
            <v>897.66999999999825</v>
          </cell>
          <cell r="BM313">
            <v>1297.7899999999936</v>
          </cell>
          <cell r="BN313">
            <v>242.25999999999476</v>
          </cell>
          <cell r="BO313">
            <v>817.28900000000431</v>
          </cell>
          <cell r="BP313">
            <v>501.75400000000081</v>
          </cell>
          <cell r="BQ313">
            <v>1177.0469999999987</v>
          </cell>
          <cell r="BR313">
            <v>7807.5810000000056</v>
          </cell>
          <cell r="BS313">
            <v>397.33299999999872</v>
          </cell>
          <cell r="BT313">
            <v>995.13199999999779</v>
          </cell>
          <cell r="BU313">
            <v>108.08000000000175</v>
          </cell>
          <cell r="BV313">
            <v>344.10400000000664</v>
          </cell>
          <cell r="BW313">
            <v>804.52400000000489</v>
          </cell>
          <cell r="BX313">
            <v>531.14800000000105</v>
          </cell>
          <cell r="BY313">
            <v>300.83000000000175</v>
          </cell>
          <cell r="BZ313">
            <v>1349.2830000000031</v>
          </cell>
          <cell r="CA313">
            <v>703.43000000000757</v>
          </cell>
          <cell r="CB313">
            <v>872.08999999999651</v>
          </cell>
          <cell r="CC313">
            <v>324.87299999999959</v>
          </cell>
          <cell r="CD313">
            <v>1076.7540000000008</v>
          </cell>
          <cell r="CE313">
            <v>10367.487000000197</v>
          </cell>
          <cell r="CF313">
            <v>818.69200000000274</v>
          </cell>
          <cell r="CG313">
            <v>1228.2699999999968</v>
          </cell>
          <cell r="CH313">
            <v>244.28899999998976</v>
          </cell>
          <cell r="CI313">
            <v>407.44400000000314</v>
          </cell>
          <cell r="CJ313">
            <v>1443.3399999999965</v>
          </cell>
          <cell r="CK313">
            <v>842.8289999999979</v>
          </cell>
          <cell r="CL313">
            <v>536.80000000000291</v>
          </cell>
          <cell r="CM313">
            <v>1703.4289999999964</v>
          </cell>
          <cell r="CN313">
            <v>670.92999999999302</v>
          </cell>
          <cell r="CO313">
            <v>926.81000000000495</v>
          </cell>
          <cell r="CP313">
            <v>377.84500000000116</v>
          </cell>
          <cell r="CQ313">
            <v>1166.8090000000011</v>
          </cell>
          <cell r="CR313">
            <v>10652.179000000237</v>
          </cell>
          <cell r="CS313">
            <v>1181.2860000000001</v>
          </cell>
          <cell r="CT313">
            <v>1586.2149999999965</v>
          </cell>
          <cell r="CU313">
            <v>392.98500000000058</v>
          </cell>
          <cell r="CV313">
            <v>390.43600000000151</v>
          </cell>
          <cell r="CW313">
            <v>1215.2969999999987</v>
          </cell>
          <cell r="CX313">
            <v>1524.6579999999958</v>
          </cell>
          <cell r="CY313">
            <v>295.64999999999418</v>
          </cell>
          <cell r="CZ313">
            <v>638.56300000000192</v>
          </cell>
          <cell r="DA313">
            <v>740.24000000000524</v>
          </cell>
          <cell r="DB313">
            <v>853.57800000000134</v>
          </cell>
          <cell r="DC313">
            <v>812.05099999999948</v>
          </cell>
          <cell r="DD313">
            <v>1021.2200000000012</v>
          </cell>
          <cell r="DE313">
            <v>10770.863999999943</v>
          </cell>
          <cell r="DF313">
            <v>772.7899999999936</v>
          </cell>
          <cell r="DG313">
            <v>2044.8280000000013</v>
          </cell>
          <cell r="DH313">
            <v>855.86000000000058</v>
          </cell>
          <cell r="DI313">
            <v>977.02300000000105</v>
          </cell>
          <cell r="DJ313">
            <v>970.54799999999523</v>
          </cell>
          <cell r="DK313">
            <v>964.53600000000006</v>
          </cell>
          <cell r="DL313">
            <v>455.94999999999709</v>
          </cell>
          <cell r="DM313">
            <v>278.55899999999383</v>
          </cell>
          <cell r="DN313">
            <v>669.94400000000314</v>
          </cell>
          <cell r="DO313">
            <v>675.0779999999977</v>
          </cell>
          <cell r="DP313">
            <v>499.01299999999901</v>
          </cell>
          <cell r="DQ313">
            <v>1606.7350000000006</v>
          </cell>
          <cell r="DR313">
            <v>0</v>
          </cell>
          <cell r="DS313">
            <v>0</v>
          </cell>
          <cell r="DT313">
            <v>0</v>
          </cell>
          <cell r="DU313">
            <v>0</v>
          </cell>
          <cell r="DV313">
            <v>0</v>
          </cell>
          <cell r="DW313">
            <v>0</v>
          </cell>
          <cell r="DX313">
            <v>0</v>
          </cell>
          <cell r="DY313">
            <v>0</v>
          </cell>
          <cell r="DZ313">
            <v>0</v>
          </cell>
          <cell r="EA313">
            <v>0</v>
          </cell>
          <cell r="EB313">
            <v>0</v>
          </cell>
          <cell r="EC313">
            <v>0</v>
          </cell>
          <cell r="ED313">
            <v>0</v>
          </cell>
        </row>
        <row r="314">
          <cell r="F314">
            <v>989.45999999999185</v>
          </cell>
          <cell r="G314">
            <v>722.02999999999884</v>
          </cell>
          <cell r="H314">
            <v>1161.7099999999919</v>
          </cell>
          <cell r="I314">
            <v>1765.8399999999965</v>
          </cell>
          <cell r="J314">
            <v>1345.9860000000044</v>
          </cell>
          <cell r="K314">
            <v>557.41000000000349</v>
          </cell>
          <cell r="L314">
            <v>1394.5500000000029</v>
          </cell>
          <cell r="M314">
            <v>2326.7300000000105</v>
          </cell>
          <cell r="N314">
            <v>3168.3700000000244</v>
          </cell>
          <cell r="O314">
            <v>2815.2799999999988</v>
          </cell>
          <cell r="P314">
            <v>1450.109999999986</v>
          </cell>
          <cell r="Q314">
            <v>1809.0900000000111</v>
          </cell>
          <cell r="R314">
            <v>26912.683999999892</v>
          </cell>
          <cell r="S314">
            <v>1414.3999999999942</v>
          </cell>
          <cell r="T314">
            <v>1218.8849999999948</v>
          </cell>
          <cell r="U314">
            <v>827.60000000000582</v>
          </cell>
          <cell r="V314">
            <v>3034.3899999999994</v>
          </cell>
          <cell r="W314">
            <v>2354.3760000000038</v>
          </cell>
          <cell r="X314">
            <v>2575.8790000000008</v>
          </cell>
          <cell r="Y314">
            <v>1632.1839999999938</v>
          </cell>
          <cell r="Z314">
            <v>2324.890000000014</v>
          </cell>
          <cell r="AA314">
            <v>3788.0799999999872</v>
          </cell>
          <cell r="AB314">
            <v>4461.8699999999953</v>
          </cell>
          <cell r="AC314">
            <v>1669.9700000000012</v>
          </cell>
          <cell r="AD314">
            <v>1610.1599999999889</v>
          </cell>
          <cell r="AE314">
            <v>36697.780000000028</v>
          </cell>
          <cell r="AF314">
            <v>2310.5159999999887</v>
          </cell>
          <cell r="AG314">
            <v>3155.2399999999907</v>
          </cell>
          <cell r="AH314">
            <v>3372.2340000000113</v>
          </cell>
          <cell r="AI314">
            <v>3227.2099999999919</v>
          </cell>
          <cell r="AJ314">
            <v>1693.8699999999953</v>
          </cell>
          <cell r="AK314">
            <v>2956.9100000000035</v>
          </cell>
          <cell r="AL314">
            <v>3168.3399999999965</v>
          </cell>
          <cell r="AM314">
            <v>2480.4599999999919</v>
          </cell>
          <cell r="AN314">
            <v>4351.3399999999965</v>
          </cell>
          <cell r="AO314">
            <v>4922.5800000000163</v>
          </cell>
          <cell r="AP314">
            <v>2389.1499999999942</v>
          </cell>
          <cell r="AQ314">
            <v>2669.9300000000076</v>
          </cell>
          <cell r="AR314">
            <v>35567.346000000136</v>
          </cell>
          <cell r="AS314">
            <v>2249.8459999999905</v>
          </cell>
          <cell r="AT314">
            <v>3355.4199999999983</v>
          </cell>
          <cell r="AU314">
            <v>3380.4800000000105</v>
          </cell>
          <cell r="AV314">
            <v>2435.8099999999977</v>
          </cell>
          <cell r="AW314">
            <v>1296.0140000000029</v>
          </cell>
          <cell r="AX314">
            <v>2526.0999999999913</v>
          </cell>
          <cell r="AY314">
            <v>2831.6260000000038</v>
          </cell>
          <cell r="AZ314">
            <v>2552.3399999999965</v>
          </cell>
          <cell r="BA314">
            <v>4861.0950000000012</v>
          </cell>
          <cell r="BB314">
            <v>4402.3649999999907</v>
          </cell>
          <cell r="BC314">
            <v>3586.429999999993</v>
          </cell>
          <cell r="BD314">
            <v>2089.8199999999924</v>
          </cell>
          <cell r="BE314">
            <v>40807.506000000052</v>
          </cell>
          <cell r="BF314">
            <v>3317.3399999999965</v>
          </cell>
          <cell r="BG314">
            <v>4186.1659999999974</v>
          </cell>
          <cell r="BH314">
            <v>2748.5959999999905</v>
          </cell>
          <cell r="BI314">
            <v>2783.9499999999971</v>
          </cell>
          <cell r="BJ314">
            <v>2567.0469999999987</v>
          </cell>
          <cell r="BK314">
            <v>2366.6500000000087</v>
          </cell>
          <cell r="BL314">
            <v>2593.3260000000009</v>
          </cell>
          <cell r="BM314">
            <v>3050.2200000000012</v>
          </cell>
          <cell r="BN314">
            <v>5947.0750000000116</v>
          </cell>
          <cell r="BO314">
            <v>5868.6059999999998</v>
          </cell>
          <cell r="BP314">
            <v>2996.679999999993</v>
          </cell>
          <cell r="BQ314">
            <v>2381.8499999999913</v>
          </cell>
          <cell r="BR314">
            <v>48469.007999999914</v>
          </cell>
          <cell r="BS314">
            <v>4620.6399999999994</v>
          </cell>
          <cell r="BT314">
            <v>4276.320000000007</v>
          </cell>
          <cell r="BU314">
            <v>3737.7799999999988</v>
          </cell>
          <cell r="BV314">
            <v>2545.0050000000047</v>
          </cell>
          <cell r="BW314">
            <v>2447.2199999999939</v>
          </cell>
          <cell r="BX314">
            <v>2701.6059999999998</v>
          </cell>
          <cell r="BY314">
            <v>5306.7350000000006</v>
          </cell>
          <cell r="BZ314">
            <v>5581.5649999999878</v>
          </cell>
          <cell r="CA314">
            <v>5036.0400000000081</v>
          </cell>
          <cell r="CB314">
            <v>4318.1849999999977</v>
          </cell>
          <cell r="CC314">
            <v>4275.6499999999942</v>
          </cell>
          <cell r="CD314">
            <v>3622.2620000000024</v>
          </cell>
          <cell r="CE314">
            <v>54230.994000000064</v>
          </cell>
          <cell r="CF314">
            <v>4829.9330000000045</v>
          </cell>
          <cell r="CG314">
            <v>3797.9660000000003</v>
          </cell>
          <cell r="CH314">
            <v>4429.3700000000099</v>
          </cell>
          <cell r="CI314">
            <v>3176.1600000000035</v>
          </cell>
          <cell r="CJ314">
            <v>2308.7999999999956</v>
          </cell>
          <cell r="CK314">
            <v>1674.7920000000013</v>
          </cell>
          <cell r="CL314">
            <v>6667.5040000000008</v>
          </cell>
          <cell r="CM314">
            <v>6588.5899999999965</v>
          </cell>
          <cell r="CN314">
            <v>5612.9250000000029</v>
          </cell>
          <cell r="CO314">
            <v>6874.9100000000035</v>
          </cell>
          <cell r="CP314">
            <v>5457.3760000000038</v>
          </cell>
          <cell r="CQ314">
            <v>2812.6679999999978</v>
          </cell>
          <cell r="CR314">
            <v>61992.591999999946</v>
          </cell>
          <cell r="CS314">
            <v>5151.07</v>
          </cell>
          <cell r="CT314">
            <v>4484.7069999999949</v>
          </cell>
          <cell r="CU314">
            <v>5305.7149999999965</v>
          </cell>
          <cell r="CV314">
            <v>3594.3549999999959</v>
          </cell>
          <cell r="CW314">
            <v>3232.1530000000057</v>
          </cell>
          <cell r="CX314">
            <v>4633.0679999999993</v>
          </cell>
          <cell r="CY314">
            <v>6787.0110000000059</v>
          </cell>
          <cell r="CZ314">
            <v>9955.6500000000087</v>
          </cell>
          <cell r="DA314">
            <v>4926.2100000000064</v>
          </cell>
          <cell r="DB314">
            <v>5499.9689999999973</v>
          </cell>
          <cell r="DC314">
            <v>5139.4609999999957</v>
          </cell>
          <cell r="DD314">
            <v>3283.2229999999981</v>
          </cell>
          <cell r="DE314">
            <v>53322.26500000013</v>
          </cell>
          <cell r="DF314">
            <v>4332.1559999999954</v>
          </cell>
          <cell r="DG314">
            <v>3785.3320000000022</v>
          </cell>
          <cell r="DH314">
            <v>4716.6399999999994</v>
          </cell>
          <cell r="DI314">
            <v>3713.9609999999957</v>
          </cell>
          <cell r="DJ314">
            <v>2425.6529999999984</v>
          </cell>
          <cell r="DK314">
            <v>3392.4519999999975</v>
          </cell>
          <cell r="DL314">
            <v>6494.2069999999949</v>
          </cell>
          <cell r="DM314">
            <v>7779.8550000000105</v>
          </cell>
          <cell r="DN314">
            <v>5321.2599999999948</v>
          </cell>
          <cell r="DO314">
            <v>4216.5999999999985</v>
          </cell>
          <cell r="DP314">
            <v>4767.6659999999974</v>
          </cell>
          <cell r="DQ314">
            <v>2376.4829999999965</v>
          </cell>
          <cell r="DR314">
            <v>0</v>
          </cell>
          <cell r="DS314">
            <v>0</v>
          </cell>
          <cell r="DT314">
            <v>0</v>
          </cell>
          <cell r="DU314">
            <v>0</v>
          </cell>
          <cell r="DV314">
            <v>0</v>
          </cell>
          <cell r="DW314">
            <v>0</v>
          </cell>
          <cell r="DX314">
            <v>0</v>
          </cell>
          <cell r="DY314">
            <v>0</v>
          </cell>
          <cell r="DZ314">
            <v>0</v>
          </cell>
          <cell r="EA314">
            <v>0</v>
          </cell>
          <cell r="EB314">
            <v>0</v>
          </cell>
          <cell r="EC314">
            <v>0</v>
          </cell>
          <cell r="ED314">
            <v>0</v>
          </cell>
        </row>
        <row r="315">
          <cell r="F315">
            <v>461.38000000000466</v>
          </cell>
          <cell r="G315">
            <v>732.68000000000757</v>
          </cell>
          <cell r="H315">
            <v>1563.8100000000268</v>
          </cell>
          <cell r="I315">
            <v>2123.070000000007</v>
          </cell>
          <cell r="J315">
            <v>738.86900000000242</v>
          </cell>
          <cell r="K315">
            <v>1484.2740000000049</v>
          </cell>
          <cell r="L315">
            <v>3844.6440000000002</v>
          </cell>
          <cell r="M315">
            <v>1759.6200000000099</v>
          </cell>
          <cell r="N315">
            <v>389.07000000000698</v>
          </cell>
          <cell r="O315">
            <v>1605.0140000000101</v>
          </cell>
          <cell r="P315">
            <v>831.41000000000349</v>
          </cell>
          <cell r="Q315">
            <v>743.08599999999569</v>
          </cell>
          <cell r="R315">
            <v>19328.19299999997</v>
          </cell>
          <cell r="S315">
            <v>955.07000000000698</v>
          </cell>
          <cell r="T315">
            <v>468.54000000000815</v>
          </cell>
          <cell r="U315">
            <v>1552.4400000000023</v>
          </cell>
          <cell r="V315">
            <v>1781.8849999999948</v>
          </cell>
          <cell r="W315">
            <v>-102.19599999999991</v>
          </cell>
          <cell r="X315">
            <v>575.07500000000437</v>
          </cell>
          <cell r="Y315">
            <v>4474.070000000007</v>
          </cell>
          <cell r="Z315">
            <v>4319.7050000000017</v>
          </cell>
          <cell r="AA315">
            <v>989.25</v>
          </cell>
          <cell r="AB315">
            <v>1856.9300000000076</v>
          </cell>
          <cell r="AC315">
            <v>1186.8040000000037</v>
          </cell>
          <cell r="AD315">
            <v>1270.6199999999953</v>
          </cell>
          <cell r="AE315">
            <v>-3093.3399999999674</v>
          </cell>
          <cell r="AF315">
            <v>2006.3199999999997</v>
          </cell>
          <cell r="AG315">
            <v>1071.2960000000021</v>
          </cell>
          <cell r="AH315">
            <v>2439.5100000000093</v>
          </cell>
          <cell r="AI315">
            <v>2578.320000000007</v>
          </cell>
          <cell r="AJ315">
            <v>537.11100000000079</v>
          </cell>
          <cell r="AK315">
            <v>862.66300000000047</v>
          </cell>
          <cell r="AL315">
            <v>-23178.300000000003</v>
          </cell>
          <cell r="AM315">
            <v>3831.8300000000017</v>
          </cell>
          <cell r="AN315">
            <v>1373.0200000000041</v>
          </cell>
          <cell r="AO315">
            <v>2509.6999999999971</v>
          </cell>
          <cell r="AP315">
            <v>1096.5750000000116</v>
          </cell>
          <cell r="AQ315">
            <v>1778.614999999998</v>
          </cell>
          <cell r="AR315">
            <v>-8783.9450000001816</v>
          </cell>
          <cell r="AS315">
            <v>1477.2170000000042</v>
          </cell>
          <cell r="AT315">
            <v>1655.2300000000105</v>
          </cell>
          <cell r="AU315">
            <v>2334.9300000000076</v>
          </cell>
          <cell r="AV315">
            <v>1779.2400000000052</v>
          </cell>
          <cell r="AW315">
            <v>744.48500000000058</v>
          </cell>
          <cell r="AX315">
            <v>445.18000000000029</v>
          </cell>
          <cell r="AY315">
            <v>-27054.550000000003</v>
          </cell>
          <cell r="AZ315">
            <v>3733.6199999999953</v>
          </cell>
          <cell r="BA315">
            <v>1549.4939999999915</v>
          </cell>
          <cell r="BB315">
            <v>1342.2339999999967</v>
          </cell>
          <cell r="BC315">
            <v>1419.9899999999907</v>
          </cell>
          <cell r="BD315">
            <v>1788.9850000000006</v>
          </cell>
          <cell r="BE315">
            <v>-8497.8050000001676</v>
          </cell>
          <cell r="BF315">
            <v>1338.9800000000032</v>
          </cell>
          <cell r="BG315">
            <v>2028.4100000000035</v>
          </cell>
          <cell r="BH315">
            <v>3052.2049999999872</v>
          </cell>
          <cell r="BI315">
            <v>2211.4499999999971</v>
          </cell>
          <cell r="BJ315">
            <v>987.64799999999923</v>
          </cell>
          <cell r="BK315">
            <v>846.74399999999878</v>
          </cell>
          <cell r="BL315">
            <v>-28349.03</v>
          </cell>
          <cell r="BM315">
            <v>2750.3899999999994</v>
          </cell>
          <cell r="BN315">
            <v>2036.4199999999983</v>
          </cell>
          <cell r="BO315">
            <v>1435.6100000000006</v>
          </cell>
          <cell r="BP315">
            <v>2077.3139999999985</v>
          </cell>
          <cell r="BQ315">
            <v>1086.0540000000037</v>
          </cell>
          <cell r="BR315">
            <v>26813.926000000094</v>
          </cell>
          <cell r="BS315">
            <v>1471.5779999999941</v>
          </cell>
          <cell r="BT315">
            <v>1951.9830000000002</v>
          </cell>
          <cell r="BU315">
            <v>4142.0099999999948</v>
          </cell>
          <cell r="BV315">
            <v>1939.6600000000035</v>
          </cell>
          <cell r="BW315">
            <v>695.60299999999916</v>
          </cell>
          <cell r="BX315">
            <v>787.09399999999732</v>
          </cell>
          <cell r="BY315">
            <v>3881.5999999999767</v>
          </cell>
          <cell r="BZ315">
            <v>2808.6130000000048</v>
          </cell>
          <cell r="CA315">
            <v>2879.2850000000035</v>
          </cell>
          <cell r="CB315">
            <v>3202.5899999999965</v>
          </cell>
          <cell r="CC315">
            <v>2096.2180000000008</v>
          </cell>
          <cell r="CD315">
            <v>957.6919999999991</v>
          </cell>
          <cell r="CE315">
            <v>28684.333000000101</v>
          </cell>
          <cell r="CF315">
            <v>741.43500000000131</v>
          </cell>
          <cell r="CG315">
            <v>1485.2669999999998</v>
          </cell>
          <cell r="CH315">
            <v>4028.3250000000116</v>
          </cell>
          <cell r="CI315">
            <v>1458.4799999999959</v>
          </cell>
          <cell r="CJ315">
            <v>209.73300000000017</v>
          </cell>
          <cell r="CK315">
            <v>925.49200000000565</v>
          </cell>
          <cell r="CL315">
            <v>6199.5599999999977</v>
          </cell>
          <cell r="CM315">
            <v>2942.9600000000064</v>
          </cell>
          <cell r="CN315">
            <v>2935.8139999999985</v>
          </cell>
          <cell r="CO315">
            <v>3141.3999999999942</v>
          </cell>
          <cell r="CP315">
            <v>1991.25</v>
          </cell>
          <cell r="CQ315">
            <v>2624.6169999999984</v>
          </cell>
          <cell r="CR315">
            <v>37397.30569999991</v>
          </cell>
          <cell r="CS315">
            <v>2865.0979999999981</v>
          </cell>
          <cell r="CT315">
            <v>1595.4219999999987</v>
          </cell>
          <cell r="CU315">
            <v>3883.0399999999936</v>
          </cell>
          <cell r="CV315">
            <v>2046.7339999999967</v>
          </cell>
          <cell r="CW315">
            <v>455.17669999999998</v>
          </cell>
          <cell r="CX315">
            <v>1159.1839999999938</v>
          </cell>
          <cell r="CY315">
            <v>8794.0299999999988</v>
          </cell>
          <cell r="CZ315">
            <v>2472.1409999999996</v>
          </cell>
          <cell r="DA315">
            <v>4047.625</v>
          </cell>
          <cell r="DB315">
            <v>3866.0249999999942</v>
          </cell>
          <cell r="DC315">
            <v>1905.1900000000023</v>
          </cell>
          <cell r="DD315">
            <v>4307.6399999999994</v>
          </cell>
          <cell r="DE315">
            <v>43109.007499999949</v>
          </cell>
          <cell r="DF315">
            <v>3011.1369999999988</v>
          </cell>
          <cell r="DG315">
            <v>2831.6900000000023</v>
          </cell>
          <cell r="DH315">
            <v>3725.4859999999899</v>
          </cell>
          <cell r="DI315">
            <v>2672.0659999999989</v>
          </cell>
          <cell r="DJ315">
            <v>742.60149999999976</v>
          </cell>
          <cell r="DK315">
            <v>758.38300000000163</v>
          </cell>
          <cell r="DL315">
            <v>10887.549999999988</v>
          </cell>
          <cell r="DM315">
            <v>3138.349000000002</v>
          </cell>
          <cell r="DN315">
            <v>4111.5400000000081</v>
          </cell>
          <cell r="DO315">
            <v>3805.1399999999994</v>
          </cell>
          <cell r="DP315">
            <v>1743.2149999999965</v>
          </cell>
          <cell r="DQ315">
            <v>5681.8500000000058</v>
          </cell>
          <cell r="DR315">
            <v>0</v>
          </cell>
          <cell r="DS315">
            <v>0</v>
          </cell>
          <cell r="DT315">
            <v>0</v>
          </cell>
          <cell r="DU315">
            <v>0</v>
          </cell>
          <cell r="DV315">
            <v>0</v>
          </cell>
          <cell r="DW315">
            <v>0</v>
          </cell>
          <cell r="DX315">
            <v>0</v>
          </cell>
          <cell r="DY315">
            <v>0</v>
          </cell>
          <cell r="DZ315">
            <v>0</v>
          </cell>
          <cell r="EA315">
            <v>0</v>
          </cell>
          <cell r="EB315">
            <v>0</v>
          </cell>
          <cell r="EC315">
            <v>0</v>
          </cell>
          <cell r="ED315">
            <v>0</v>
          </cell>
        </row>
        <row r="316">
          <cell r="F316">
            <v>1313.9800000000105</v>
          </cell>
          <cell r="G316">
            <v>720.11599999999453</v>
          </cell>
          <cell r="H316">
            <v>724.22500000000582</v>
          </cell>
          <cell r="I316">
            <v>1070.7000000000116</v>
          </cell>
          <cell r="J316">
            <v>970.80000000001746</v>
          </cell>
          <cell r="K316">
            <v>711.03299999999581</v>
          </cell>
          <cell r="L316">
            <v>96.597999999998137</v>
          </cell>
          <cell r="M316">
            <v>347.60300000000279</v>
          </cell>
          <cell r="N316">
            <v>1996.1490000000049</v>
          </cell>
          <cell r="O316">
            <v>1585.9139999999898</v>
          </cell>
          <cell r="P316">
            <v>1321.3099999999977</v>
          </cell>
          <cell r="Q316">
            <v>1798.7999999999884</v>
          </cell>
          <cell r="R316">
            <v>18351.322000000393</v>
          </cell>
          <cell r="S316">
            <v>1606.5070000000123</v>
          </cell>
          <cell r="T316">
            <v>2003.7550000000047</v>
          </cell>
          <cell r="U316">
            <v>698.16399999998976</v>
          </cell>
          <cell r="V316">
            <v>1626.2099999999919</v>
          </cell>
          <cell r="W316">
            <v>2113.627999999997</v>
          </cell>
          <cell r="X316">
            <v>886.04400000000169</v>
          </cell>
          <cell r="Y316">
            <v>530.29099999999744</v>
          </cell>
          <cell r="Z316">
            <v>658.14400000000023</v>
          </cell>
          <cell r="AA316">
            <v>2955.8450000000012</v>
          </cell>
          <cell r="AB316">
            <v>834.0460000000021</v>
          </cell>
          <cell r="AC316">
            <v>2440.5410000000265</v>
          </cell>
          <cell r="AD316">
            <v>1998.1469999999972</v>
          </cell>
          <cell r="AE316">
            <v>22194.773500000127</v>
          </cell>
          <cell r="AF316">
            <v>1983.7189999999973</v>
          </cell>
          <cell r="AG316">
            <v>1362.5200000000041</v>
          </cell>
          <cell r="AH316">
            <v>1603.0160000000033</v>
          </cell>
          <cell r="AI316">
            <v>1389.0879999999888</v>
          </cell>
          <cell r="AJ316">
            <v>1941.8169999999955</v>
          </cell>
          <cell r="AK316">
            <v>2038.7874999999985</v>
          </cell>
          <cell r="AL316">
            <v>833.83599999999569</v>
          </cell>
          <cell r="AM316">
            <v>1376.7799999999988</v>
          </cell>
          <cell r="AN316">
            <v>2287.3300000000163</v>
          </cell>
          <cell r="AO316">
            <v>1336.4569999999949</v>
          </cell>
          <cell r="AP316">
            <v>1982.4270000000251</v>
          </cell>
          <cell r="AQ316">
            <v>4058.9959999999846</v>
          </cell>
          <cell r="AR316">
            <v>22984.310999999754</v>
          </cell>
          <cell r="AS316">
            <v>2537.1919999999809</v>
          </cell>
          <cell r="AT316">
            <v>1904.0520000000106</v>
          </cell>
          <cell r="AU316">
            <v>1125.390000000014</v>
          </cell>
          <cell r="AV316">
            <v>1339.5660000000062</v>
          </cell>
          <cell r="AW316">
            <v>2574.1670000000086</v>
          </cell>
          <cell r="AX316">
            <v>1533.7360000000044</v>
          </cell>
          <cell r="AY316">
            <v>1982.9409999999916</v>
          </cell>
          <cell r="AZ316">
            <v>1177.1219999999885</v>
          </cell>
          <cell r="BA316">
            <v>2180.5810000000056</v>
          </cell>
          <cell r="BB316">
            <v>2022.976999999999</v>
          </cell>
          <cell r="BC316">
            <v>1723.4899999999907</v>
          </cell>
          <cell r="BD316">
            <v>2883.0969999999943</v>
          </cell>
          <cell r="BE316">
            <v>23030.193999999668</v>
          </cell>
          <cell r="BF316">
            <v>2542.208999999988</v>
          </cell>
          <cell r="BG316">
            <v>1934.3659999999945</v>
          </cell>
          <cell r="BH316">
            <v>1434.7209999999905</v>
          </cell>
          <cell r="BI316">
            <v>2014.0239999999903</v>
          </cell>
          <cell r="BJ316">
            <v>2139.2850000000035</v>
          </cell>
          <cell r="BK316">
            <v>1550.2179999999935</v>
          </cell>
          <cell r="BL316">
            <v>1242.6349999999802</v>
          </cell>
          <cell r="BM316">
            <v>1180.7800000000134</v>
          </cell>
          <cell r="BN316">
            <v>1558.8040000000037</v>
          </cell>
          <cell r="BO316">
            <v>1896.5869999999995</v>
          </cell>
          <cell r="BP316">
            <v>2327.3619999999937</v>
          </cell>
          <cell r="BQ316">
            <v>3209.2029999999941</v>
          </cell>
          <cell r="BR316">
            <v>33422.099000000046</v>
          </cell>
          <cell r="BS316">
            <v>3883.1350000000093</v>
          </cell>
          <cell r="BT316">
            <v>2328.8920000000071</v>
          </cell>
          <cell r="BU316">
            <v>1772.8249999999898</v>
          </cell>
          <cell r="BV316">
            <v>1646.7139999999927</v>
          </cell>
          <cell r="BW316">
            <v>2245.6040000000066</v>
          </cell>
          <cell r="BX316">
            <v>2108.0860000000102</v>
          </cell>
          <cell r="BY316">
            <v>2036.2330000000075</v>
          </cell>
          <cell r="BZ316">
            <v>3240.7720000000118</v>
          </cell>
          <cell r="CA316">
            <v>1956.8640000000014</v>
          </cell>
          <cell r="CB316">
            <v>2436.7630000000063</v>
          </cell>
          <cell r="CC316">
            <v>4530.4539999999979</v>
          </cell>
          <cell r="CD316">
            <v>5235.7569999999978</v>
          </cell>
          <cell r="CE316">
            <v>36942.615000000107</v>
          </cell>
          <cell r="CF316">
            <v>5091.6429999999964</v>
          </cell>
          <cell r="CG316">
            <v>3086.205000000009</v>
          </cell>
          <cell r="CH316">
            <v>2603.4929999999949</v>
          </cell>
          <cell r="CI316">
            <v>2070.1630000000005</v>
          </cell>
          <cell r="CJ316">
            <v>2000.7360000000044</v>
          </cell>
          <cell r="CK316">
            <v>1276.8969999999972</v>
          </cell>
          <cell r="CL316">
            <v>3696.1540000000095</v>
          </cell>
          <cell r="CM316">
            <v>3602.5419999999867</v>
          </cell>
          <cell r="CN316">
            <v>3444.3520000000135</v>
          </cell>
          <cell r="CO316">
            <v>3460.9590000000026</v>
          </cell>
          <cell r="CP316">
            <v>3274.9279999999999</v>
          </cell>
          <cell r="CQ316">
            <v>3334.5430000000051</v>
          </cell>
          <cell r="CR316">
            <v>40019.103499999968</v>
          </cell>
          <cell r="CS316">
            <v>2976.3129999999946</v>
          </cell>
          <cell r="CT316">
            <v>1794.4659999999931</v>
          </cell>
          <cell r="CU316">
            <v>3316.5040000000008</v>
          </cell>
          <cell r="CV316">
            <v>3026.8290000000052</v>
          </cell>
          <cell r="CW316">
            <v>3096.2330000000002</v>
          </cell>
          <cell r="CX316">
            <v>2071.8300000000017</v>
          </cell>
          <cell r="CY316">
            <v>4572.3419999999969</v>
          </cell>
          <cell r="CZ316">
            <v>5982.9560000000056</v>
          </cell>
          <cell r="DA316">
            <v>3413.6040000000066</v>
          </cell>
          <cell r="DB316">
            <v>3986.6380000000063</v>
          </cell>
          <cell r="DC316">
            <v>2717.4799999999959</v>
          </cell>
          <cell r="DD316">
            <v>3063.9084999999977</v>
          </cell>
          <cell r="DE316">
            <v>39617.151599999983</v>
          </cell>
          <cell r="DF316">
            <v>2205.0429999999978</v>
          </cell>
          <cell r="DG316">
            <v>2389.9880000000048</v>
          </cell>
          <cell r="DH316">
            <v>2740.9069999999992</v>
          </cell>
          <cell r="DI316">
            <v>3093.5210000000006</v>
          </cell>
          <cell r="DJ316">
            <v>2909.9919999999984</v>
          </cell>
          <cell r="DK316">
            <v>2180.0865999999951</v>
          </cell>
          <cell r="DL316">
            <v>4106.773000000001</v>
          </cell>
          <cell r="DM316">
            <v>5294.8359999999957</v>
          </cell>
          <cell r="DN316">
            <v>4851.0530000000144</v>
          </cell>
          <cell r="DO316">
            <v>3829.1660000000047</v>
          </cell>
          <cell r="DP316">
            <v>3181.9630000000034</v>
          </cell>
          <cell r="DQ316">
            <v>2833.8229999999967</v>
          </cell>
          <cell r="DR316">
            <v>0</v>
          </cell>
          <cell r="DS316">
            <v>0</v>
          </cell>
          <cell r="DT316">
            <v>0</v>
          </cell>
          <cell r="DU316">
            <v>0</v>
          </cell>
          <cell r="DV316">
            <v>0</v>
          </cell>
          <cell r="DW316">
            <v>0</v>
          </cell>
          <cell r="DX316">
            <v>0</v>
          </cell>
          <cell r="DY316">
            <v>0</v>
          </cell>
          <cell r="DZ316">
            <v>0</v>
          </cell>
          <cell r="EA316">
            <v>0</v>
          </cell>
          <cell r="EB316">
            <v>0</v>
          </cell>
          <cell r="EC316">
            <v>0</v>
          </cell>
          <cell r="ED316">
            <v>0</v>
          </cell>
        </row>
        <row r="317">
          <cell r="F317">
            <v>23.913000000000466</v>
          </cell>
          <cell r="G317">
            <v>25.40099999999984</v>
          </cell>
          <cell r="H317">
            <v>58.408999999999651</v>
          </cell>
          <cell r="I317">
            <v>86.563000000000102</v>
          </cell>
          <cell r="J317">
            <v>117.71299999999974</v>
          </cell>
          <cell r="K317">
            <v>46.692000000000917</v>
          </cell>
          <cell r="L317">
            <v>84.717999999998938</v>
          </cell>
          <cell r="M317">
            <v>114.30600000000049</v>
          </cell>
          <cell r="N317">
            <v>45.808500000000095</v>
          </cell>
          <cell r="O317">
            <v>58.727999999999156</v>
          </cell>
          <cell r="P317">
            <v>12.700000000000728</v>
          </cell>
          <cell r="Q317">
            <v>93.761999999998807</v>
          </cell>
          <cell r="R317">
            <v>1314.2348000000202</v>
          </cell>
          <cell r="S317">
            <v>80.646999999999025</v>
          </cell>
          <cell r="T317">
            <v>25.399999999999636</v>
          </cell>
          <cell r="U317">
            <v>38.100000000000364</v>
          </cell>
          <cell r="V317">
            <v>119.05299999999988</v>
          </cell>
          <cell r="W317">
            <v>98.362999999999374</v>
          </cell>
          <cell r="X317">
            <v>136.5659999999998</v>
          </cell>
          <cell r="Y317">
            <v>211.95100000000093</v>
          </cell>
          <cell r="Z317">
            <v>98.555000000000291</v>
          </cell>
          <cell r="AA317">
            <v>115.63929999999982</v>
          </cell>
          <cell r="AB317">
            <v>182.15949999999975</v>
          </cell>
          <cell r="AC317">
            <v>74.692999999999302</v>
          </cell>
          <cell r="AD317">
            <v>133.10800000000017</v>
          </cell>
          <cell r="AE317">
            <v>1569.0269000000117</v>
          </cell>
          <cell r="AF317">
            <v>75.566999999999098</v>
          </cell>
          <cell r="AG317">
            <v>59.650800000000345</v>
          </cell>
          <cell r="AH317">
            <v>69.880999999999403</v>
          </cell>
          <cell r="AI317">
            <v>156.6880000000001</v>
          </cell>
          <cell r="AJ317">
            <v>144.67300000000068</v>
          </cell>
          <cell r="AK317">
            <v>236.86139999999978</v>
          </cell>
          <cell r="AL317">
            <v>259.9360999999999</v>
          </cell>
          <cell r="AM317">
            <v>56.475400000000263</v>
          </cell>
          <cell r="AN317">
            <v>84.607500000000073</v>
          </cell>
          <cell r="AO317">
            <v>112.3707000000004</v>
          </cell>
          <cell r="AP317">
            <v>66.153000000000247</v>
          </cell>
          <cell r="AQ317">
            <v>246.16299999999956</v>
          </cell>
          <cell r="AR317">
            <v>2004.171399999992</v>
          </cell>
          <cell r="AS317">
            <v>111.33200000000033</v>
          </cell>
          <cell r="AT317">
            <v>148.5630000000001</v>
          </cell>
          <cell r="AU317">
            <v>139.06120000000101</v>
          </cell>
          <cell r="AV317">
            <v>151.98350000000028</v>
          </cell>
          <cell r="AW317">
            <v>237.8766999999998</v>
          </cell>
          <cell r="AX317">
            <v>126.97239999999965</v>
          </cell>
          <cell r="AY317">
            <v>371.03769999999986</v>
          </cell>
          <cell r="AZ317">
            <v>158.27590000000055</v>
          </cell>
          <cell r="BA317">
            <v>164.5649999999996</v>
          </cell>
          <cell r="BB317">
            <v>135.8110000000006</v>
          </cell>
          <cell r="BC317">
            <v>80.221999999999753</v>
          </cell>
          <cell r="BD317">
            <v>178.47099999999955</v>
          </cell>
          <cell r="BE317">
            <v>2010.6820999999909</v>
          </cell>
          <cell r="BF317">
            <v>173.42100000000028</v>
          </cell>
          <cell r="BG317">
            <v>140.90129999999954</v>
          </cell>
          <cell r="BH317">
            <v>220.45600000000013</v>
          </cell>
          <cell r="BI317">
            <v>156.86099999999897</v>
          </cell>
          <cell r="BJ317">
            <v>176.99900000000071</v>
          </cell>
          <cell r="BK317">
            <v>96.329999999999927</v>
          </cell>
          <cell r="BL317">
            <v>207.40899999999965</v>
          </cell>
          <cell r="BM317">
            <v>179.85999999999967</v>
          </cell>
          <cell r="BN317">
            <v>174.39890000000014</v>
          </cell>
          <cell r="BO317">
            <v>137.93169999999918</v>
          </cell>
          <cell r="BP317">
            <v>190.39600000000064</v>
          </cell>
          <cell r="BQ317">
            <v>155.71820000000025</v>
          </cell>
          <cell r="BR317">
            <v>2668.2262999999803</v>
          </cell>
          <cell r="BS317">
            <v>252.01069999999982</v>
          </cell>
          <cell r="BT317">
            <v>318.17430000000058</v>
          </cell>
          <cell r="BU317">
            <v>187.58140000000003</v>
          </cell>
          <cell r="BV317">
            <v>158.92660000000069</v>
          </cell>
          <cell r="BW317">
            <v>126.73399999999947</v>
          </cell>
          <cell r="BX317">
            <v>168.06790000000001</v>
          </cell>
          <cell r="BY317">
            <v>196.83500000000004</v>
          </cell>
          <cell r="BZ317">
            <v>279.88050000000021</v>
          </cell>
          <cell r="CA317">
            <v>235.62989999999991</v>
          </cell>
          <cell r="CB317">
            <v>199.98140000000058</v>
          </cell>
          <cell r="CC317">
            <v>226.57099999999991</v>
          </cell>
          <cell r="CD317">
            <v>317.83359999999993</v>
          </cell>
          <cell r="CE317">
            <v>2830.0898000000016</v>
          </cell>
          <cell r="CF317">
            <v>398.94290000000001</v>
          </cell>
          <cell r="CG317">
            <v>170.86920000000009</v>
          </cell>
          <cell r="CH317">
            <v>226.52289999999994</v>
          </cell>
          <cell r="CI317">
            <v>149.14739999999983</v>
          </cell>
          <cell r="CJ317">
            <v>245.17000000000007</v>
          </cell>
          <cell r="CK317">
            <v>59.963600000000042</v>
          </cell>
          <cell r="CL317">
            <v>276.18159999999989</v>
          </cell>
          <cell r="CM317">
            <v>276.13569999999982</v>
          </cell>
          <cell r="CN317">
            <v>214.8087000000005</v>
          </cell>
          <cell r="CO317">
            <v>265.81200000000081</v>
          </cell>
          <cell r="CP317">
            <v>295.01339999999982</v>
          </cell>
          <cell r="CQ317">
            <v>251.52240000000074</v>
          </cell>
          <cell r="CR317">
            <v>4011.0617000000057</v>
          </cell>
          <cell r="CS317">
            <v>362.13940000000002</v>
          </cell>
          <cell r="CT317">
            <v>251.16109999999981</v>
          </cell>
          <cell r="CU317">
            <v>328.47200000000066</v>
          </cell>
          <cell r="CV317">
            <v>441.96190000000024</v>
          </cell>
          <cell r="CW317">
            <v>401.78759999999966</v>
          </cell>
          <cell r="CX317">
            <v>431.40350000000035</v>
          </cell>
          <cell r="CY317">
            <v>361.35010000000011</v>
          </cell>
          <cell r="CZ317">
            <v>386.84009999999989</v>
          </cell>
          <cell r="DA317">
            <v>281.2534999999998</v>
          </cell>
          <cell r="DB317">
            <v>279.61940000000004</v>
          </cell>
          <cell r="DC317">
            <v>256.93249999999989</v>
          </cell>
          <cell r="DD317">
            <v>228.14060000000018</v>
          </cell>
          <cell r="DE317">
            <v>3367.2131999999983</v>
          </cell>
          <cell r="DF317">
            <v>276.44769999999971</v>
          </cell>
          <cell r="DG317">
            <v>300.42079999999987</v>
          </cell>
          <cell r="DH317">
            <v>336.82200000000012</v>
          </cell>
          <cell r="DI317">
            <v>484.28300000000036</v>
          </cell>
          <cell r="DJ317">
            <v>317.99799999999959</v>
          </cell>
          <cell r="DK317">
            <v>205.45499999999993</v>
          </cell>
          <cell r="DL317">
            <v>297.16409999999996</v>
          </cell>
          <cell r="DM317">
            <v>282.15599999999995</v>
          </cell>
          <cell r="DN317">
            <v>304.72530000000006</v>
          </cell>
          <cell r="DO317">
            <v>274.66740000000027</v>
          </cell>
          <cell r="DP317">
            <v>172.88280000000032</v>
          </cell>
          <cell r="DQ317">
            <v>114.19110000000001</v>
          </cell>
          <cell r="DR317">
            <v>0</v>
          </cell>
          <cell r="DS317">
            <v>0</v>
          </cell>
          <cell r="DT317">
            <v>0</v>
          </cell>
          <cell r="DU317">
            <v>0</v>
          </cell>
          <cell r="DV317">
            <v>0</v>
          </cell>
          <cell r="DW317">
            <v>0</v>
          </cell>
          <cell r="DX317">
            <v>0</v>
          </cell>
          <cell r="DY317">
            <v>0</v>
          </cell>
          <cell r="DZ317">
            <v>0</v>
          </cell>
          <cell r="EA317">
            <v>0</v>
          </cell>
          <cell r="EB317">
            <v>0</v>
          </cell>
          <cell r="EC317">
            <v>0</v>
          </cell>
          <cell r="ED317">
            <v>0</v>
          </cell>
        </row>
        <row r="318">
          <cell r="F318">
            <v>0</v>
          </cell>
          <cell r="G318">
            <v>0</v>
          </cell>
          <cell r="H318">
            <v>0</v>
          </cell>
          <cell r="I318">
            <v>0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0</v>
          </cell>
          <cell r="AI318">
            <v>0</v>
          </cell>
          <cell r="AJ318">
            <v>0</v>
          </cell>
          <cell r="AK318">
            <v>0</v>
          </cell>
          <cell r="AL318">
            <v>0</v>
          </cell>
          <cell r="AM318">
            <v>0</v>
          </cell>
          <cell r="AN318">
            <v>0</v>
          </cell>
          <cell r="AO318">
            <v>0</v>
          </cell>
          <cell r="AP318">
            <v>0</v>
          </cell>
          <cell r="AQ318">
            <v>0</v>
          </cell>
          <cell r="AR318">
            <v>0</v>
          </cell>
          <cell r="AS318">
            <v>0</v>
          </cell>
          <cell r="AT318">
            <v>0</v>
          </cell>
          <cell r="AU318">
            <v>0</v>
          </cell>
          <cell r="AV318">
            <v>0</v>
          </cell>
          <cell r="AW318">
            <v>0</v>
          </cell>
          <cell r="AX318">
            <v>0</v>
          </cell>
          <cell r="AY318">
            <v>0</v>
          </cell>
          <cell r="AZ318">
            <v>0</v>
          </cell>
          <cell r="BA318">
            <v>0</v>
          </cell>
          <cell r="BB318">
            <v>0</v>
          </cell>
          <cell r="BC318">
            <v>0</v>
          </cell>
          <cell r="BD318">
            <v>0</v>
          </cell>
          <cell r="BE318">
            <v>0</v>
          </cell>
          <cell r="BF318">
            <v>0</v>
          </cell>
          <cell r="BG318">
            <v>0</v>
          </cell>
          <cell r="BH318">
            <v>0</v>
          </cell>
          <cell r="BI318">
            <v>0</v>
          </cell>
          <cell r="BJ318">
            <v>0</v>
          </cell>
          <cell r="BK318">
            <v>0</v>
          </cell>
          <cell r="BL318">
            <v>0</v>
          </cell>
          <cell r="BM318">
            <v>0</v>
          </cell>
          <cell r="BN318">
            <v>0</v>
          </cell>
          <cell r="BO318">
            <v>0</v>
          </cell>
          <cell r="BP318">
            <v>0</v>
          </cell>
          <cell r="BQ318">
            <v>0</v>
          </cell>
          <cell r="BR318">
            <v>0</v>
          </cell>
          <cell r="BS318">
            <v>0</v>
          </cell>
          <cell r="BT318">
            <v>0</v>
          </cell>
          <cell r="BU318">
            <v>0</v>
          </cell>
          <cell r="BV318">
            <v>0</v>
          </cell>
          <cell r="BW318">
            <v>0</v>
          </cell>
          <cell r="BX318">
            <v>0</v>
          </cell>
          <cell r="BY318">
            <v>0</v>
          </cell>
          <cell r="BZ318">
            <v>0</v>
          </cell>
          <cell r="CA318">
            <v>0</v>
          </cell>
          <cell r="CB318">
            <v>0</v>
          </cell>
          <cell r="CC318">
            <v>0</v>
          </cell>
          <cell r="CD318">
            <v>0</v>
          </cell>
          <cell r="CE318">
            <v>0</v>
          </cell>
          <cell r="CF318">
            <v>0</v>
          </cell>
          <cell r="CG318">
            <v>0</v>
          </cell>
          <cell r="CH318">
            <v>0</v>
          </cell>
          <cell r="CI318">
            <v>0</v>
          </cell>
          <cell r="CJ318">
            <v>0</v>
          </cell>
          <cell r="CK318">
            <v>0</v>
          </cell>
          <cell r="CL318">
            <v>0</v>
          </cell>
          <cell r="CM318">
            <v>0</v>
          </cell>
          <cell r="CN318">
            <v>0</v>
          </cell>
          <cell r="CO318">
            <v>0</v>
          </cell>
          <cell r="CP318">
            <v>0</v>
          </cell>
          <cell r="CQ318">
            <v>0</v>
          </cell>
          <cell r="CR318">
            <v>0</v>
          </cell>
          <cell r="CS318">
            <v>0</v>
          </cell>
          <cell r="CT318">
            <v>0</v>
          </cell>
          <cell r="CU318">
            <v>0</v>
          </cell>
          <cell r="CV318">
            <v>0</v>
          </cell>
          <cell r="CW318">
            <v>0</v>
          </cell>
          <cell r="CX318">
            <v>0</v>
          </cell>
          <cell r="CY318">
            <v>0</v>
          </cell>
          <cell r="CZ318">
            <v>0</v>
          </cell>
          <cell r="DA318">
            <v>0</v>
          </cell>
          <cell r="DB318">
            <v>0</v>
          </cell>
          <cell r="DC318">
            <v>0</v>
          </cell>
          <cell r="DD318">
            <v>0</v>
          </cell>
          <cell r="DE318">
            <v>0</v>
          </cell>
          <cell r="DF318">
            <v>0</v>
          </cell>
          <cell r="DG318">
            <v>0</v>
          </cell>
          <cell r="DH318">
            <v>0</v>
          </cell>
          <cell r="DI318">
            <v>0</v>
          </cell>
          <cell r="DJ318">
            <v>0</v>
          </cell>
          <cell r="DK318">
            <v>0</v>
          </cell>
          <cell r="DL318">
            <v>0</v>
          </cell>
          <cell r="DM318">
            <v>0</v>
          </cell>
          <cell r="DN318">
            <v>0</v>
          </cell>
          <cell r="DO318">
            <v>0</v>
          </cell>
          <cell r="DP318">
            <v>0</v>
          </cell>
          <cell r="DQ318">
            <v>0</v>
          </cell>
          <cell r="DR318">
            <v>0</v>
          </cell>
          <cell r="DS318">
            <v>0</v>
          </cell>
          <cell r="DT318">
            <v>0</v>
          </cell>
          <cell r="DU318">
            <v>0</v>
          </cell>
          <cell r="DV318">
            <v>0</v>
          </cell>
          <cell r="DW318">
            <v>0</v>
          </cell>
          <cell r="DX318">
            <v>0</v>
          </cell>
          <cell r="DY318">
            <v>0</v>
          </cell>
          <cell r="DZ318">
            <v>0</v>
          </cell>
          <cell r="EA318">
            <v>0</v>
          </cell>
          <cell r="EB318">
            <v>0</v>
          </cell>
          <cell r="EC318">
            <v>0</v>
          </cell>
          <cell r="ED318">
            <v>0</v>
          </cell>
        </row>
        <row r="319">
          <cell r="F319">
            <v>0</v>
          </cell>
          <cell r="G319">
            <v>0</v>
          </cell>
          <cell r="H319">
            <v>0</v>
          </cell>
          <cell r="I319">
            <v>0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  <cell r="AE319">
            <v>0</v>
          </cell>
          <cell r="AF319">
            <v>0</v>
          </cell>
          <cell r="AG319">
            <v>0</v>
          </cell>
          <cell r="AH319">
            <v>0</v>
          </cell>
          <cell r="AI319">
            <v>0</v>
          </cell>
          <cell r="AJ319">
            <v>0</v>
          </cell>
          <cell r="AK319">
            <v>0</v>
          </cell>
          <cell r="AL319">
            <v>0</v>
          </cell>
          <cell r="AM319">
            <v>0</v>
          </cell>
          <cell r="AN319">
            <v>0</v>
          </cell>
          <cell r="AO319">
            <v>0</v>
          </cell>
          <cell r="AP319">
            <v>0</v>
          </cell>
          <cell r="AQ319">
            <v>0</v>
          </cell>
          <cell r="AR319">
            <v>0</v>
          </cell>
          <cell r="AS319">
            <v>0</v>
          </cell>
          <cell r="AT319">
            <v>0</v>
          </cell>
          <cell r="AU319">
            <v>0</v>
          </cell>
          <cell r="AV319">
            <v>0</v>
          </cell>
          <cell r="AW319">
            <v>0</v>
          </cell>
          <cell r="AX319">
            <v>0</v>
          </cell>
          <cell r="AY319">
            <v>0</v>
          </cell>
          <cell r="AZ319">
            <v>0</v>
          </cell>
          <cell r="BA319">
            <v>0</v>
          </cell>
          <cell r="BB319">
            <v>0</v>
          </cell>
          <cell r="BC319">
            <v>0</v>
          </cell>
          <cell r="BD319">
            <v>0</v>
          </cell>
          <cell r="BE319">
            <v>0</v>
          </cell>
          <cell r="BF319">
            <v>0</v>
          </cell>
          <cell r="BG319">
            <v>0</v>
          </cell>
          <cell r="BH319">
            <v>0</v>
          </cell>
          <cell r="BI319">
            <v>0</v>
          </cell>
          <cell r="BJ319">
            <v>0</v>
          </cell>
          <cell r="BK319">
            <v>0</v>
          </cell>
          <cell r="BL319">
            <v>0</v>
          </cell>
          <cell r="BM319">
            <v>0</v>
          </cell>
          <cell r="BN319">
            <v>0</v>
          </cell>
          <cell r="BO319">
            <v>0</v>
          </cell>
          <cell r="BP319">
            <v>0</v>
          </cell>
          <cell r="BQ319">
            <v>0</v>
          </cell>
          <cell r="BR319">
            <v>0</v>
          </cell>
          <cell r="BS319">
            <v>0</v>
          </cell>
          <cell r="BT319">
            <v>0</v>
          </cell>
          <cell r="BU319">
            <v>0</v>
          </cell>
          <cell r="BV319">
            <v>0</v>
          </cell>
          <cell r="BW319">
            <v>0</v>
          </cell>
          <cell r="BX319">
            <v>0</v>
          </cell>
          <cell r="BY319">
            <v>0</v>
          </cell>
          <cell r="BZ319">
            <v>0</v>
          </cell>
          <cell r="CA319">
            <v>0</v>
          </cell>
          <cell r="CB319">
            <v>0</v>
          </cell>
          <cell r="CC319">
            <v>0</v>
          </cell>
          <cell r="CD319">
            <v>0</v>
          </cell>
          <cell r="CE319">
            <v>0</v>
          </cell>
          <cell r="CF319">
            <v>0</v>
          </cell>
          <cell r="CG319">
            <v>0</v>
          </cell>
          <cell r="CH319">
            <v>0</v>
          </cell>
          <cell r="CI319">
            <v>0</v>
          </cell>
          <cell r="CJ319">
            <v>0</v>
          </cell>
          <cell r="CK319">
            <v>0</v>
          </cell>
          <cell r="CL319">
            <v>0</v>
          </cell>
          <cell r="CM319">
            <v>0</v>
          </cell>
          <cell r="CN319">
            <v>0</v>
          </cell>
          <cell r="CO319">
            <v>0</v>
          </cell>
          <cell r="CP319">
            <v>0</v>
          </cell>
          <cell r="CQ319">
            <v>0</v>
          </cell>
          <cell r="CR319">
            <v>0</v>
          </cell>
          <cell r="CS319">
            <v>0</v>
          </cell>
          <cell r="CT319">
            <v>0</v>
          </cell>
          <cell r="CU319">
            <v>0</v>
          </cell>
          <cell r="CV319">
            <v>0</v>
          </cell>
          <cell r="CW319">
            <v>0</v>
          </cell>
          <cell r="CX319">
            <v>0</v>
          </cell>
          <cell r="CY319">
            <v>0</v>
          </cell>
          <cell r="CZ319">
            <v>0</v>
          </cell>
          <cell r="DA319">
            <v>0</v>
          </cell>
          <cell r="DB319">
            <v>0</v>
          </cell>
          <cell r="DC319">
            <v>0</v>
          </cell>
          <cell r="DD319">
            <v>0</v>
          </cell>
          <cell r="DE319">
            <v>0</v>
          </cell>
          <cell r="DF319">
            <v>0</v>
          </cell>
          <cell r="DG319">
            <v>0</v>
          </cell>
          <cell r="DH319">
            <v>0</v>
          </cell>
          <cell r="DI319">
            <v>0</v>
          </cell>
          <cell r="DJ319">
            <v>0</v>
          </cell>
          <cell r="DK319">
            <v>0</v>
          </cell>
          <cell r="DL319">
            <v>0</v>
          </cell>
          <cell r="DM319">
            <v>0</v>
          </cell>
          <cell r="DN319">
            <v>0</v>
          </cell>
          <cell r="DO319">
            <v>0</v>
          </cell>
          <cell r="DP319">
            <v>0</v>
          </cell>
          <cell r="DQ319">
            <v>0</v>
          </cell>
          <cell r="DR319">
            <v>0</v>
          </cell>
          <cell r="DS319">
            <v>0</v>
          </cell>
          <cell r="DT319">
            <v>0</v>
          </cell>
          <cell r="DU319">
            <v>0</v>
          </cell>
          <cell r="DV319">
            <v>0</v>
          </cell>
          <cell r="DW319">
            <v>0</v>
          </cell>
          <cell r="DX319">
            <v>0</v>
          </cell>
          <cell r="DY319">
            <v>0</v>
          </cell>
          <cell r="DZ319">
            <v>0</v>
          </cell>
          <cell r="EA319">
            <v>0</v>
          </cell>
          <cell r="EB319">
            <v>0</v>
          </cell>
          <cell r="EC319">
            <v>0</v>
          </cell>
          <cell r="ED319">
            <v>0</v>
          </cell>
        </row>
        <row r="320">
          <cell r="F320">
            <v>1939.5216999999975</v>
          </cell>
          <cell r="G320">
            <v>6892.3824500000046</v>
          </cell>
          <cell r="H320">
            <v>17304.941360000026</v>
          </cell>
          <cell r="I320">
            <v>19280.617289999995</v>
          </cell>
          <cell r="J320">
            <v>17515.356780000002</v>
          </cell>
          <cell r="K320">
            <v>17468.294964000015</v>
          </cell>
          <cell r="L320">
            <v>4587.7767010000025</v>
          </cell>
          <cell r="M320">
            <v>5143.0637600000009</v>
          </cell>
          <cell r="N320">
            <v>11995.142787000004</v>
          </cell>
          <cell r="O320">
            <v>7998.5410399999964</v>
          </cell>
          <cell r="P320">
            <v>5151.2631299999921</v>
          </cell>
          <cell r="Q320">
            <v>912.36049500000081</v>
          </cell>
          <cell r="R320">
            <v>93265.440320999827</v>
          </cell>
          <cell r="S320">
            <v>479.80462999999872</v>
          </cell>
          <cell r="T320">
            <v>5427.6144199999908</v>
          </cell>
          <cell r="U320">
            <v>15596.492100000032</v>
          </cell>
          <cell r="V320">
            <v>18515.570291000011</v>
          </cell>
          <cell r="W320">
            <v>13403.741000000009</v>
          </cell>
          <cell r="X320">
            <v>12334.101799999989</v>
          </cell>
          <cell r="Y320">
            <v>1911.6320090000008</v>
          </cell>
          <cell r="Z320">
            <v>4039.7480360000009</v>
          </cell>
          <cell r="AA320">
            <v>8952.0311699999729</v>
          </cell>
          <cell r="AB320">
            <v>7826.0770320000083</v>
          </cell>
          <cell r="AC320">
            <v>4728.8473000000085</v>
          </cell>
          <cell r="AD320">
            <v>49.780532999997376</v>
          </cell>
          <cell r="AE320">
            <v>77733.120412000222</v>
          </cell>
          <cell r="AF320">
            <v>85.000002000000677</v>
          </cell>
          <cell r="AG320">
            <v>2771.8021799999988</v>
          </cell>
          <cell r="AH320">
            <v>13132.387400000007</v>
          </cell>
          <cell r="AI320">
            <v>16574.092250000031</v>
          </cell>
          <cell r="AJ320">
            <v>11054.097676000005</v>
          </cell>
          <cell r="AK320">
            <v>11756.639300000003</v>
          </cell>
          <cell r="AL320">
            <v>1551.8722799999996</v>
          </cell>
          <cell r="AM320">
            <v>3906.7516660000001</v>
          </cell>
          <cell r="AN320">
            <v>9504.6121100000164</v>
          </cell>
          <cell r="AO320">
            <v>5650.8060400000031</v>
          </cell>
          <cell r="AP320">
            <v>1704.0922100000025</v>
          </cell>
          <cell r="AQ320">
            <v>40.967297999999573</v>
          </cell>
          <cell r="AR320">
            <v>61440.013804459944</v>
          </cell>
          <cell r="AS320">
            <v>733.16141000000061</v>
          </cell>
          <cell r="AT320">
            <v>887.48247200000151</v>
          </cell>
          <cell r="AU320">
            <v>10904.873699999996</v>
          </cell>
          <cell r="AV320">
            <v>14269.772800000006</v>
          </cell>
          <cell r="AW320">
            <v>10886.028215000006</v>
          </cell>
          <cell r="AX320">
            <v>3666.6194999999789</v>
          </cell>
          <cell r="AY320">
            <v>1927.0292564600004</v>
          </cell>
          <cell r="AZ320">
            <v>2522.6487010000001</v>
          </cell>
          <cell r="BA320">
            <v>9396.6382000000012</v>
          </cell>
          <cell r="BB320">
            <v>5580.8336500000005</v>
          </cell>
          <cell r="BC320">
            <v>664.92589999999836</v>
          </cell>
          <cell r="BD320">
            <v>0</v>
          </cell>
          <cell r="BE320">
            <v>58314.401057000097</v>
          </cell>
          <cell r="BF320">
            <v>543.7391899999966</v>
          </cell>
          <cell r="BG320">
            <v>49.924385000000257</v>
          </cell>
          <cell r="BH320">
            <v>9905.1956000000064</v>
          </cell>
          <cell r="BI320">
            <v>13892.03994800002</v>
          </cell>
          <cell r="BJ320">
            <v>7400.6399340000062</v>
          </cell>
          <cell r="BK320">
            <v>9088.8319000000047</v>
          </cell>
          <cell r="BL320">
            <v>1222.1021700000001</v>
          </cell>
          <cell r="BM320">
            <v>2448.8030690000051</v>
          </cell>
          <cell r="BN320">
            <v>7686.0403799999985</v>
          </cell>
          <cell r="BO320">
            <v>4700.6164209999988</v>
          </cell>
          <cell r="BP320">
            <v>844.61086000000068</v>
          </cell>
          <cell r="BQ320">
            <v>531.85719999999856</v>
          </cell>
          <cell r="BR320">
            <v>40265.073269299988</v>
          </cell>
          <cell r="BS320">
            <v>75.118129999998928</v>
          </cell>
          <cell r="BT320">
            <v>411.86817999999948</v>
          </cell>
          <cell r="BU320">
            <v>7779.0448000000033</v>
          </cell>
          <cell r="BV320">
            <v>10949.938299999994</v>
          </cell>
          <cell r="BW320">
            <v>5403.9958700000025</v>
          </cell>
          <cell r="BX320">
            <v>6476.2577299999975</v>
          </cell>
          <cell r="BY320">
            <v>1849.0785700000051</v>
          </cell>
          <cell r="BZ320">
            <v>633.95394999999962</v>
          </cell>
          <cell r="CA320">
            <v>6226.3229199999987</v>
          </cell>
          <cell r="CB320">
            <v>228.55464729999949</v>
          </cell>
          <cell r="CC320">
            <v>230.94017200000053</v>
          </cell>
          <cell r="CD320">
            <v>0</v>
          </cell>
          <cell r="CE320">
            <v>11084.285340999995</v>
          </cell>
          <cell r="CF320">
            <v>0</v>
          </cell>
          <cell r="CG320">
            <v>0</v>
          </cell>
          <cell r="CH320">
            <v>2319.2581759999994</v>
          </cell>
          <cell r="CI320">
            <v>3998.2587999999996</v>
          </cell>
          <cell r="CJ320">
            <v>1482.2903600000009</v>
          </cell>
          <cell r="CK320">
            <v>1290.9848500000007</v>
          </cell>
          <cell r="CL320">
            <v>159.59199000000081</v>
          </cell>
          <cell r="CM320">
            <v>31.380004999999983</v>
          </cell>
          <cell r="CN320">
            <v>1764.7310999999991</v>
          </cell>
          <cell r="CO320">
            <v>37.790059999999357</v>
          </cell>
          <cell r="CP320">
            <v>0</v>
          </cell>
          <cell r="CQ320">
            <v>0</v>
          </cell>
          <cell r="CR320">
            <v>0</v>
          </cell>
          <cell r="CS320">
            <v>0</v>
          </cell>
          <cell r="CT320">
            <v>0</v>
          </cell>
          <cell r="CU320">
            <v>0</v>
          </cell>
          <cell r="CV320">
            <v>0</v>
          </cell>
          <cell r="CW320">
            <v>0</v>
          </cell>
          <cell r="CX320">
            <v>0</v>
          </cell>
          <cell r="CY320">
            <v>0</v>
          </cell>
          <cell r="CZ320">
            <v>0</v>
          </cell>
          <cell r="DA320">
            <v>0</v>
          </cell>
          <cell r="DB320">
            <v>0</v>
          </cell>
          <cell r="DC320">
            <v>0</v>
          </cell>
          <cell r="DD320">
            <v>0</v>
          </cell>
          <cell r="DE320">
            <v>0</v>
          </cell>
          <cell r="DF320">
            <v>0</v>
          </cell>
          <cell r="DG320">
            <v>0</v>
          </cell>
          <cell r="DH320">
            <v>0</v>
          </cell>
          <cell r="DI320">
            <v>0</v>
          </cell>
          <cell r="DJ320">
            <v>0</v>
          </cell>
          <cell r="DK320">
            <v>0</v>
          </cell>
          <cell r="DL320">
            <v>0</v>
          </cell>
          <cell r="DM320">
            <v>0</v>
          </cell>
          <cell r="DN320">
            <v>0</v>
          </cell>
          <cell r="DO320">
            <v>0</v>
          </cell>
          <cell r="DP320">
            <v>0</v>
          </cell>
          <cell r="DQ320">
            <v>0</v>
          </cell>
          <cell r="DR320">
            <v>0</v>
          </cell>
          <cell r="DS320">
            <v>0</v>
          </cell>
          <cell r="DT320">
            <v>0</v>
          </cell>
          <cell r="DU320">
            <v>0</v>
          </cell>
          <cell r="DV320">
            <v>0</v>
          </cell>
          <cell r="DW320">
            <v>0</v>
          </cell>
          <cell r="DX320">
            <v>0</v>
          </cell>
          <cell r="DY320">
            <v>0</v>
          </cell>
          <cell r="DZ320">
            <v>0</v>
          </cell>
          <cell r="EA320">
            <v>0</v>
          </cell>
          <cell r="EB320">
            <v>0</v>
          </cell>
          <cell r="EC320">
            <v>0</v>
          </cell>
          <cell r="ED320">
            <v>0</v>
          </cell>
        </row>
        <row r="321">
          <cell r="F321">
            <v>4944.052699999942</v>
          </cell>
          <cell r="G321">
            <v>9954.7394499998773</v>
          </cell>
          <cell r="H321">
            <v>21033.720360000036</v>
          </cell>
          <cell r="I321">
            <v>24437.210289999959</v>
          </cell>
          <cell r="J321">
            <v>21398.682779999974</v>
          </cell>
          <cell r="K321">
            <v>20857.001963999995</v>
          </cell>
          <cell r="L321">
            <v>10784.006700999977</v>
          </cell>
          <cell r="M321">
            <v>10072.22276000015</v>
          </cell>
          <cell r="N321">
            <v>18191.486287000123</v>
          </cell>
          <cell r="O321">
            <v>14654.10103999998</v>
          </cell>
          <cell r="P321">
            <v>8913.8011300000362</v>
          </cell>
          <cell r="Q321">
            <v>6187.4634950000327</v>
          </cell>
          <cell r="R321">
            <v>166201.46812099963</v>
          </cell>
          <cell r="S321">
            <v>4621.5466299999389</v>
          </cell>
          <cell r="T321">
            <v>9893.394420000026</v>
          </cell>
          <cell r="U321">
            <v>18741.655099999974</v>
          </cell>
          <cell r="V321">
            <v>25255.424291000119</v>
          </cell>
          <cell r="W321">
            <v>18550.348000000056</v>
          </cell>
          <cell r="X321">
            <v>17379.755799999984</v>
          </cell>
          <cell r="Y321">
            <v>9324.0080090000411</v>
          </cell>
          <cell r="Z321">
            <v>12190.572036000027</v>
          </cell>
          <cell r="AA321">
            <v>17618.204469999997</v>
          </cell>
          <cell r="AB321">
            <v>15781.412531999988</v>
          </cell>
          <cell r="AC321">
            <v>10503.455299999914</v>
          </cell>
          <cell r="AD321">
            <v>6341.6915330000338</v>
          </cell>
          <cell r="AE321">
            <v>141755.09981200192</v>
          </cell>
          <cell r="AF321">
            <v>6596.2820020000217</v>
          </cell>
          <cell r="AG321">
            <v>9003.5949800000526</v>
          </cell>
          <cell r="AH321">
            <v>20862.983400000085</v>
          </cell>
          <cell r="AI321">
            <v>24252.928250000114</v>
          </cell>
          <cell r="AJ321">
            <v>16160.369675999973</v>
          </cell>
          <cell r="AK321">
            <v>18738.627200000046</v>
          </cell>
          <cell r="AL321">
            <v>-16492.62062000006</v>
          </cell>
          <cell r="AM321">
            <v>12370.597066000104</v>
          </cell>
          <cell r="AN321">
            <v>17961.519610000076</v>
          </cell>
          <cell r="AO321">
            <v>15196.560740000044</v>
          </cell>
          <cell r="AP321">
            <v>7423.5012100000749</v>
          </cell>
          <cell r="AQ321">
            <v>9680.756297999993</v>
          </cell>
          <cell r="AR321">
            <v>121326.14720445964</v>
          </cell>
          <cell r="AS321">
            <v>7348.5384100000374</v>
          </cell>
          <cell r="AT321">
            <v>8705.0274720000452</v>
          </cell>
          <cell r="AU321">
            <v>18236.824900000123</v>
          </cell>
          <cell r="AV321">
            <v>20188.946299999952</v>
          </cell>
          <cell r="AW321">
            <v>16776.040915000107</v>
          </cell>
          <cell r="AX321">
            <v>9532.7919000000111</v>
          </cell>
          <cell r="AY321">
            <v>-18686.591043540044</v>
          </cell>
          <cell r="AZ321">
            <v>11032.31660099997</v>
          </cell>
          <cell r="BA321">
            <v>18793.733200000017</v>
          </cell>
          <cell r="BB321">
            <v>13978.325649999955</v>
          </cell>
          <cell r="BC321">
            <v>7675.2298999999184</v>
          </cell>
          <cell r="BD321">
            <v>7744.9629999999888</v>
          </cell>
          <cell r="BE321">
            <v>123004.90215700027</v>
          </cell>
          <cell r="BF321">
            <v>8076.6771899999585</v>
          </cell>
          <cell r="BG321">
            <v>9018.9926850000047</v>
          </cell>
          <cell r="BH321">
            <v>17382.793599999917</v>
          </cell>
          <cell r="BI321">
            <v>21239.844947999984</v>
          </cell>
          <cell r="BJ321">
            <v>13980.368933999969</v>
          </cell>
          <cell r="BK321">
            <v>14602.784900000028</v>
          </cell>
          <cell r="BL321">
            <v>-22185.887829999963</v>
          </cell>
          <cell r="BM321">
            <v>10907.843069000111</v>
          </cell>
          <cell r="BN321">
            <v>17644.998280000058</v>
          </cell>
          <cell r="BO321">
            <v>14856.640121000004</v>
          </cell>
          <cell r="BP321">
            <v>8938.1168600000092</v>
          </cell>
          <cell r="BQ321">
            <v>8541.7294000000111</v>
          </cell>
          <cell r="BR321">
            <v>159445.91356929997</v>
          </cell>
          <cell r="BS321">
            <v>10699.814829999988</v>
          </cell>
          <cell r="BT321">
            <v>10282.369479999994</v>
          </cell>
          <cell r="BU321">
            <v>17727.321200000006</v>
          </cell>
          <cell r="BV321">
            <v>17584.347899999993</v>
          </cell>
          <cell r="BW321">
            <v>11723.68087000004</v>
          </cell>
          <cell r="BX321">
            <v>12772.259629999986</v>
          </cell>
          <cell r="BY321">
            <v>13571.311569999903</v>
          </cell>
          <cell r="BZ321">
            <v>13894.067450000031</v>
          </cell>
          <cell r="CA321">
            <v>17037.571820000012</v>
          </cell>
          <cell r="CB321">
            <v>11258.164047300001</v>
          </cell>
          <cell r="CC321">
            <v>11684.706172000093</v>
          </cell>
          <cell r="CD321">
            <v>11210.298600000009</v>
          </cell>
          <cell r="CE321">
            <v>144139.80414100038</v>
          </cell>
          <cell r="CF321">
            <v>11880.645900000003</v>
          </cell>
          <cell r="CG321">
            <v>9768.5771999999997</v>
          </cell>
          <cell r="CH321">
            <v>13851.258075999911</v>
          </cell>
          <cell r="CI321">
            <v>11259.653200000059</v>
          </cell>
          <cell r="CJ321">
            <v>7690.0693599999649</v>
          </cell>
          <cell r="CK321">
            <v>6070.9584500000055</v>
          </cell>
          <cell r="CL321">
            <v>17535.791590000095</v>
          </cell>
          <cell r="CM321">
            <v>15145.036704999919</v>
          </cell>
          <cell r="CN321">
            <v>14643.560799999919</v>
          </cell>
          <cell r="CO321">
            <v>14707.681060000032</v>
          </cell>
          <cell r="CP321">
            <v>11396.41240000003</v>
          </cell>
          <cell r="CQ321">
            <v>10190.159400000062</v>
          </cell>
          <cell r="CR321">
            <v>154072.24190000072</v>
          </cell>
          <cell r="CS321">
            <v>12535.906399999978</v>
          </cell>
          <cell r="CT321">
            <v>9711.9711000000243</v>
          </cell>
          <cell r="CU321">
            <v>13226.716000000015</v>
          </cell>
          <cell r="CV321">
            <v>9500.3158999999869</v>
          </cell>
          <cell r="CW321">
            <v>8400.647300000026</v>
          </cell>
          <cell r="CX321">
            <v>9820.1435000000056</v>
          </cell>
          <cell r="CY321">
            <v>20810.383099999977</v>
          </cell>
          <cell r="CZ321">
            <v>19436.150099999999</v>
          </cell>
          <cell r="DA321">
            <v>13408.932499999995</v>
          </cell>
          <cell r="DB321">
            <v>14485.829399999988</v>
          </cell>
          <cell r="DC321">
            <v>10831.114500000025</v>
          </cell>
          <cell r="DD321">
            <v>11904.132099999988</v>
          </cell>
          <cell r="DE321">
            <v>150186.50130000012</v>
          </cell>
          <cell r="DF321">
            <v>10597.573700000008</v>
          </cell>
          <cell r="DG321">
            <v>11352.258800000011</v>
          </cell>
          <cell r="DH321">
            <v>12375.715000000026</v>
          </cell>
          <cell r="DI321">
            <v>10940.853999999992</v>
          </cell>
          <cell r="DJ321">
            <v>7366.7924999999814</v>
          </cell>
          <cell r="DK321">
            <v>7500.9126000000106</v>
          </cell>
          <cell r="DL321">
            <v>22241.644099999976</v>
          </cell>
          <cell r="DM321">
            <v>16773.754999999976</v>
          </cell>
          <cell r="DN321">
            <v>15258.52230000007</v>
          </cell>
          <cell r="DO321">
            <v>12800.651400000002</v>
          </cell>
          <cell r="DP321">
            <v>10364.73980000001</v>
          </cell>
          <cell r="DQ321">
            <v>12613.0821</v>
          </cell>
          <cell r="DR321">
            <v>0</v>
          </cell>
          <cell r="DS321">
            <v>0</v>
          </cell>
          <cell r="DT321">
            <v>0</v>
          </cell>
          <cell r="DU321">
            <v>0</v>
          </cell>
          <cell r="DV321">
            <v>0</v>
          </cell>
          <cell r="DW321">
            <v>0</v>
          </cell>
          <cell r="DX321">
            <v>0</v>
          </cell>
          <cell r="DY321">
            <v>0</v>
          </cell>
          <cell r="DZ321">
            <v>0</v>
          </cell>
          <cell r="EA321">
            <v>0</v>
          </cell>
          <cell r="EB321">
            <v>0</v>
          </cell>
          <cell r="EC321">
            <v>0</v>
          </cell>
          <cell r="ED321">
            <v>0</v>
          </cell>
        </row>
        <row r="323">
          <cell r="F323">
            <v>4944.052699999942</v>
          </cell>
          <cell r="G323">
            <v>9954.7394499998773</v>
          </cell>
          <cell r="H323">
            <v>21033.720360000036</v>
          </cell>
          <cell r="I323">
            <v>24437.210289999959</v>
          </cell>
          <cell r="J323">
            <v>21398.682779999974</v>
          </cell>
          <cell r="K323">
            <v>20857.001963999995</v>
          </cell>
          <cell r="L323">
            <v>10784.006700999977</v>
          </cell>
          <cell r="M323">
            <v>10072.22276000015</v>
          </cell>
          <cell r="N323">
            <v>18191.486287000123</v>
          </cell>
          <cell r="O323">
            <v>14654.10103999998</v>
          </cell>
          <cell r="P323">
            <v>8913.8011300000362</v>
          </cell>
          <cell r="Q323">
            <v>6187.4634950000327</v>
          </cell>
          <cell r="R323">
            <v>166201.4681210015</v>
          </cell>
          <cell r="S323">
            <v>4621.5466299999389</v>
          </cell>
          <cell r="T323">
            <v>9893.394420000026</v>
          </cell>
          <cell r="U323">
            <v>18741.655099999974</v>
          </cell>
          <cell r="V323">
            <v>25255.424291000119</v>
          </cell>
          <cell r="W323">
            <v>18550.348000000056</v>
          </cell>
          <cell r="X323">
            <v>17379.755799999984</v>
          </cell>
          <cell r="Y323">
            <v>9324.0080090000411</v>
          </cell>
          <cell r="Z323">
            <v>12190.572036000027</v>
          </cell>
          <cell r="AA323">
            <v>17618.204469999997</v>
          </cell>
          <cell r="AB323">
            <v>15781.412531999988</v>
          </cell>
          <cell r="AC323">
            <v>10503.455299999914</v>
          </cell>
          <cell r="AD323">
            <v>6341.6915330000338</v>
          </cell>
          <cell r="AE323">
            <v>141755.09981200099</v>
          </cell>
          <cell r="AF323">
            <v>6596.2820020000217</v>
          </cell>
          <cell r="AG323">
            <v>9003.5949800000526</v>
          </cell>
          <cell r="AH323">
            <v>20862.983400000085</v>
          </cell>
          <cell r="AI323">
            <v>24252.928250000114</v>
          </cell>
          <cell r="AJ323">
            <v>16160.369675999973</v>
          </cell>
          <cell r="AK323">
            <v>18738.627200000046</v>
          </cell>
          <cell r="AL323">
            <v>-16492.62062000006</v>
          </cell>
          <cell r="AM323">
            <v>12370.597066000104</v>
          </cell>
          <cell r="AN323">
            <v>17961.519610000076</v>
          </cell>
          <cell r="AO323">
            <v>15196.560740000044</v>
          </cell>
          <cell r="AP323">
            <v>7423.5012100000749</v>
          </cell>
          <cell r="AQ323">
            <v>9680.756297999993</v>
          </cell>
          <cell r="AR323">
            <v>121326.14720445964</v>
          </cell>
          <cell r="AS323">
            <v>7348.5384100000374</v>
          </cell>
          <cell r="AT323">
            <v>8705.0274720000452</v>
          </cell>
          <cell r="AU323">
            <v>18236.824900000123</v>
          </cell>
          <cell r="AV323">
            <v>20188.946299999952</v>
          </cell>
          <cell r="AW323">
            <v>16776.040915000107</v>
          </cell>
          <cell r="AX323">
            <v>9532.7919000000111</v>
          </cell>
          <cell r="AY323">
            <v>-18686.591043540044</v>
          </cell>
          <cell r="AZ323">
            <v>11032.31660099997</v>
          </cell>
          <cell r="BA323">
            <v>18793.733200000017</v>
          </cell>
          <cell r="BB323">
            <v>13978.325649999955</v>
          </cell>
          <cell r="BC323">
            <v>7675.2298999999184</v>
          </cell>
          <cell r="BD323">
            <v>7744.9629999999888</v>
          </cell>
          <cell r="BE323">
            <v>123004.90215700027</v>
          </cell>
          <cell r="BF323">
            <v>8076.6771899999585</v>
          </cell>
          <cell r="BG323">
            <v>9018.9926850000047</v>
          </cell>
          <cell r="BH323">
            <v>17382.793599999917</v>
          </cell>
          <cell r="BI323">
            <v>21239.844947999984</v>
          </cell>
          <cell r="BJ323">
            <v>13980.368933999969</v>
          </cell>
          <cell r="BK323">
            <v>14602.784900000028</v>
          </cell>
          <cell r="BL323">
            <v>-22185.887829999963</v>
          </cell>
          <cell r="BM323">
            <v>10907.843069000111</v>
          </cell>
          <cell r="BN323">
            <v>17644.998280000058</v>
          </cell>
          <cell r="BO323">
            <v>14856.640121000004</v>
          </cell>
          <cell r="BP323">
            <v>8938.1168600000092</v>
          </cell>
          <cell r="BQ323">
            <v>8541.7294000000111</v>
          </cell>
          <cell r="BR323">
            <v>159445.91356929997</v>
          </cell>
          <cell r="BS323">
            <v>10699.814829999988</v>
          </cell>
          <cell r="BT323">
            <v>10282.369479999994</v>
          </cell>
          <cell r="BU323">
            <v>17727.321200000006</v>
          </cell>
          <cell r="BV323">
            <v>17584.347899999993</v>
          </cell>
          <cell r="BW323">
            <v>11723.68087000004</v>
          </cell>
          <cell r="BX323">
            <v>12772.259629999986</v>
          </cell>
          <cell r="BY323">
            <v>13571.311569999903</v>
          </cell>
          <cell r="BZ323">
            <v>13894.067450000031</v>
          </cell>
          <cell r="CA323">
            <v>17037.571820000012</v>
          </cell>
          <cell r="CB323">
            <v>11258.164047300001</v>
          </cell>
          <cell r="CC323">
            <v>11684.706172000093</v>
          </cell>
          <cell r="CD323">
            <v>11210.298600000009</v>
          </cell>
          <cell r="CE323">
            <v>144139.80414100038</v>
          </cell>
          <cell r="CF323">
            <v>11880.645900000003</v>
          </cell>
          <cell r="CG323">
            <v>9768.5771999999997</v>
          </cell>
          <cell r="CH323">
            <v>13851.258075999911</v>
          </cell>
          <cell r="CI323">
            <v>11259.653200000059</v>
          </cell>
          <cell r="CJ323">
            <v>7690.0693599999649</v>
          </cell>
          <cell r="CK323">
            <v>6070.9584500000055</v>
          </cell>
          <cell r="CL323">
            <v>17535.791590000095</v>
          </cell>
          <cell r="CM323">
            <v>15145.036704999919</v>
          </cell>
          <cell r="CN323">
            <v>14643.560799999919</v>
          </cell>
          <cell r="CO323">
            <v>14707.681060000032</v>
          </cell>
          <cell r="CP323">
            <v>11396.41240000003</v>
          </cell>
          <cell r="CQ323">
            <v>10190.159400000062</v>
          </cell>
          <cell r="CR323">
            <v>154072.24189999932</v>
          </cell>
          <cell r="CS323">
            <v>12535.906399999978</v>
          </cell>
          <cell r="CT323">
            <v>9711.9711000000243</v>
          </cell>
          <cell r="CU323">
            <v>13226.716000000015</v>
          </cell>
          <cell r="CV323">
            <v>9500.3158999999869</v>
          </cell>
          <cell r="CW323">
            <v>8400.647300000026</v>
          </cell>
          <cell r="CX323">
            <v>9820.1435000000056</v>
          </cell>
          <cell r="CY323">
            <v>20810.383099999977</v>
          </cell>
          <cell r="CZ323">
            <v>19436.150099999999</v>
          </cell>
          <cell r="DA323">
            <v>13408.932499999995</v>
          </cell>
          <cell r="DB323">
            <v>14485.829399999988</v>
          </cell>
          <cell r="DC323">
            <v>10831.114500000025</v>
          </cell>
          <cell r="DD323">
            <v>11904.132099999988</v>
          </cell>
          <cell r="DE323">
            <v>150186.50130000012</v>
          </cell>
          <cell r="DF323">
            <v>10597.573700000008</v>
          </cell>
          <cell r="DG323">
            <v>11352.258800000011</v>
          </cell>
          <cell r="DH323">
            <v>12375.715000000026</v>
          </cell>
          <cell r="DI323">
            <v>10940.853999999992</v>
          </cell>
          <cell r="DJ323">
            <v>7366.7924999999814</v>
          </cell>
          <cell r="DK323">
            <v>7500.9126000000106</v>
          </cell>
          <cell r="DL323">
            <v>22241.644099999976</v>
          </cell>
          <cell r="DM323">
            <v>16773.754999999976</v>
          </cell>
          <cell r="DN323">
            <v>15258.52230000007</v>
          </cell>
          <cell r="DO323">
            <v>12800.651400000002</v>
          </cell>
          <cell r="DP323">
            <v>10364.73980000001</v>
          </cell>
          <cell r="DQ323">
            <v>12613.0821</v>
          </cell>
          <cell r="DR323">
            <v>0</v>
          </cell>
          <cell r="DS323">
            <v>0</v>
          </cell>
          <cell r="DT323">
            <v>0</v>
          </cell>
          <cell r="DU323">
            <v>0</v>
          </cell>
          <cell r="DV323">
            <v>0</v>
          </cell>
          <cell r="DW323">
            <v>0</v>
          </cell>
          <cell r="DX323">
            <v>0</v>
          </cell>
          <cell r="DY323">
            <v>0</v>
          </cell>
          <cell r="DZ323">
            <v>0</v>
          </cell>
          <cell r="EA323">
            <v>0</v>
          </cell>
          <cell r="EB323">
            <v>0</v>
          </cell>
          <cell r="EC323">
            <v>0</v>
          </cell>
          <cell r="ED323">
            <v>0</v>
          </cell>
        </row>
        <row r="324">
          <cell r="F324" t="str">
            <v>=</v>
          </cell>
          <cell r="G324" t="str">
            <v>=</v>
          </cell>
          <cell r="H324" t="str">
            <v>=</v>
          </cell>
          <cell r="I324" t="str">
            <v>=</v>
          </cell>
          <cell r="J324" t="str">
            <v>=</v>
          </cell>
          <cell r="K324" t="str">
            <v>=</v>
          </cell>
          <cell r="L324" t="str">
            <v>=</v>
          </cell>
          <cell r="M324" t="str">
            <v>=</v>
          </cell>
          <cell r="N324" t="str">
            <v>=</v>
          </cell>
          <cell r="O324" t="str">
            <v>=</v>
          </cell>
          <cell r="P324" t="str">
            <v>=</v>
          </cell>
          <cell r="Q324" t="str">
            <v>=</v>
          </cell>
          <cell r="R324" t="str">
            <v>=</v>
          </cell>
          <cell r="S324" t="str">
            <v>=</v>
          </cell>
          <cell r="T324" t="str">
            <v>=</v>
          </cell>
          <cell r="U324" t="str">
            <v>=</v>
          </cell>
          <cell r="V324" t="str">
            <v>=</v>
          </cell>
          <cell r="W324" t="str">
            <v>=</v>
          </cell>
          <cell r="X324" t="str">
            <v>=</v>
          </cell>
          <cell r="Y324" t="str">
            <v>=</v>
          </cell>
          <cell r="Z324" t="str">
            <v>=</v>
          </cell>
          <cell r="AA324" t="str">
            <v>=</v>
          </cell>
          <cell r="AB324" t="str">
            <v>=</v>
          </cell>
          <cell r="AC324" t="str">
            <v>=</v>
          </cell>
          <cell r="AD324" t="str">
            <v>=</v>
          </cell>
          <cell r="AE324" t="str">
            <v>=</v>
          </cell>
          <cell r="AF324" t="str">
            <v>=</v>
          </cell>
          <cell r="AG324" t="str">
            <v>=</v>
          </cell>
          <cell r="AH324" t="str">
            <v>=</v>
          </cell>
          <cell r="AI324" t="str">
            <v>=</v>
          </cell>
          <cell r="AJ324" t="str">
            <v>=</v>
          </cell>
          <cell r="AK324" t="str">
            <v>=</v>
          </cell>
          <cell r="AL324" t="str">
            <v>=</v>
          </cell>
          <cell r="AM324" t="str">
            <v>=</v>
          </cell>
          <cell r="AN324" t="str">
            <v>=</v>
          </cell>
          <cell r="AO324" t="str">
            <v>=</v>
          </cell>
          <cell r="AP324" t="str">
            <v>=</v>
          </cell>
          <cell r="AQ324" t="str">
            <v>=</v>
          </cell>
          <cell r="AR324" t="str">
            <v>=</v>
          </cell>
          <cell r="AS324" t="str">
            <v>=</v>
          </cell>
          <cell r="AT324" t="str">
            <v>=</v>
          </cell>
          <cell r="AU324" t="str">
            <v>=</v>
          </cell>
          <cell r="AV324" t="str">
            <v>=</v>
          </cell>
          <cell r="AW324" t="str">
            <v>=</v>
          </cell>
          <cell r="AX324" t="str">
            <v>=</v>
          </cell>
          <cell r="AY324" t="str">
            <v>=</v>
          </cell>
          <cell r="AZ324" t="str">
            <v>=</v>
          </cell>
          <cell r="BA324" t="str">
            <v>=</v>
          </cell>
          <cell r="BB324" t="str">
            <v>=</v>
          </cell>
          <cell r="BC324" t="str">
            <v>=</v>
          </cell>
          <cell r="BD324" t="str">
            <v>=</v>
          </cell>
          <cell r="BE324" t="str">
            <v>=</v>
          </cell>
          <cell r="BF324" t="str">
            <v>=</v>
          </cell>
          <cell r="BG324" t="str">
            <v>=</v>
          </cell>
          <cell r="BH324" t="str">
            <v>=</v>
          </cell>
          <cell r="BI324" t="str">
            <v>=</v>
          </cell>
          <cell r="BJ324" t="str">
            <v>=</v>
          </cell>
          <cell r="BK324" t="str">
            <v>=</v>
          </cell>
          <cell r="BL324" t="str">
            <v>=</v>
          </cell>
          <cell r="BM324" t="str">
            <v>=</v>
          </cell>
          <cell r="BN324" t="str">
            <v>=</v>
          </cell>
          <cell r="BO324" t="str">
            <v>=</v>
          </cell>
          <cell r="BP324" t="str">
            <v>=</v>
          </cell>
          <cell r="BQ324" t="str">
            <v>=</v>
          </cell>
          <cell r="BR324" t="str">
            <v>=</v>
          </cell>
          <cell r="BS324" t="str">
            <v>=</v>
          </cell>
          <cell r="BT324" t="str">
            <v>=</v>
          </cell>
          <cell r="BU324" t="str">
            <v>=</v>
          </cell>
          <cell r="BV324" t="str">
            <v>=</v>
          </cell>
          <cell r="BW324" t="str">
            <v>=</v>
          </cell>
          <cell r="BX324" t="str">
            <v>=</v>
          </cell>
          <cell r="BY324" t="str">
            <v>=</v>
          </cell>
          <cell r="BZ324" t="str">
            <v>=</v>
          </cell>
          <cell r="CA324" t="str">
            <v>=</v>
          </cell>
          <cell r="CB324" t="str">
            <v>=</v>
          </cell>
          <cell r="CC324" t="str">
            <v>=</v>
          </cell>
          <cell r="CD324" t="str">
            <v>=</v>
          </cell>
          <cell r="CE324" t="str">
            <v>=</v>
          </cell>
          <cell r="CF324" t="str">
            <v>=</v>
          </cell>
          <cell r="CG324" t="str">
            <v>=</v>
          </cell>
          <cell r="CH324" t="str">
            <v>=</v>
          </cell>
          <cell r="CI324" t="str">
            <v>=</v>
          </cell>
          <cell r="CJ324" t="str">
            <v>=</v>
          </cell>
          <cell r="CK324" t="str">
            <v>=</v>
          </cell>
          <cell r="CL324" t="str">
            <v>=</v>
          </cell>
          <cell r="CM324" t="str">
            <v>=</v>
          </cell>
          <cell r="CN324" t="str">
            <v>=</v>
          </cell>
          <cell r="CO324" t="str">
            <v>=</v>
          </cell>
          <cell r="CP324" t="str">
            <v>=</v>
          </cell>
          <cell r="CQ324" t="str">
            <v>=</v>
          </cell>
          <cell r="CR324" t="str">
            <v>=</v>
          </cell>
          <cell r="CS324" t="str">
            <v>=</v>
          </cell>
          <cell r="CT324" t="str">
            <v>=</v>
          </cell>
          <cell r="CU324" t="str">
            <v>=</v>
          </cell>
          <cell r="CV324" t="str">
            <v>=</v>
          </cell>
          <cell r="CW324" t="str">
            <v>=</v>
          </cell>
          <cell r="CX324" t="str">
            <v>=</v>
          </cell>
          <cell r="CY324" t="str">
            <v>=</v>
          </cell>
          <cell r="CZ324" t="str">
            <v>=</v>
          </cell>
          <cell r="DA324" t="str">
            <v>=</v>
          </cell>
          <cell r="DB324" t="str">
            <v>=</v>
          </cell>
          <cell r="DC324" t="str">
            <v>=</v>
          </cell>
          <cell r="DD324" t="str">
            <v>=</v>
          </cell>
          <cell r="DE324" t="str">
            <v>=</v>
          </cell>
          <cell r="DF324" t="str">
            <v>=</v>
          </cell>
          <cell r="DG324" t="str">
            <v>=</v>
          </cell>
          <cell r="DH324" t="str">
            <v>=</v>
          </cell>
          <cell r="DI324" t="str">
            <v>=</v>
          </cell>
          <cell r="DJ324" t="str">
            <v>=</v>
          </cell>
          <cell r="DK324" t="str">
            <v>=</v>
          </cell>
          <cell r="DL324" t="str">
            <v>=</v>
          </cell>
          <cell r="DM324" t="str">
            <v>=</v>
          </cell>
          <cell r="DN324" t="str">
            <v>=</v>
          </cell>
          <cell r="DO324" t="str">
            <v>=</v>
          </cell>
          <cell r="DP324" t="str">
            <v>=</v>
          </cell>
          <cell r="DQ324" t="str">
            <v>=</v>
          </cell>
          <cell r="DR324" t="str">
            <v>=</v>
          </cell>
          <cell r="DS324" t="str">
            <v>=</v>
          </cell>
          <cell r="DT324" t="str">
            <v>=</v>
          </cell>
          <cell r="DU324" t="str">
            <v>=</v>
          </cell>
          <cell r="DV324" t="str">
            <v>=</v>
          </cell>
          <cell r="DW324" t="str">
            <v>=</v>
          </cell>
          <cell r="DX324" t="str">
            <v>=</v>
          </cell>
          <cell r="DY324" t="str">
            <v>=</v>
          </cell>
          <cell r="DZ324" t="str">
            <v>=</v>
          </cell>
          <cell r="EA324" t="str">
            <v>=</v>
          </cell>
          <cell r="EB324" t="str">
            <v>=</v>
          </cell>
          <cell r="EC324" t="str">
            <v>=</v>
          </cell>
          <cell r="ED324" t="str">
            <v>=</v>
          </cell>
        </row>
        <row r="325">
          <cell r="F325">
            <v>4944.0526999998838</v>
          </cell>
          <cell r="G325">
            <v>9954.7394500002265</v>
          </cell>
          <cell r="H325">
            <v>21033.720359999686</v>
          </cell>
          <cell r="I325">
            <v>24437.210289999843</v>
          </cell>
          <cell r="J325">
            <v>21398.682780000381</v>
          </cell>
          <cell r="K325">
            <v>20857.001964000054</v>
          </cell>
          <cell r="L325">
            <v>10784.006701000035</v>
          </cell>
          <cell r="M325">
            <v>10072.222760000266</v>
          </cell>
          <cell r="N325">
            <v>18191.486287000589</v>
          </cell>
          <cell r="O325">
            <v>14654.101040000096</v>
          </cell>
          <cell r="P325">
            <v>8913.8011300005019</v>
          </cell>
          <cell r="Q325">
            <v>6187.4634950002655</v>
          </cell>
          <cell r="R325">
            <v>166201.46812099963</v>
          </cell>
          <cell r="S325">
            <v>4621.5466299997643</v>
          </cell>
          <cell r="T325">
            <v>9893.3944199997932</v>
          </cell>
          <cell r="U325">
            <v>18741.655100000091</v>
          </cell>
          <cell r="V325">
            <v>25255.424291000701</v>
          </cell>
          <cell r="W325">
            <v>18550.348000000231</v>
          </cell>
          <cell r="X325">
            <v>17379.755799999461</v>
          </cell>
          <cell r="Y325">
            <v>9324.00800899975</v>
          </cell>
          <cell r="Z325">
            <v>12190.5720360009</v>
          </cell>
          <cell r="AA325">
            <v>17618.20447000023</v>
          </cell>
          <cell r="AB325">
            <v>15781.412532000802</v>
          </cell>
          <cell r="AC325">
            <v>10503.455299999565</v>
          </cell>
          <cell r="AD325">
            <v>6341.6915330002084</v>
          </cell>
          <cell r="AE325">
            <v>141755.09981199354</v>
          </cell>
          <cell r="AF325">
            <v>6596.2820019992068</v>
          </cell>
          <cell r="AG325">
            <v>9003.5949799995869</v>
          </cell>
          <cell r="AH325">
            <v>20862.983400000259</v>
          </cell>
          <cell r="AI325">
            <v>24252.928250000812</v>
          </cell>
          <cell r="AJ325">
            <v>16160.369675999507</v>
          </cell>
          <cell r="AK325">
            <v>18738.627199999988</v>
          </cell>
          <cell r="AL325">
            <v>-16492.620620000176</v>
          </cell>
          <cell r="AM325">
            <v>12370.597066000104</v>
          </cell>
          <cell r="AN325">
            <v>17961.519609999843</v>
          </cell>
          <cell r="AO325">
            <v>15196.560740000568</v>
          </cell>
          <cell r="AP325">
            <v>7423.501210000366</v>
          </cell>
          <cell r="AQ325">
            <v>9680.756297999993</v>
          </cell>
          <cell r="AR325">
            <v>121326.14720445126</v>
          </cell>
          <cell r="AS325">
            <v>7348.5384099995717</v>
          </cell>
          <cell r="AT325">
            <v>8705.0274719996378</v>
          </cell>
          <cell r="AU325">
            <v>18236.824900000356</v>
          </cell>
          <cell r="AV325">
            <v>20188.946299999952</v>
          </cell>
          <cell r="AW325">
            <v>16776.040915000252</v>
          </cell>
          <cell r="AX325">
            <v>9532.7918999996036</v>
          </cell>
          <cell r="AY325">
            <v>-18686.591043540277</v>
          </cell>
          <cell r="AZ325">
            <v>11032.316600999795</v>
          </cell>
          <cell r="BA325">
            <v>18793.733200000599</v>
          </cell>
          <cell r="BB325">
            <v>13978.325650000013</v>
          </cell>
          <cell r="BC325">
            <v>7675.2298999996856</v>
          </cell>
          <cell r="BD325">
            <v>7744.9629999995232</v>
          </cell>
          <cell r="BE325">
            <v>123004.9021569863</v>
          </cell>
          <cell r="BF325">
            <v>8076.6771900001913</v>
          </cell>
          <cell r="BG325">
            <v>9018.9926850004122</v>
          </cell>
          <cell r="BH325">
            <v>17382.79359999951</v>
          </cell>
          <cell r="BI325">
            <v>21239.844947999343</v>
          </cell>
          <cell r="BJ325">
            <v>13980.368933999911</v>
          </cell>
          <cell r="BK325">
            <v>14602.784899999388</v>
          </cell>
          <cell r="BL325">
            <v>-22185.887830000371</v>
          </cell>
          <cell r="BM325">
            <v>10907.84306900017</v>
          </cell>
          <cell r="BN325">
            <v>17644.998279999942</v>
          </cell>
          <cell r="BO325">
            <v>14856.640120999888</v>
          </cell>
          <cell r="BP325">
            <v>8938.1168600004166</v>
          </cell>
          <cell r="BQ325">
            <v>8541.729400000535</v>
          </cell>
          <cell r="BR325">
            <v>159445.91356929392</v>
          </cell>
          <cell r="BS325">
            <v>10699.814829999581</v>
          </cell>
          <cell r="BT325">
            <v>10282.369479999878</v>
          </cell>
          <cell r="BU325">
            <v>17727.321200000122</v>
          </cell>
          <cell r="BV325">
            <v>17584.34789999947</v>
          </cell>
          <cell r="BW325">
            <v>11723.680870000273</v>
          </cell>
          <cell r="BX325">
            <v>12772.259630000219</v>
          </cell>
          <cell r="BY325">
            <v>13571.311569999903</v>
          </cell>
          <cell r="BZ325">
            <v>13894.067449999973</v>
          </cell>
          <cell r="CA325">
            <v>17037.571819999255</v>
          </cell>
          <cell r="CB325">
            <v>11258.164047299884</v>
          </cell>
          <cell r="CC325">
            <v>11684.706172000617</v>
          </cell>
          <cell r="CD325">
            <v>11210.298599999398</v>
          </cell>
          <cell r="CE325">
            <v>144139.80414101481</v>
          </cell>
          <cell r="CF325">
            <v>11880.645900000818</v>
          </cell>
          <cell r="CG325">
            <v>9768.5772000001743</v>
          </cell>
          <cell r="CH325">
            <v>13851.258076000027</v>
          </cell>
          <cell r="CI325">
            <v>11259.653199999593</v>
          </cell>
          <cell r="CJ325">
            <v>7690.0693600000814</v>
          </cell>
          <cell r="CK325">
            <v>6070.9584499998018</v>
          </cell>
          <cell r="CL325">
            <v>17535.791589999571</v>
          </cell>
          <cell r="CM325">
            <v>15145.036704999395</v>
          </cell>
          <cell r="CN325">
            <v>14643.560799999163</v>
          </cell>
          <cell r="CO325">
            <v>14707.681060000323</v>
          </cell>
          <cell r="CP325">
            <v>11396.412399999797</v>
          </cell>
          <cell r="CQ325">
            <v>10190.159400000237</v>
          </cell>
          <cell r="CR325">
            <v>154072.2419000119</v>
          </cell>
          <cell r="CS325">
            <v>12535.906400000677</v>
          </cell>
          <cell r="CT325">
            <v>9711.9710999997333</v>
          </cell>
          <cell r="CU325">
            <v>13226.716000000015</v>
          </cell>
          <cell r="CV325">
            <v>9500.3158999998122</v>
          </cell>
          <cell r="CW325">
            <v>8400.6473000003025</v>
          </cell>
          <cell r="CX325">
            <v>9820.1434999993071</v>
          </cell>
          <cell r="CY325">
            <v>20810.38310000021</v>
          </cell>
          <cell r="CZ325">
            <v>19436.150100000203</v>
          </cell>
          <cell r="DA325">
            <v>13408.932500000112</v>
          </cell>
          <cell r="DB325">
            <v>14485.829400000162</v>
          </cell>
          <cell r="DC325">
            <v>10831.114500000142</v>
          </cell>
          <cell r="DD325">
            <v>11904.132100000046</v>
          </cell>
          <cell r="DE325">
            <v>150186.50129999965</v>
          </cell>
          <cell r="DF325">
            <v>10597.573699999601</v>
          </cell>
          <cell r="DG325">
            <v>11352.258799999952</v>
          </cell>
          <cell r="DH325">
            <v>12375.714999999851</v>
          </cell>
          <cell r="DI325">
            <v>10940.853999999352</v>
          </cell>
          <cell r="DJ325">
            <v>7366.7924999995157</v>
          </cell>
          <cell r="DK325">
            <v>7500.9125999994576</v>
          </cell>
          <cell r="DL325">
            <v>22241.644099999219</v>
          </cell>
          <cell r="DM325">
            <v>16773.754999999888</v>
          </cell>
          <cell r="DN325">
            <v>15258.522300000302</v>
          </cell>
          <cell r="DO325">
            <v>12800.651399999857</v>
          </cell>
          <cell r="DP325">
            <v>10364.739800000563</v>
          </cell>
          <cell r="DQ325">
            <v>12613.082100000232</v>
          </cell>
          <cell r="DR325">
            <v>0</v>
          </cell>
          <cell r="DS325">
            <v>0</v>
          </cell>
          <cell r="DT325">
            <v>0</v>
          </cell>
          <cell r="DU325">
            <v>0</v>
          </cell>
          <cell r="DV325">
            <v>0</v>
          </cell>
          <cell r="DW325">
            <v>0</v>
          </cell>
          <cell r="DX325">
            <v>0</v>
          </cell>
          <cell r="DY325">
            <v>0</v>
          </cell>
          <cell r="DZ325">
            <v>0</v>
          </cell>
          <cell r="EA325">
            <v>0</v>
          </cell>
          <cell r="EB325">
            <v>0</v>
          </cell>
          <cell r="EC325">
            <v>0</v>
          </cell>
          <cell r="ED325">
            <v>0</v>
          </cell>
        </row>
        <row r="326">
          <cell r="F326" t="str">
            <v>=</v>
          </cell>
          <cell r="G326" t="str">
            <v>=</v>
          </cell>
          <cell r="H326" t="str">
            <v>=</v>
          </cell>
          <cell r="I326" t="str">
            <v>=</v>
          </cell>
          <cell r="J326" t="str">
            <v>=</v>
          </cell>
          <cell r="K326" t="str">
            <v>=</v>
          </cell>
          <cell r="L326" t="str">
            <v>=</v>
          </cell>
          <cell r="M326" t="str">
            <v>=</v>
          </cell>
          <cell r="N326" t="str">
            <v>=</v>
          </cell>
          <cell r="O326" t="str">
            <v>=</v>
          </cell>
          <cell r="P326" t="str">
            <v>=</v>
          </cell>
          <cell r="Q326" t="str">
            <v>=</v>
          </cell>
          <cell r="R326" t="str">
            <v>=</v>
          </cell>
          <cell r="S326" t="str">
            <v>=</v>
          </cell>
          <cell r="T326" t="str">
            <v>=</v>
          </cell>
          <cell r="U326" t="str">
            <v>=</v>
          </cell>
          <cell r="V326" t="str">
            <v>=</v>
          </cell>
          <cell r="W326" t="str">
            <v>=</v>
          </cell>
          <cell r="X326" t="str">
            <v>=</v>
          </cell>
          <cell r="Y326" t="str">
            <v>=</v>
          </cell>
          <cell r="Z326" t="str">
            <v>=</v>
          </cell>
          <cell r="AA326" t="str">
            <v>=</v>
          </cell>
          <cell r="AB326" t="str">
            <v>=</v>
          </cell>
          <cell r="AC326" t="str">
            <v>=</v>
          </cell>
          <cell r="AD326" t="str">
            <v>=</v>
          </cell>
          <cell r="AE326" t="str">
            <v>=</v>
          </cell>
          <cell r="AF326" t="str">
            <v>=</v>
          </cell>
          <cell r="AG326" t="str">
            <v>=</v>
          </cell>
          <cell r="AH326" t="str">
            <v>=</v>
          </cell>
          <cell r="AI326" t="str">
            <v>=</v>
          </cell>
          <cell r="AJ326" t="str">
            <v>=</v>
          </cell>
          <cell r="AK326" t="str">
            <v>=</v>
          </cell>
          <cell r="AL326" t="str">
            <v>=</v>
          </cell>
          <cell r="AM326" t="str">
            <v>=</v>
          </cell>
          <cell r="AN326" t="str">
            <v>=</v>
          </cell>
          <cell r="AO326" t="str">
            <v>=</v>
          </cell>
          <cell r="AP326" t="str">
            <v>=</v>
          </cell>
          <cell r="AQ326" t="str">
            <v>=</v>
          </cell>
          <cell r="AR326" t="str">
            <v>=</v>
          </cell>
          <cell r="AS326" t="str">
            <v>=</v>
          </cell>
          <cell r="AT326" t="str">
            <v>=</v>
          </cell>
          <cell r="AU326" t="str">
            <v>=</v>
          </cell>
          <cell r="AV326" t="str">
            <v>=</v>
          </cell>
          <cell r="AW326" t="str">
            <v>=</v>
          </cell>
          <cell r="AX326" t="str">
            <v>=</v>
          </cell>
          <cell r="AY326" t="str">
            <v>=</v>
          </cell>
          <cell r="AZ326" t="str">
            <v>=</v>
          </cell>
          <cell r="BA326" t="str">
            <v>=</v>
          </cell>
          <cell r="BB326" t="str">
            <v>=</v>
          </cell>
          <cell r="BC326" t="str">
            <v>=</v>
          </cell>
          <cell r="BD326" t="str">
            <v>=</v>
          </cell>
          <cell r="BE326" t="str">
            <v>=</v>
          </cell>
          <cell r="BF326" t="str">
            <v>=</v>
          </cell>
          <cell r="BG326" t="str">
            <v>=</v>
          </cell>
          <cell r="BH326" t="str">
            <v>=</v>
          </cell>
          <cell r="BI326" t="str">
            <v>=</v>
          </cell>
          <cell r="BJ326" t="str">
            <v>=</v>
          </cell>
          <cell r="BK326" t="str">
            <v>=</v>
          </cell>
          <cell r="BL326" t="str">
            <v>=</v>
          </cell>
          <cell r="BM326" t="str">
            <v>=</v>
          </cell>
          <cell r="BN326" t="str">
            <v>=</v>
          </cell>
          <cell r="BO326" t="str">
            <v>=</v>
          </cell>
          <cell r="BP326" t="str">
            <v>=</v>
          </cell>
          <cell r="BQ326" t="str">
            <v>=</v>
          </cell>
          <cell r="BR326" t="str">
            <v>=</v>
          </cell>
          <cell r="BS326" t="str">
            <v>=</v>
          </cell>
          <cell r="BT326" t="str">
            <v>=</v>
          </cell>
          <cell r="BU326" t="str">
            <v>=</v>
          </cell>
          <cell r="BV326" t="str">
            <v>=</v>
          </cell>
          <cell r="BW326" t="str">
            <v>=</v>
          </cell>
          <cell r="BX326" t="str">
            <v>=</v>
          </cell>
          <cell r="BY326" t="str">
            <v>=</v>
          </cell>
          <cell r="BZ326" t="str">
            <v>=</v>
          </cell>
          <cell r="CA326" t="str">
            <v>=</v>
          </cell>
          <cell r="CB326" t="str">
            <v>=</v>
          </cell>
          <cell r="CC326" t="str">
            <v>=</v>
          </cell>
          <cell r="CD326" t="str">
            <v>=</v>
          </cell>
          <cell r="CE326" t="str">
            <v>=</v>
          </cell>
          <cell r="CF326" t="str">
            <v>=</v>
          </cell>
          <cell r="CG326" t="str">
            <v>=</v>
          </cell>
          <cell r="CH326" t="str">
            <v>=</v>
          </cell>
          <cell r="CI326" t="str">
            <v>=</v>
          </cell>
          <cell r="CJ326" t="str">
            <v>=</v>
          </cell>
          <cell r="CK326" t="str">
            <v>=</v>
          </cell>
          <cell r="CL326" t="str">
            <v>=</v>
          </cell>
          <cell r="CM326" t="str">
            <v>=</v>
          </cell>
          <cell r="CN326" t="str">
            <v>=</v>
          </cell>
          <cell r="CO326" t="str">
            <v>=</v>
          </cell>
          <cell r="CP326" t="str">
            <v>=</v>
          </cell>
          <cell r="CQ326" t="str">
            <v>=</v>
          </cell>
          <cell r="CR326" t="str">
            <v>=</v>
          </cell>
          <cell r="CS326" t="str">
            <v>=</v>
          </cell>
          <cell r="CT326" t="str">
            <v>=</v>
          </cell>
          <cell r="CU326" t="str">
            <v>=</v>
          </cell>
          <cell r="CV326" t="str">
            <v>=</v>
          </cell>
          <cell r="CW326" t="str">
            <v>=</v>
          </cell>
          <cell r="CX326" t="str">
            <v>=</v>
          </cell>
          <cell r="CY326" t="str">
            <v>=</v>
          </cell>
          <cell r="CZ326" t="str">
            <v>=</v>
          </cell>
          <cell r="DA326" t="str">
            <v>=</v>
          </cell>
          <cell r="DB326" t="str">
            <v>=</v>
          </cell>
          <cell r="DC326" t="str">
            <v>=</v>
          </cell>
          <cell r="DD326" t="str">
            <v>=</v>
          </cell>
          <cell r="DE326" t="str">
            <v>=</v>
          </cell>
          <cell r="DF326" t="str">
            <v>=</v>
          </cell>
          <cell r="DG326" t="str">
            <v>=</v>
          </cell>
          <cell r="DH326" t="str">
            <v>=</v>
          </cell>
          <cell r="DI326" t="str">
            <v>=</v>
          </cell>
          <cell r="DJ326" t="str">
            <v>=</v>
          </cell>
          <cell r="DK326" t="str">
            <v>=</v>
          </cell>
          <cell r="DL326" t="str">
            <v>=</v>
          </cell>
          <cell r="DM326" t="str">
            <v>=</v>
          </cell>
          <cell r="DN326" t="str">
            <v>=</v>
          </cell>
          <cell r="DO326" t="str">
            <v>=</v>
          </cell>
          <cell r="DP326" t="str">
            <v>=</v>
          </cell>
          <cell r="DQ326" t="str">
            <v>=</v>
          </cell>
          <cell r="DR326" t="str">
            <v>=</v>
          </cell>
          <cell r="DS326" t="str">
            <v>=</v>
          </cell>
          <cell r="DT326" t="str">
            <v>=</v>
          </cell>
          <cell r="DU326" t="str">
            <v>=</v>
          </cell>
          <cell r="DV326" t="str">
            <v>=</v>
          </cell>
          <cell r="DW326" t="str">
            <v>=</v>
          </cell>
          <cell r="DX326" t="str">
            <v>=</v>
          </cell>
          <cell r="DY326" t="str">
            <v>=</v>
          </cell>
          <cell r="DZ326" t="str">
            <v>=</v>
          </cell>
          <cell r="EA326" t="str">
            <v>=</v>
          </cell>
          <cell r="EB326" t="str">
            <v>=</v>
          </cell>
          <cell r="EC326" t="str">
            <v>=</v>
          </cell>
          <cell r="ED326" t="str">
            <v>=</v>
          </cell>
        </row>
        <row r="330">
          <cell r="F330">
            <v>0</v>
          </cell>
          <cell r="G330">
            <v>0</v>
          </cell>
          <cell r="H330">
            <v>0</v>
          </cell>
          <cell r="I330">
            <v>0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  <cell r="AE330">
            <v>0</v>
          </cell>
          <cell r="AF330">
            <v>0</v>
          </cell>
          <cell r="AG330">
            <v>0</v>
          </cell>
          <cell r="AH330">
            <v>0</v>
          </cell>
          <cell r="AI330">
            <v>0</v>
          </cell>
          <cell r="AJ330">
            <v>0</v>
          </cell>
          <cell r="AK330">
            <v>0</v>
          </cell>
          <cell r="AL330">
            <v>0</v>
          </cell>
          <cell r="AM330">
            <v>0</v>
          </cell>
          <cell r="AN330">
            <v>0</v>
          </cell>
          <cell r="AO330">
            <v>0</v>
          </cell>
          <cell r="AP330">
            <v>0</v>
          </cell>
          <cell r="AQ330">
            <v>0</v>
          </cell>
          <cell r="AR330">
            <v>0</v>
          </cell>
          <cell r="AS330">
            <v>0</v>
          </cell>
          <cell r="AT330">
            <v>0</v>
          </cell>
          <cell r="AU330">
            <v>0</v>
          </cell>
          <cell r="AV330">
            <v>0</v>
          </cell>
          <cell r="AW330">
            <v>0</v>
          </cell>
          <cell r="AX330">
            <v>0</v>
          </cell>
          <cell r="AY330">
            <v>0</v>
          </cell>
          <cell r="AZ330">
            <v>0</v>
          </cell>
          <cell r="BA330">
            <v>0</v>
          </cell>
          <cell r="BB330">
            <v>0</v>
          </cell>
          <cell r="BC330">
            <v>0</v>
          </cell>
          <cell r="BD330">
            <v>0</v>
          </cell>
          <cell r="BE330">
            <v>0</v>
          </cell>
          <cell r="BF330">
            <v>0</v>
          </cell>
          <cell r="BG330">
            <v>0</v>
          </cell>
          <cell r="BH330">
            <v>0</v>
          </cell>
          <cell r="BI330">
            <v>0</v>
          </cell>
          <cell r="BJ330">
            <v>0</v>
          </cell>
          <cell r="BK330">
            <v>0</v>
          </cell>
          <cell r="BL330">
            <v>0</v>
          </cell>
          <cell r="BM330">
            <v>0</v>
          </cell>
          <cell r="BN330">
            <v>0</v>
          </cell>
          <cell r="BO330">
            <v>0</v>
          </cell>
          <cell r="BP330">
            <v>0</v>
          </cell>
          <cell r="BQ330">
            <v>0</v>
          </cell>
          <cell r="BR330">
            <v>0</v>
          </cell>
          <cell r="BS330">
            <v>0</v>
          </cell>
          <cell r="BT330">
            <v>0</v>
          </cell>
          <cell r="BU330">
            <v>0</v>
          </cell>
          <cell r="BV330">
            <v>0</v>
          </cell>
          <cell r="BW330">
            <v>0</v>
          </cell>
          <cell r="BX330">
            <v>0</v>
          </cell>
          <cell r="BY330">
            <v>0</v>
          </cell>
          <cell r="BZ330">
            <v>0</v>
          </cell>
          <cell r="CA330">
            <v>0</v>
          </cell>
          <cell r="CB330">
            <v>0</v>
          </cell>
          <cell r="CC330">
            <v>0</v>
          </cell>
          <cell r="CD330">
            <v>0</v>
          </cell>
          <cell r="CE330">
            <v>0</v>
          </cell>
          <cell r="CF330">
            <v>0</v>
          </cell>
          <cell r="CG330">
            <v>0</v>
          </cell>
          <cell r="CH330">
            <v>0</v>
          </cell>
          <cell r="CI330">
            <v>0</v>
          </cell>
          <cell r="CJ330">
            <v>0</v>
          </cell>
          <cell r="CK330">
            <v>0</v>
          </cell>
          <cell r="CL330">
            <v>0</v>
          </cell>
          <cell r="CM330">
            <v>0</v>
          </cell>
          <cell r="CN330">
            <v>0</v>
          </cell>
          <cell r="CO330">
            <v>0</v>
          </cell>
          <cell r="CP330">
            <v>0</v>
          </cell>
          <cell r="CQ330">
            <v>0</v>
          </cell>
          <cell r="CR330">
            <v>0</v>
          </cell>
          <cell r="CS330">
            <v>0</v>
          </cell>
          <cell r="CT330">
            <v>0</v>
          </cell>
          <cell r="CU330">
            <v>0</v>
          </cell>
          <cell r="CV330">
            <v>0</v>
          </cell>
          <cell r="CW330">
            <v>0</v>
          </cell>
          <cell r="CX330">
            <v>0</v>
          </cell>
          <cell r="CY330">
            <v>0</v>
          </cell>
          <cell r="CZ330">
            <v>0</v>
          </cell>
          <cell r="DA330">
            <v>0</v>
          </cell>
          <cell r="DB330">
            <v>0</v>
          </cell>
          <cell r="DC330">
            <v>0</v>
          </cell>
          <cell r="DD330">
            <v>0</v>
          </cell>
          <cell r="DE330">
            <v>0</v>
          </cell>
          <cell r="DF330">
            <v>0</v>
          </cell>
          <cell r="DG330">
            <v>0</v>
          </cell>
          <cell r="DH330">
            <v>0</v>
          </cell>
          <cell r="DI330">
            <v>0</v>
          </cell>
          <cell r="DJ330">
            <v>0</v>
          </cell>
          <cell r="DK330">
            <v>0</v>
          </cell>
          <cell r="DL330">
            <v>0</v>
          </cell>
          <cell r="DM330">
            <v>0</v>
          </cell>
          <cell r="DN330">
            <v>0</v>
          </cell>
          <cell r="DO330">
            <v>0</v>
          </cell>
          <cell r="DP330">
            <v>0</v>
          </cell>
          <cell r="DQ330">
            <v>0</v>
          </cell>
          <cell r="DR330">
            <v>0</v>
          </cell>
          <cell r="DS330">
            <v>0</v>
          </cell>
          <cell r="DT330">
            <v>0</v>
          </cell>
          <cell r="DU330">
            <v>0</v>
          </cell>
          <cell r="DV330">
            <v>0</v>
          </cell>
          <cell r="DW330">
            <v>0</v>
          </cell>
          <cell r="DX330">
            <v>0</v>
          </cell>
          <cell r="DY330">
            <v>0</v>
          </cell>
          <cell r="DZ330">
            <v>0</v>
          </cell>
          <cell r="EA330">
            <v>0</v>
          </cell>
          <cell r="EB330">
            <v>0</v>
          </cell>
          <cell r="EC330">
            <v>0</v>
          </cell>
          <cell r="ED330">
            <v>0</v>
          </cell>
        </row>
        <row r="331">
          <cell r="F331">
            <v>0</v>
          </cell>
          <cell r="G331">
            <v>0</v>
          </cell>
          <cell r="H331">
            <v>0</v>
          </cell>
          <cell r="I331">
            <v>0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  <cell r="AE331">
            <v>0</v>
          </cell>
          <cell r="AF331">
            <v>0</v>
          </cell>
          <cell r="AG331">
            <v>0</v>
          </cell>
          <cell r="AH331">
            <v>0</v>
          </cell>
          <cell r="AI331">
            <v>0</v>
          </cell>
          <cell r="AJ331">
            <v>0</v>
          </cell>
          <cell r="AK331">
            <v>0</v>
          </cell>
          <cell r="AL331">
            <v>0</v>
          </cell>
          <cell r="AM331">
            <v>0</v>
          </cell>
          <cell r="AN331">
            <v>0</v>
          </cell>
          <cell r="AO331">
            <v>0</v>
          </cell>
          <cell r="AP331">
            <v>0</v>
          </cell>
          <cell r="AQ331">
            <v>0</v>
          </cell>
          <cell r="AR331">
            <v>0</v>
          </cell>
          <cell r="AS331">
            <v>0</v>
          </cell>
          <cell r="AT331">
            <v>0</v>
          </cell>
          <cell r="AU331">
            <v>0</v>
          </cell>
          <cell r="AV331">
            <v>0</v>
          </cell>
          <cell r="AW331">
            <v>0</v>
          </cell>
          <cell r="AX331">
            <v>0</v>
          </cell>
          <cell r="AY331">
            <v>0</v>
          </cell>
          <cell r="AZ331">
            <v>0</v>
          </cell>
          <cell r="BA331">
            <v>0</v>
          </cell>
          <cell r="BB331">
            <v>0</v>
          </cell>
          <cell r="BC331">
            <v>0</v>
          </cell>
          <cell r="BD331">
            <v>0</v>
          </cell>
          <cell r="BE331">
            <v>0</v>
          </cell>
          <cell r="BF331">
            <v>0</v>
          </cell>
          <cell r="BG331">
            <v>0</v>
          </cell>
          <cell r="BH331">
            <v>0</v>
          </cell>
          <cell r="BI331">
            <v>0</v>
          </cell>
          <cell r="BJ331">
            <v>0</v>
          </cell>
          <cell r="BK331">
            <v>0</v>
          </cell>
          <cell r="BL331">
            <v>0</v>
          </cell>
          <cell r="BM331">
            <v>0</v>
          </cell>
          <cell r="BN331">
            <v>0</v>
          </cell>
          <cell r="BO331">
            <v>0</v>
          </cell>
          <cell r="BP331">
            <v>0</v>
          </cell>
          <cell r="BQ331">
            <v>0</v>
          </cell>
          <cell r="BR331">
            <v>0</v>
          </cell>
          <cell r="BS331">
            <v>0</v>
          </cell>
          <cell r="BT331">
            <v>0</v>
          </cell>
          <cell r="BU331">
            <v>0</v>
          </cell>
          <cell r="BV331">
            <v>0</v>
          </cell>
          <cell r="BW331">
            <v>0</v>
          </cell>
          <cell r="BX331">
            <v>0</v>
          </cell>
          <cell r="BY331">
            <v>0</v>
          </cell>
          <cell r="BZ331">
            <v>0</v>
          </cell>
          <cell r="CA331">
            <v>0</v>
          </cell>
          <cell r="CB331">
            <v>0</v>
          </cell>
          <cell r="CC331">
            <v>0</v>
          </cell>
          <cell r="CD331">
            <v>0</v>
          </cell>
          <cell r="CE331">
            <v>0</v>
          </cell>
          <cell r="CF331">
            <v>0</v>
          </cell>
          <cell r="CG331">
            <v>0</v>
          </cell>
          <cell r="CH331">
            <v>0</v>
          </cell>
          <cell r="CI331">
            <v>0</v>
          </cell>
          <cell r="CJ331">
            <v>0</v>
          </cell>
          <cell r="CK331">
            <v>0</v>
          </cell>
          <cell r="CL331">
            <v>0</v>
          </cell>
          <cell r="CM331">
            <v>0</v>
          </cell>
          <cell r="CN331">
            <v>0</v>
          </cell>
          <cell r="CO331">
            <v>0</v>
          </cell>
          <cell r="CP331">
            <v>0</v>
          </cell>
          <cell r="CQ331">
            <v>0</v>
          </cell>
          <cell r="CR331">
            <v>0</v>
          </cell>
          <cell r="CS331">
            <v>0</v>
          </cell>
          <cell r="CT331">
            <v>0</v>
          </cell>
          <cell r="CU331">
            <v>0</v>
          </cell>
          <cell r="CV331">
            <v>0</v>
          </cell>
          <cell r="CW331">
            <v>0</v>
          </cell>
          <cell r="CX331">
            <v>0</v>
          </cell>
          <cell r="CY331">
            <v>0</v>
          </cell>
          <cell r="CZ331">
            <v>0</v>
          </cell>
          <cell r="DA331">
            <v>0</v>
          </cell>
          <cell r="DB331">
            <v>0</v>
          </cell>
          <cell r="DC331">
            <v>0</v>
          </cell>
          <cell r="DD331">
            <v>0</v>
          </cell>
          <cell r="DE331">
            <v>0</v>
          </cell>
          <cell r="DF331">
            <v>0</v>
          </cell>
          <cell r="DG331">
            <v>0</v>
          </cell>
          <cell r="DH331">
            <v>0</v>
          </cell>
          <cell r="DI331">
            <v>0</v>
          </cell>
          <cell r="DJ331">
            <v>0</v>
          </cell>
          <cell r="DK331">
            <v>0</v>
          </cell>
          <cell r="DL331">
            <v>0</v>
          </cell>
          <cell r="DM331">
            <v>0</v>
          </cell>
          <cell r="DN331">
            <v>0</v>
          </cell>
          <cell r="DO331">
            <v>0</v>
          </cell>
          <cell r="DP331">
            <v>0</v>
          </cell>
          <cell r="DQ331">
            <v>0</v>
          </cell>
          <cell r="DR331">
            <v>0</v>
          </cell>
          <cell r="DS331">
            <v>0</v>
          </cell>
          <cell r="DT331">
            <v>0</v>
          </cell>
          <cell r="DU331">
            <v>0</v>
          </cell>
          <cell r="DV331">
            <v>0</v>
          </cell>
          <cell r="DW331">
            <v>0</v>
          </cell>
          <cell r="DX331">
            <v>0</v>
          </cell>
          <cell r="DY331">
            <v>0</v>
          </cell>
          <cell r="DZ331">
            <v>0</v>
          </cell>
          <cell r="EA331">
            <v>0</v>
          </cell>
          <cell r="EB331">
            <v>0</v>
          </cell>
          <cell r="EC331">
            <v>0</v>
          </cell>
          <cell r="ED331">
            <v>0</v>
          </cell>
        </row>
        <row r="332">
          <cell r="F332">
            <v>0</v>
          </cell>
          <cell r="G332">
            <v>0</v>
          </cell>
          <cell r="H332">
            <v>0</v>
          </cell>
          <cell r="I332">
            <v>0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  <cell r="AE332">
            <v>0</v>
          </cell>
          <cell r="AF332">
            <v>0</v>
          </cell>
          <cell r="AG332">
            <v>0</v>
          </cell>
          <cell r="AH332">
            <v>0</v>
          </cell>
          <cell r="AI332">
            <v>0</v>
          </cell>
          <cell r="AJ332">
            <v>0</v>
          </cell>
          <cell r="AK332">
            <v>0</v>
          </cell>
          <cell r="AL332">
            <v>0</v>
          </cell>
          <cell r="AM332">
            <v>0</v>
          </cell>
          <cell r="AN332">
            <v>0</v>
          </cell>
          <cell r="AO332">
            <v>0</v>
          </cell>
          <cell r="AP332">
            <v>0</v>
          </cell>
          <cell r="AQ332">
            <v>0</v>
          </cell>
          <cell r="AR332">
            <v>0</v>
          </cell>
          <cell r="AS332">
            <v>0</v>
          </cell>
          <cell r="AT332">
            <v>0</v>
          </cell>
          <cell r="AU332">
            <v>0</v>
          </cell>
          <cell r="AV332">
            <v>0</v>
          </cell>
          <cell r="AW332">
            <v>0</v>
          </cell>
          <cell r="AX332">
            <v>0</v>
          </cell>
          <cell r="AY332">
            <v>0</v>
          </cell>
          <cell r="AZ332">
            <v>0</v>
          </cell>
          <cell r="BA332">
            <v>0</v>
          </cell>
          <cell r="BB332">
            <v>0</v>
          </cell>
          <cell r="BC332">
            <v>0</v>
          </cell>
          <cell r="BD332">
            <v>0</v>
          </cell>
          <cell r="BE332">
            <v>0</v>
          </cell>
          <cell r="BF332">
            <v>0</v>
          </cell>
          <cell r="BG332">
            <v>0</v>
          </cell>
          <cell r="BH332">
            <v>0</v>
          </cell>
          <cell r="BI332">
            <v>0</v>
          </cell>
          <cell r="BJ332">
            <v>0</v>
          </cell>
          <cell r="BK332">
            <v>0</v>
          </cell>
          <cell r="BL332">
            <v>0</v>
          </cell>
          <cell r="BM332">
            <v>0</v>
          </cell>
          <cell r="BN332">
            <v>0</v>
          </cell>
          <cell r="BO332">
            <v>0</v>
          </cell>
          <cell r="BP332">
            <v>0</v>
          </cell>
          <cell r="BQ332">
            <v>0</v>
          </cell>
          <cell r="BR332">
            <v>0</v>
          </cell>
          <cell r="BS332">
            <v>0</v>
          </cell>
          <cell r="BT332">
            <v>0</v>
          </cell>
          <cell r="BU332">
            <v>0</v>
          </cell>
          <cell r="BV332">
            <v>0</v>
          </cell>
          <cell r="BW332">
            <v>0</v>
          </cell>
          <cell r="BX332">
            <v>0</v>
          </cell>
          <cell r="BY332">
            <v>0</v>
          </cell>
          <cell r="BZ332">
            <v>0</v>
          </cell>
          <cell r="CA332">
            <v>0</v>
          </cell>
          <cell r="CB332">
            <v>0</v>
          </cell>
          <cell r="CC332">
            <v>0</v>
          </cell>
          <cell r="CD332">
            <v>0</v>
          </cell>
          <cell r="CE332">
            <v>0</v>
          </cell>
          <cell r="CF332">
            <v>0</v>
          </cell>
          <cell r="CG332">
            <v>0</v>
          </cell>
          <cell r="CH332">
            <v>0</v>
          </cell>
          <cell r="CI332">
            <v>0</v>
          </cell>
          <cell r="CJ332">
            <v>0</v>
          </cell>
          <cell r="CK332">
            <v>0</v>
          </cell>
          <cell r="CL332">
            <v>0</v>
          </cell>
          <cell r="CM332">
            <v>0</v>
          </cell>
          <cell r="CN332">
            <v>0</v>
          </cell>
          <cell r="CO332">
            <v>0</v>
          </cell>
          <cell r="CP332">
            <v>0</v>
          </cell>
          <cell r="CQ332">
            <v>0</v>
          </cell>
          <cell r="CR332">
            <v>0</v>
          </cell>
          <cell r="CS332">
            <v>0</v>
          </cell>
          <cell r="CT332">
            <v>0</v>
          </cell>
          <cell r="CU332">
            <v>0</v>
          </cell>
          <cell r="CV332">
            <v>0</v>
          </cell>
          <cell r="CW332">
            <v>0</v>
          </cell>
          <cell r="CX332">
            <v>0</v>
          </cell>
          <cell r="CY332">
            <v>0</v>
          </cell>
          <cell r="CZ332">
            <v>0</v>
          </cell>
          <cell r="DA332">
            <v>0</v>
          </cell>
          <cell r="DB332">
            <v>0</v>
          </cell>
          <cell r="DC332">
            <v>0</v>
          </cell>
          <cell r="DD332">
            <v>0</v>
          </cell>
          <cell r="DE332">
            <v>0</v>
          </cell>
          <cell r="DF332">
            <v>0</v>
          </cell>
          <cell r="DG332">
            <v>0</v>
          </cell>
          <cell r="DH332">
            <v>0</v>
          </cell>
          <cell r="DI332">
            <v>0</v>
          </cell>
          <cell r="DJ332">
            <v>0</v>
          </cell>
          <cell r="DK332">
            <v>0</v>
          </cell>
          <cell r="DL332">
            <v>0</v>
          </cell>
          <cell r="DM332">
            <v>0</v>
          </cell>
          <cell r="DN332">
            <v>0</v>
          </cell>
          <cell r="DO332">
            <v>0</v>
          </cell>
          <cell r="DP332">
            <v>0</v>
          </cell>
          <cell r="DQ332">
            <v>0</v>
          </cell>
          <cell r="DR332">
            <v>0</v>
          </cell>
          <cell r="DS332">
            <v>0</v>
          </cell>
          <cell r="DT332">
            <v>0</v>
          </cell>
          <cell r="DU332">
            <v>0</v>
          </cell>
          <cell r="DV332">
            <v>0</v>
          </cell>
          <cell r="DW332">
            <v>0</v>
          </cell>
          <cell r="DX332">
            <v>0</v>
          </cell>
          <cell r="DY332">
            <v>0</v>
          </cell>
          <cell r="DZ332">
            <v>0</v>
          </cell>
          <cell r="EA332">
            <v>0</v>
          </cell>
          <cell r="EB332">
            <v>0</v>
          </cell>
          <cell r="EC332">
            <v>0</v>
          </cell>
          <cell r="ED332">
            <v>0</v>
          </cell>
        </row>
        <row r="333"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  <cell r="AE333">
            <v>0</v>
          </cell>
          <cell r="AF333">
            <v>0</v>
          </cell>
          <cell r="AG333">
            <v>0</v>
          </cell>
          <cell r="AH333">
            <v>0</v>
          </cell>
          <cell r="AI333">
            <v>0</v>
          </cell>
          <cell r="AJ333">
            <v>0</v>
          </cell>
          <cell r="AK333">
            <v>0</v>
          </cell>
          <cell r="AL333">
            <v>0</v>
          </cell>
          <cell r="AM333">
            <v>0</v>
          </cell>
          <cell r="AN333">
            <v>0</v>
          </cell>
          <cell r="AO333">
            <v>0</v>
          </cell>
          <cell r="AP333">
            <v>0</v>
          </cell>
          <cell r="AQ333">
            <v>0</v>
          </cell>
          <cell r="AR333">
            <v>0</v>
          </cell>
          <cell r="AS333">
            <v>0</v>
          </cell>
          <cell r="AT333">
            <v>0</v>
          </cell>
          <cell r="AU333">
            <v>0</v>
          </cell>
          <cell r="AV333">
            <v>0</v>
          </cell>
          <cell r="AW333">
            <v>0</v>
          </cell>
          <cell r="AX333">
            <v>0</v>
          </cell>
          <cell r="AY333">
            <v>0</v>
          </cell>
          <cell r="AZ333">
            <v>0</v>
          </cell>
          <cell r="BA333">
            <v>0</v>
          </cell>
          <cell r="BB333">
            <v>0</v>
          </cell>
          <cell r="BC333">
            <v>0</v>
          </cell>
          <cell r="BD333">
            <v>0</v>
          </cell>
          <cell r="BE333">
            <v>0</v>
          </cell>
          <cell r="BF333">
            <v>0</v>
          </cell>
          <cell r="BG333">
            <v>0</v>
          </cell>
          <cell r="BH333">
            <v>0</v>
          </cell>
          <cell r="BI333">
            <v>0</v>
          </cell>
          <cell r="BJ333">
            <v>0</v>
          </cell>
          <cell r="BK333">
            <v>0</v>
          </cell>
          <cell r="BL333">
            <v>0</v>
          </cell>
          <cell r="BM333">
            <v>0</v>
          </cell>
          <cell r="BN333">
            <v>0</v>
          </cell>
          <cell r="BO333">
            <v>0</v>
          </cell>
          <cell r="BP333">
            <v>0</v>
          </cell>
          <cell r="BQ333">
            <v>0</v>
          </cell>
          <cell r="BR333">
            <v>0</v>
          </cell>
          <cell r="BS333">
            <v>0</v>
          </cell>
          <cell r="BT333">
            <v>0</v>
          </cell>
          <cell r="BU333">
            <v>0</v>
          </cell>
          <cell r="BV333">
            <v>0</v>
          </cell>
          <cell r="BW333">
            <v>0</v>
          </cell>
          <cell r="BX333">
            <v>0</v>
          </cell>
          <cell r="BY333">
            <v>0</v>
          </cell>
          <cell r="BZ333">
            <v>0</v>
          </cell>
          <cell r="CA333">
            <v>0</v>
          </cell>
          <cell r="CB333">
            <v>0</v>
          </cell>
          <cell r="CC333">
            <v>0</v>
          </cell>
          <cell r="CD333">
            <v>0</v>
          </cell>
          <cell r="CE333">
            <v>0</v>
          </cell>
          <cell r="CF333">
            <v>0</v>
          </cell>
          <cell r="CG333">
            <v>0</v>
          </cell>
          <cell r="CH333">
            <v>0</v>
          </cell>
          <cell r="CI333">
            <v>0</v>
          </cell>
          <cell r="CJ333">
            <v>0</v>
          </cell>
          <cell r="CK333">
            <v>0</v>
          </cell>
          <cell r="CL333">
            <v>0</v>
          </cell>
          <cell r="CM333">
            <v>0</v>
          </cell>
          <cell r="CN333">
            <v>0</v>
          </cell>
          <cell r="CO333">
            <v>0</v>
          </cell>
          <cell r="CP333">
            <v>0</v>
          </cell>
          <cell r="CQ333">
            <v>0</v>
          </cell>
          <cell r="CR333">
            <v>0</v>
          </cell>
          <cell r="CS333">
            <v>0</v>
          </cell>
          <cell r="CT333">
            <v>0</v>
          </cell>
          <cell r="CU333">
            <v>0</v>
          </cell>
          <cell r="CV333">
            <v>0</v>
          </cell>
          <cell r="CW333">
            <v>0</v>
          </cell>
          <cell r="CX333">
            <v>0</v>
          </cell>
          <cell r="CY333">
            <v>0</v>
          </cell>
          <cell r="CZ333">
            <v>0</v>
          </cell>
          <cell r="DA333">
            <v>0</v>
          </cell>
          <cell r="DB333">
            <v>0</v>
          </cell>
          <cell r="DC333">
            <v>0</v>
          </cell>
          <cell r="DD333">
            <v>0</v>
          </cell>
          <cell r="DE333">
            <v>0</v>
          </cell>
          <cell r="DF333">
            <v>0</v>
          </cell>
          <cell r="DG333">
            <v>0</v>
          </cell>
          <cell r="DH333">
            <v>0</v>
          </cell>
          <cell r="DI333">
            <v>0</v>
          </cell>
          <cell r="DJ333">
            <v>0</v>
          </cell>
          <cell r="DK333">
            <v>0</v>
          </cell>
          <cell r="DL333">
            <v>0</v>
          </cell>
          <cell r="DM333">
            <v>0</v>
          </cell>
          <cell r="DN333">
            <v>0</v>
          </cell>
          <cell r="DO333">
            <v>0</v>
          </cell>
          <cell r="DP333">
            <v>0</v>
          </cell>
          <cell r="DQ333">
            <v>0</v>
          </cell>
          <cell r="DR333">
            <v>0</v>
          </cell>
          <cell r="DS333">
            <v>0</v>
          </cell>
          <cell r="DT333">
            <v>0</v>
          </cell>
          <cell r="DU333">
            <v>0</v>
          </cell>
          <cell r="DV333">
            <v>0</v>
          </cell>
          <cell r="DW333">
            <v>0</v>
          </cell>
          <cell r="DX333">
            <v>0</v>
          </cell>
          <cell r="DY333">
            <v>0</v>
          </cell>
          <cell r="DZ333">
            <v>0</v>
          </cell>
          <cell r="EA333">
            <v>0</v>
          </cell>
          <cell r="EB333">
            <v>0</v>
          </cell>
          <cell r="EC333">
            <v>0</v>
          </cell>
          <cell r="ED333">
            <v>0</v>
          </cell>
        </row>
        <row r="334"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  <cell r="AE334">
            <v>0</v>
          </cell>
          <cell r="AF334">
            <v>0</v>
          </cell>
          <cell r="AG334">
            <v>0</v>
          </cell>
          <cell r="AH334">
            <v>0</v>
          </cell>
          <cell r="AI334">
            <v>0</v>
          </cell>
          <cell r="AJ334">
            <v>0</v>
          </cell>
          <cell r="AK334">
            <v>0</v>
          </cell>
          <cell r="AL334">
            <v>0</v>
          </cell>
          <cell r="AM334">
            <v>0</v>
          </cell>
          <cell r="AN334">
            <v>0</v>
          </cell>
          <cell r="AO334">
            <v>0</v>
          </cell>
          <cell r="AP334">
            <v>0</v>
          </cell>
          <cell r="AQ334">
            <v>0</v>
          </cell>
          <cell r="AR334">
            <v>0</v>
          </cell>
          <cell r="AS334">
            <v>0</v>
          </cell>
          <cell r="AT334">
            <v>0</v>
          </cell>
          <cell r="AU334">
            <v>0</v>
          </cell>
          <cell r="AV334">
            <v>0</v>
          </cell>
          <cell r="AW334">
            <v>0</v>
          </cell>
          <cell r="AX334">
            <v>0</v>
          </cell>
          <cell r="AY334">
            <v>0</v>
          </cell>
          <cell r="AZ334">
            <v>0</v>
          </cell>
          <cell r="BA334">
            <v>0</v>
          </cell>
          <cell r="BB334">
            <v>0</v>
          </cell>
          <cell r="BC334">
            <v>0</v>
          </cell>
          <cell r="BD334">
            <v>0</v>
          </cell>
          <cell r="BE334">
            <v>0</v>
          </cell>
          <cell r="BF334">
            <v>0</v>
          </cell>
          <cell r="BG334">
            <v>0</v>
          </cell>
          <cell r="BH334">
            <v>0</v>
          </cell>
          <cell r="BI334">
            <v>0</v>
          </cell>
          <cell r="BJ334">
            <v>0</v>
          </cell>
          <cell r="BK334">
            <v>0</v>
          </cell>
          <cell r="BL334">
            <v>0</v>
          </cell>
          <cell r="BM334">
            <v>0</v>
          </cell>
          <cell r="BN334">
            <v>0</v>
          </cell>
          <cell r="BO334">
            <v>0</v>
          </cell>
          <cell r="BP334">
            <v>0</v>
          </cell>
          <cell r="BQ334">
            <v>0</v>
          </cell>
          <cell r="BR334">
            <v>0</v>
          </cell>
          <cell r="BS334">
            <v>0</v>
          </cell>
          <cell r="BT334">
            <v>0</v>
          </cell>
          <cell r="BU334">
            <v>0</v>
          </cell>
          <cell r="BV334">
            <v>0</v>
          </cell>
          <cell r="BW334">
            <v>0</v>
          </cell>
          <cell r="BX334">
            <v>0</v>
          </cell>
          <cell r="BY334">
            <v>0</v>
          </cell>
          <cell r="BZ334">
            <v>0</v>
          </cell>
          <cell r="CA334">
            <v>0</v>
          </cell>
          <cell r="CB334">
            <v>0</v>
          </cell>
          <cell r="CC334">
            <v>0</v>
          </cell>
          <cell r="CD334">
            <v>0</v>
          </cell>
          <cell r="CE334">
            <v>0</v>
          </cell>
          <cell r="CF334">
            <v>0</v>
          </cell>
          <cell r="CG334">
            <v>0</v>
          </cell>
          <cell r="CH334">
            <v>0</v>
          </cell>
          <cell r="CI334">
            <v>0</v>
          </cell>
          <cell r="CJ334">
            <v>0</v>
          </cell>
          <cell r="CK334">
            <v>0</v>
          </cell>
          <cell r="CL334">
            <v>0</v>
          </cell>
          <cell r="CM334">
            <v>0</v>
          </cell>
          <cell r="CN334">
            <v>0</v>
          </cell>
          <cell r="CO334">
            <v>0</v>
          </cell>
          <cell r="CP334">
            <v>0</v>
          </cell>
          <cell r="CQ334">
            <v>0</v>
          </cell>
          <cell r="CR334">
            <v>0</v>
          </cell>
          <cell r="CS334">
            <v>0</v>
          </cell>
          <cell r="CT334">
            <v>0</v>
          </cell>
          <cell r="CU334">
            <v>0</v>
          </cell>
          <cell r="CV334">
            <v>0</v>
          </cell>
          <cell r="CW334">
            <v>0</v>
          </cell>
          <cell r="CX334">
            <v>0</v>
          </cell>
          <cell r="CY334">
            <v>0</v>
          </cell>
          <cell r="CZ334">
            <v>0</v>
          </cell>
          <cell r="DA334">
            <v>0</v>
          </cell>
          <cell r="DB334">
            <v>0</v>
          </cell>
          <cell r="DC334">
            <v>0</v>
          </cell>
          <cell r="DD334">
            <v>0</v>
          </cell>
          <cell r="DE334">
            <v>0</v>
          </cell>
          <cell r="DF334">
            <v>0</v>
          </cell>
          <cell r="DG334">
            <v>0</v>
          </cell>
          <cell r="DH334">
            <v>0</v>
          </cell>
          <cell r="DI334">
            <v>0</v>
          </cell>
          <cell r="DJ334">
            <v>0</v>
          </cell>
          <cell r="DK334">
            <v>0</v>
          </cell>
          <cell r="DL334">
            <v>0</v>
          </cell>
          <cell r="DM334">
            <v>0</v>
          </cell>
          <cell r="DN334">
            <v>0</v>
          </cell>
          <cell r="DO334">
            <v>0</v>
          </cell>
          <cell r="DP334">
            <v>0</v>
          </cell>
          <cell r="DQ334">
            <v>0</v>
          </cell>
          <cell r="DR334">
            <v>0</v>
          </cell>
          <cell r="DS334">
            <v>0</v>
          </cell>
          <cell r="DT334">
            <v>0</v>
          </cell>
          <cell r="DU334">
            <v>0</v>
          </cell>
          <cell r="DV334">
            <v>0</v>
          </cell>
          <cell r="DW334">
            <v>0</v>
          </cell>
          <cell r="DX334">
            <v>0</v>
          </cell>
          <cell r="DY334">
            <v>0</v>
          </cell>
          <cell r="DZ334">
            <v>0</v>
          </cell>
          <cell r="EA334">
            <v>0</v>
          </cell>
          <cell r="EB334">
            <v>0</v>
          </cell>
          <cell r="EC334">
            <v>0</v>
          </cell>
          <cell r="ED334">
            <v>0</v>
          </cell>
        </row>
        <row r="335"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  <cell r="AE335">
            <v>0</v>
          </cell>
          <cell r="AF335">
            <v>0</v>
          </cell>
          <cell r="AG335">
            <v>0</v>
          </cell>
          <cell r="AH335">
            <v>0</v>
          </cell>
          <cell r="AI335">
            <v>0</v>
          </cell>
          <cell r="AJ335">
            <v>0</v>
          </cell>
          <cell r="AK335">
            <v>0</v>
          </cell>
          <cell r="AL335">
            <v>0</v>
          </cell>
          <cell r="AM335">
            <v>0</v>
          </cell>
          <cell r="AN335">
            <v>0</v>
          </cell>
          <cell r="AO335">
            <v>0</v>
          </cell>
          <cell r="AP335">
            <v>0</v>
          </cell>
          <cell r="AQ335">
            <v>0</v>
          </cell>
          <cell r="AR335">
            <v>0</v>
          </cell>
          <cell r="AS335">
            <v>0</v>
          </cell>
          <cell r="AT335">
            <v>0</v>
          </cell>
          <cell r="AU335">
            <v>0</v>
          </cell>
          <cell r="AV335">
            <v>0</v>
          </cell>
          <cell r="AW335">
            <v>0</v>
          </cell>
          <cell r="AX335">
            <v>0</v>
          </cell>
          <cell r="AY335">
            <v>0</v>
          </cell>
          <cell r="AZ335">
            <v>0</v>
          </cell>
          <cell r="BA335">
            <v>0</v>
          </cell>
          <cell r="BB335">
            <v>0</v>
          </cell>
          <cell r="BC335">
            <v>0</v>
          </cell>
          <cell r="BD335">
            <v>0</v>
          </cell>
          <cell r="BE335">
            <v>0</v>
          </cell>
          <cell r="BF335">
            <v>0</v>
          </cell>
          <cell r="BG335">
            <v>0</v>
          </cell>
          <cell r="BH335">
            <v>0</v>
          </cell>
          <cell r="BI335">
            <v>0</v>
          </cell>
          <cell r="BJ335">
            <v>0</v>
          </cell>
          <cell r="BK335">
            <v>0</v>
          </cell>
          <cell r="BL335">
            <v>0</v>
          </cell>
          <cell r="BM335">
            <v>0</v>
          </cell>
          <cell r="BN335">
            <v>0</v>
          </cell>
          <cell r="BO335">
            <v>0</v>
          </cell>
          <cell r="BP335">
            <v>0</v>
          </cell>
          <cell r="BQ335">
            <v>0</v>
          </cell>
          <cell r="BR335">
            <v>0</v>
          </cell>
          <cell r="BS335">
            <v>0</v>
          </cell>
          <cell r="BT335">
            <v>0</v>
          </cell>
          <cell r="BU335">
            <v>0</v>
          </cell>
          <cell r="BV335">
            <v>0</v>
          </cell>
          <cell r="BW335">
            <v>0</v>
          </cell>
          <cell r="BX335">
            <v>0</v>
          </cell>
          <cell r="BY335">
            <v>0</v>
          </cell>
          <cell r="BZ335">
            <v>0</v>
          </cell>
          <cell r="CA335">
            <v>0</v>
          </cell>
          <cell r="CB335">
            <v>0</v>
          </cell>
          <cell r="CC335">
            <v>0</v>
          </cell>
          <cell r="CD335">
            <v>0</v>
          </cell>
          <cell r="CE335">
            <v>0</v>
          </cell>
          <cell r="CF335">
            <v>0</v>
          </cell>
          <cell r="CG335">
            <v>0</v>
          </cell>
          <cell r="CH335">
            <v>0</v>
          </cell>
          <cell r="CI335">
            <v>0</v>
          </cell>
          <cell r="CJ335">
            <v>0</v>
          </cell>
          <cell r="CK335">
            <v>0</v>
          </cell>
          <cell r="CL335">
            <v>0</v>
          </cell>
          <cell r="CM335">
            <v>0</v>
          </cell>
          <cell r="CN335">
            <v>0</v>
          </cell>
          <cell r="CO335">
            <v>0</v>
          </cell>
          <cell r="CP335">
            <v>0</v>
          </cell>
          <cell r="CQ335">
            <v>0</v>
          </cell>
          <cell r="CR335">
            <v>0</v>
          </cell>
          <cell r="CS335">
            <v>0</v>
          </cell>
          <cell r="CT335">
            <v>0</v>
          </cell>
          <cell r="CU335">
            <v>0</v>
          </cell>
          <cell r="CV335">
            <v>0</v>
          </cell>
          <cell r="CW335">
            <v>0</v>
          </cell>
          <cell r="CX335">
            <v>0</v>
          </cell>
          <cell r="CY335">
            <v>0</v>
          </cell>
          <cell r="CZ335">
            <v>0</v>
          </cell>
          <cell r="DA335">
            <v>0</v>
          </cell>
          <cell r="DB335">
            <v>0</v>
          </cell>
          <cell r="DC335">
            <v>0</v>
          </cell>
          <cell r="DD335">
            <v>0</v>
          </cell>
          <cell r="DE335">
            <v>0</v>
          </cell>
          <cell r="DF335">
            <v>0</v>
          </cell>
          <cell r="DG335">
            <v>0</v>
          </cell>
          <cell r="DH335">
            <v>0</v>
          </cell>
          <cell r="DI335">
            <v>0</v>
          </cell>
          <cell r="DJ335">
            <v>0</v>
          </cell>
          <cell r="DK335">
            <v>0</v>
          </cell>
          <cell r="DL335">
            <v>0</v>
          </cell>
          <cell r="DM335">
            <v>0</v>
          </cell>
          <cell r="DN335">
            <v>0</v>
          </cell>
          <cell r="DO335">
            <v>0</v>
          </cell>
          <cell r="DP335">
            <v>0</v>
          </cell>
          <cell r="DQ335">
            <v>0</v>
          </cell>
          <cell r="DR335">
            <v>0</v>
          </cell>
          <cell r="DS335">
            <v>0</v>
          </cell>
          <cell r="DT335">
            <v>0</v>
          </cell>
          <cell r="DU335">
            <v>0</v>
          </cell>
          <cell r="DV335">
            <v>0</v>
          </cell>
          <cell r="DW335">
            <v>0</v>
          </cell>
          <cell r="DX335">
            <v>0</v>
          </cell>
          <cell r="DY335">
            <v>0</v>
          </cell>
          <cell r="DZ335">
            <v>0</v>
          </cell>
          <cell r="EA335">
            <v>0</v>
          </cell>
          <cell r="EB335">
            <v>0</v>
          </cell>
          <cell r="EC335">
            <v>0</v>
          </cell>
          <cell r="ED335">
            <v>0</v>
          </cell>
        </row>
        <row r="336"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  <cell r="AE336">
            <v>0</v>
          </cell>
          <cell r="AF336">
            <v>0</v>
          </cell>
          <cell r="AG336">
            <v>0</v>
          </cell>
          <cell r="AH336">
            <v>0</v>
          </cell>
          <cell r="AI336">
            <v>0</v>
          </cell>
          <cell r="AJ336">
            <v>0</v>
          </cell>
          <cell r="AK336">
            <v>0</v>
          </cell>
          <cell r="AL336">
            <v>0</v>
          </cell>
          <cell r="AM336">
            <v>0</v>
          </cell>
          <cell r="AN336">
            <v>0</v>
          </cell>
          <cell r="AO336">
            <v>0</v>
          </cell>
          <cell r="AP336">
            <v>0</v>
          </cell>
          <cell r="AQ336">
            <v>0</v>
          </cell>
          <cell r="AR336">
            <v>0</v>
          </cell>
          <cell r="AS336">
            <v>0</v>
          </cell>
          <cell r="AT336">
            <v>0</v>
          </cell>
          <cell r="AU336">
            <v>0</v>
          </cell>
          <cell r="AV336">
            <v>0</v>
          </cell>
          <cell r="AW336">
            <v>0</v>
          </cell>
          <cell r="AX336">
            <v>0</v>
          </cell>
          <cell r="AY336">
            <v>0</v>
          </cell>
          <cell r="AZ336">
            <v>0</v>
          </cell>
          <cell r="BA336">
            <v>0</v>
          </cell>
          <cell r="BB336">
            <v>0</v>
          </cell>
          <cell r="BC336">
            <v>0</v>
          </cell>
          <cell r="BD336">
            <v>0</v>
          </cell>
          <cell r="BE336">
            <v>0</v>
          </cell>
          <cell r="BF336">
            <v>0</v>
          </cell>
          <cell r="BG336">
            <v>0</v>
          </cell>
          <cell r="BH336">
            <v>0</v>
          </cell>
          <cell r="BI336">
            <v>0</v>
          </cell>
          <cell r="BJ336">
            <v>0</v>
          </cell>
          <cell r="BK336">
            <v>0</v>
          </cell>
          <cell r="BL336">
            <v>0</v>
          </cell>
          <cell r="BM336">
            <v>0</v>
          </cell>
          <cell r="BN336">
            <v>0</v>
          </cell>
          <cell r="BO336">
            <v>0</v>
          </cell>
          <cell r="BP336">
            <v>0</v>
          </cell>
          <cell r="BQ336">
            <v>0</v>
          </cell>
          <cell r="BR336">
            <v>0</v>
          </cell>
          <cell r="BS336">
            <v>0</v>
          </cell>
          <cell r="BT336">
            <v>0</v>
          </cell>
          <cell r="BU336">
            <v>0</v>
          </cell>
          <cell r="BV336">
            <v>0</v>
          </cell>
          <cell r="BW336">
            <v>0</v>
          </cell>
          <cell r="BX336">
            <v>0</v>
          </cell>
          <cell r="BY336">
            <v>0</v>
          </cell>
          <cell r="BZ336">
            <v>0</v>
          </cell>
          <cell r="CA336">
            <v>0</v>
          </cell>
          <cell r="CB336">
            <v>0</v>
          </cell>
          <cell r="CC336">
            <v>0</v>
          </cell>
          <cell r="CD336">
            <v>0</v>
          </cell>
          <cell r="CE336">
            <v>0</v>
          </cell>
          <cell r="CF336">
            <v>0</v>
          </cell>
          <cell r="CG336">
            <v>0</v>
          </cell>
          <cell r="CH336">
            <v>0</v>
          </cell>
          <cell r="CI336">
            <v>0</v>
          </cell>
          <cell r="CJ336">
            <v>0</v>
          </cell>
          <cell r="CK336">
            <v>0</v>
          </cell>
          <cell r="CL336">
            <v>0</v>
          </cell>
          <cell r="CM336">
            <v>0</v>
          </cell>
          <cell r="CN336">
            <v>0</v>
          </cell>
          <cell r="CO336">
            <v>0</v>
          </cell>
          <cell r="CP336">
            <v>0</v>
          </cell>
          <cell r="CQ336">
            <v>0</v>
          </cell>
          <cell r="CR336">
            <v>0</v>
          </cell>
          <cell r="CS336">
            <v>0</v>
          </cell>
          <cell r="CT336">
            <v>0</v>
          </cell>
          <cell r="CU336">
            <v>0</v>
          </cell>
          <cell r="CV336">
            <v>0</v>
          </cell>
          <cell r="CW336">
            <v>0</v>
          </cell>
          <cell r="CX336">
            <v>0</v>
          </cell>
          <cell r="CY336">
            <v>0</v>
          </cell>
          <cell r="CZ336">
            <v>0</v>
          </cell>
          <cell r="DA336">
            <v>0</v>
          </cell>
          <cell r="DB336">
            <v>0</v>
          </cell>
          <cell r="DC336">
            <v>0</v>
          </cell>
          <cell r="DD336">
            <v>0</v>
          </cell>
          <cell r="DE336">
            <v>0</v>
          </cell>
          <cell r="DF336">
            <v>0</v>
          </cell>
          <cell r="DG336">
            <v>0</v>
          </cell>
          <cell r="DH336">
            <v>0</v>
          </cell>
          <cell r="DI336">
            <v>0</v>
          </cell>
          <cell r="DJ336">
            <v>0</v>
          </cell>
          <cell r="DK336">
            <v>0</v>
          </cell>
          <cell r="DL336">
            <v>0</v>
          </cell>
          <cell r="DM336">
            <v>0</v>
          </cell>
          <cell r="DN336">
            <v>0</v>
          </cell>
          <cell r="DO336">
            <v>0</v>
          </cell>
          <cell r="DP336">
            <v>0</v>
          </cell>
          <cell r="DQ336">
            <v>0</v>
          </cell>
          <cell r="DR336">
            <v>0</v>
          </cell>
          <cell r="DS336">
            <v>0</v>
          </cell>
          <cell r="DT336">
            <v>0</v>
          </cell>
          <cell r="DU336">
            <v>0</v>
          </cell>
          <cell r="DV336">
            <v>0</v>
          </cell>
          <cell r="DW336">
            <v>0</v>
          </cell>
          <cell r="DX336">
            <v>0</v>
          </cell>
          <cell r="DY336">
            <v>0</v>
          </cell>
          <cell r="DZ336">
            <v>0</v>
          </cell>
          <cell r="EA336">
            <v>0</v>
          </cell>
          <cell r="EB336">
            <v>0</v>
          </cell>
          <cell r="EC336">
            <v>0</v>
          </cell>
          <cell r="ED336">
            <v>0</v>
          </cell>
        </row>
        <row r="337"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  <cell r="AE337">
            <v>0</v>
          </cell>
          <cell r="AF337">
            <v>0</v>
          </cell>
          <cell r="AG337">
            <v>0</v>
          </cell>
          <cell r="AH337">
            <v>0</v>
          </cell>
          <cell r="AI337">
            <v>0</v>
          </cell>
          <cell r="AJ337">
            <v>0</v>
          </cell>
          <cell r="AK337">
            <v>0</v>
          </cell>
          <cell r="AL337">
            <v>0</v>
          </cell>
          <cell r="AM337">
            <v>0</v>
          </cell>
          <cell r="AN337">
            <v>0</v>
          </cell>
          <cell r="AO337">
            <v>0</v>
          </cell>
          <cell r="AP337">
            <v>0</v>
          </cell>
          <cell r="AQ337">
            <v>0</v>
          </cell>
          <cell r="AR337">
            <v>0</v>
          </cell>
          <cell r="AS337">
            <v>0</v>
          </cell>
          <cell r="AT337">
            <v>0</v>
          </cell>
          <cell r="AU337">
            <v>0</v>
          </cell>
          <cell r="AV337">
            <v>0</v>
          </cell>
          <cell r="AW337">
            <v>0</v>
          </cell>
          <cell r="AX337">
            <v>0</v>
          </cell>
          <cell r="AY337">
            <v>0</v>
          </cell>
          <cell r="AZ337">
            <v>0</v>
          </cell>
          <cell r="BA337">
            <v>0</v>
          </cell>
          <cell r="BB337">
            <v>0</v>
          </cell>
          <cell r="BC337">
            <v>0</v>
          </cell>
          <cell r="BD337">
            <v>0</v>
          </cell>
          <cell r="BE337">
            <v>0</v>
          </cell>
          <cell r="BF337">
            <v>0</v>
          </cell>
          <cell r="BG337">
            <v>0</v>
          </cell>
          <cell r="BH337">
            <v>0</v>
          </cell>
          <cell r="BI337">
            <v>0</v>
          </cell>
          <cell r="BJ337">
            <v>0</v>
          </cell>
          <cell r="BK337">
            <v>0</v>
          </cell>
          <cell r="BL337">
            <v>0</v>
          </cell>
          <cell r="BM337">
            <v>0</v>
          </cell>
          <cell r="BN337">
            <v>0</v>
          </cell>
          <cell r="BO337">
            <v>0</v>
          </cell>
          <cell r="BP337">
            <v>0</v>
          </cell>
          <cell r="BQ337">
            <v>0</v>
          </cell>
          <cell r="BR337">
            <v>0</v>
          </cell>
          <cell r="BS337">
            <v>0</v>
          </cell>
          <cell r="BT337">
            <v>0</v>
          </cell>
          <cell r="BU337">
            <v>0</v>
          </cell>
          <cell r="BV337">
            <v>0</v>
          </cell>
          <cell r="BW337">
            <v>0</v>
          </cell>
          <cell r="BX337">
            <v>0</v>
          </cell>
          <cell r="BY337">
            <v>0</v>
          </cell>
          <cell r="BZ337">
            <v>0</v>
          </cell>
          <cell r="CA337">
            <v>0</v>
          </cell>
          <cell r="CB337">
            <v>0</v>
          </cell>
          <cell r="CC337">
            <v>0</v>
          </cell>
          <cell r="CD337">
            <v>0</v>
          </cell>
          <cell r="CE337">
            <v>0</v>
          </cell>
          <cell r="CF337">
            <v>0</v>
          </cell>
          <cell r="CG337">
            <v>0</v>
          </cell>
          <cell r="CH337">
            <v>0</v>
          </cell>
          <cell r="CI337">
            <v>0</v>
          </cell>
          <cell r="CJ337">
            <v>0</v>
          </cell>
          <cell r="CK337">
            <v>0</v>
          </cell>
          <cell r="CL337">
            <v>0</v>
          </cell>
          <cell r="CM337">
            <v>0</v>
          </cell>
          <cell r="CN337">
            <v>0</v>
          </cell>
          <cell r="CO337">
            <v>0</v>
          </cell>
          <cell r="CP337">
            <v>0</v>
          </cell>
          <cell r="CQ337">
            <v>0</v>
          </cell>
          <cell r="CR337">
            <v>0</v>
          </cell>
          <cell r="CS337">
            <v>0</v>
          </cell>
          <cell r="CT337">
            <v>0</v>
          </cell>
          <cell r="CU337">
            <v>0</v>
          </cell>
          <cell r="CV337">
            <v>0</v>
          </cell>
          <cell r="CW337">
            <v>0</v>
          </cell>
          <cell r="CX337">
            <v>0</v>
          </cell>
          <cell r="CY337">
            <v>0</v>
          </cell>
          <cell r="CZ337">
            <v>0</v>
          </cell>
          <cell r="DA337">
            <v>0</v>
          </cell>
          <cell r="DB337">
            <v>0</v>
          </cell>
          <cell r="DC337">
            <v>0</v>
          </cell>
          <cell r="DD337">
            <v>0</v>
          </cell>
          <cell r="DE337">
            <v>0</v>
          </cell>
          <cell r="DF337">
            <v>0</v>
          </cell>
          <cell r="DG337">
            <v>0</v>
          </cell>
          <cell r="DH337">
            <v>0</v>
          </cell>
          <cell r="DI337">
            <v>0</v>
          </cell>
          <cell r="DJ337">
            <v>0</v>
          </cell>
          <cell r="DK337">
            <v>0</v>
          </cell>
          <cell r="DL337">
            <v>0</v>
          </cell>
          <cell r="DM337">
            <v>0</v>
          </cell>
          <cell r="DN337">
            <v>0</v>
          </cell>
          <cell r="DO337">
            <v>0</v>
          </cell>
          <cell r="DP337">
            <v>0</v>
          </cell>
          <cell r="DQ337">
            <v>0</v>
          </cell>
          <cell r="DR337">
            <v>0</v>
          </cell>
          <cell r="DS337">
            <v>0</v>
          </cell>
          <cell r="DT337">
            <v>0</v>
          </cell>
          <cell r="DU337">
            <v>0</v>
          </cell>
          <cell r="DV337">
            <v>0</v>
          </cell>
          <cell r="DW337">
            <v>0</v>
          </cell>
          <cell r="DX337">
            <v>0</v>
          </cell>
          <cell r="DY337">
            <v>0</v>
          </cell>
          <cell r="DZ337">
            <v>0</v>
          </cell>
          <cell r="EA337">
            <v>0</v>
          </cell>
          <cell r="EB337">
            <v>0</v>
          </cell>
          <cell r="EC337">
            <v>0</v>
          </cell>
          <cell r="ED337">
            <v>0</v>
          </cell>
        </row>
        <row r="338"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0</v>
          </cell>
          <cell r="P338">
            <v>0</v>
          </cell>
          <cell r="Q338">
            <v>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  <cell r="AE338">
            <v>0</v>
          </cell>
          <cell r="AF338">
            <v>0</v>
          </cell>
          <cell r="AG338">
            <v>0</v>
          </cell>
          <cell r="AH338">
            <v>0</v>
          </cell>
          <cell r="AI338">
            <v>0</v>
          </cell>
          <cell r="AJ338">
            <v>0</v>
          </cell>
          <cell r="AK338">
            <v>0</v>
          </cell>
          <cell r="AL338">
            <v>0</v>
          </cell>
          <cell r="AM338">
            <v>0</v>
          </cell>
          <cell r="AN338">
            <v>0</v>
          </cell>
          <cell r="AO338">
            <v>0</v>
          </cell>
          <cell r="AP338">
            <v>0</v>
          </cell>
          <cell r="AQ338">
            <v>0</v>
          </cell>
          <cell r="AR338">
            <v>0</v>
          </cell>
          <cell r="AS338">
            <v>0</v>
          </cell>
          <cell r="AT338">
            <v>0</v>
          </cell>
          <cell r="AU338">
            <v>0</v>
          </cell>
          <cell r="AV338">
            <v>0</v>
          </cell>
          <cell r="AW338">
            <v>0</v>
          </cell>
          <cell r="AX338">
            <v>0</v>
          </cell>
          <cell r="AY338">
            <v>0</v>
          </cell>
          <cell r="AZ338">
            <v>0</v>
          </cell>
          <cell r="BA338">
            <v>0</v>
          </cell>
          <cell r="BB338">
            <v>0</v>
          </cell>
          <cell r="BC338">
            <v>0</v>
          </cell>
          <cell r="BD338">
            <v>0</v>
          </cell>
          <cell r="BE338">
            <v>0</v>
          </cell>
          <cell r="BF338">
            <v>0</v>
          </cell>
          <cell r="BG338">
            <v>0</v>
          </cell>
          <cell r="BH338">
            <v>0</v>
          </cell>
          <cell r="BI338">
            <v>0</v>
          </cell>
          <cell r="BJ338">
            <v>0</v>
          </cell>
          <cell r="BK338">
            <v>0</v>
          </cell>
          <cell r="BL338">
            <v>0</v>
          </cell>
          <cell r="BM338">
            <v>0</v>
          </cell>
          <cell r="BN338">
            <v>0</v>
          </cell>
          <cell r="BO338">
            <v>0</v>
          </cell>
          <cell r="BP338">
            <v>0</v>
          </cell>
          <cell r="BQ338">
            <v>0</v>
          </cell>
          <cell r="BR338">
            <v>0</v>
          </cell>
          <cell r="BS338">
            <v>0</v>
          </cell>
          <cell r="BT338">
            <v>0</v>
          </cell>
          <cell r="BU338">
            <v>0</v>
          </cell>
          <cell r="BV338">
            <v>0</v>
          </cell>
          <cell r="BW338">
            <v>0</v>
          </cell>
          <cell r="BX338">
            <v>0</v>
          </cell>
          <cell r="BY338">
            <v>0</v>
          </cell>
          <cell r="BZ338">
            <v>0</v>
          </cell>
          <cell r="CA338">
            <v>0</v>
          </cell>
          <cell r="CB338">
            <v>0</v>
          </cell>
          <cell r="CC338">
            <v>0</v>
          </cell>
          <cell r="CD338">
            <v>0</v>
          </cell>
          <cell r="CE338">
            <v>0</v>
          </cell>
          <cell r="CF338">
            <v>0</v>
          </cell>
          <cell r="CG338">
            <v>0</v>
          </cell>
          <cell r="CH338">
            <v>0</v>
          </cell>
          <cell r="CI338">
            <v>0</v>
          </cell>
          <cell r="CJ338">
            <v>0</v>
          </cell>
          <cell r="CK338">
            <v>0</v>
          </cell>
          <cell r="CL338">
            <v>0</v>
          </cell>
          <cell r="CM338">
            <v>0</v>
          </cell>
          <cell r="CN338">
            <v>0</v>
          </cell>
          <cell r="CO338">
            <v>0</v>
          </cell>
          <cell r="CP338">
            <v>0</v>
          </cell>
          <cell r="CQ338">
            <v>0</v>
          </cell>
          <cell r="CR338">
            <v>0</v>
          </cell>
          <cell r="CS338">
            <v>0</v>
          </cell>
          <cell r="CT338">
            <v>0</v>
          </cell>
          <cell r="CU338">
            <v>0</v>
          </cell>
          <cell r="CV338">
            <v>0</v>
          </cell>
          <cell r="CW338">
            <v>0</v>
          </cell>
          <cell r="CX338">
            <v>0</v>
          </cell>
          <cell r="CY338">
            <v>0</v>
          </cell>
          <cell r="CZ338">
            <v>0</v>
          </cell>
          <cell r="DA338">
            <v>0</v>
          </cell>
          <cell r="DB338">
            <v>0</v>
          </cell>
          <cell r="DC338">
            <v>0</v>
          </cell>
          <cell r="DD338">
            <v>0</v>
          </cell>
          <cell r="DE338">
            <v>0</v>
          </cell>
          <cell r="DF338">
            <v>0</v>
          </cell>
          <cell r="DG338">
            <v>0</v>
          </cell>
          <cell r="DH338">
            <v>0</v>
          </cell>
          <cell r="DI338">
            <v>0</v>
          </cell>
          <cell r="DJ338">
            <v>0</v>
          </cell>
          <cell r="DK338">
            <v>0</v>
          </cell>
          <cell r="DL338">
            <v>0</v>
          </cell>
          <cell r="DM338">
            <v>0</v>
          </cell>
          <cell r="DN338">
            <v>0</v>
          </cell>
          <cell r="DO338">
            <v>0</v>
          </cell>
          <cell r="DP338">
            <v>0</v>
          </cell>
          <cell r="DQ338">
            <v>0</v>
          </cell>
          <cell r="DR338">
            <v>0</v>
          </cell>
          <cell r="DS338">
            <v>0</v>
          </cell>
          <cell r="DT338">
            <v>0</v>
          </cell>
          <cell r="DU338">
            <v>0</v>
          </cell>
          <cell r="DV338">
            <v>0</v>
          </cell>
          <cell r="DW338">
            <v>0</v>
          </cell>
          <cell r="DX338">
            <v>0</v>
          </cell>
          <cell r="DY338">
            <v>0</v>
          </cell>
          <cell r="DZ338">
            <v>0</v>
          </cell>
          <cell r="EA338">
            <v>0</v>
          </cell>
          <cell r="EB338">
            <v>0</v>
          </cell>
          <cell r="EC338">
            <v>0</v>
          </cell>
          <cell r="ED338">
            <v>0</v>
          </cell>
        </row>
        <row r="339"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0</v>
          </cell>
          <cell r="P339">
            <v>0</v>
          </cell>
          <cell r="Q339">
            <v>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  <cell r="AE339">
            <v>0</v>
          </cell>
          <cell r="AF339">
            <v>0</v>
          </cell>
          <cell r="AG339">
            <v>0</v>
          </cell>
          <cell r="AH339">
            <v>0</v>
          </cell>
          <cell r="AI339">
            <v>0</v>
          </cell>
          <cell r="AJ339">
            <v>0</v>
          </cell>
          <cell r="AK339">
            <v>0</v>
          </cell>
          <cell r="AL339">
            <v>0</v>
          </cell>
          <cell r="AM339">
            <v>0</v>
          </cell>
          <cell r="AN339">
            <v>0</v>
          </cell>
          <cell r="AO339">
            <v>0</v>
          </cell>
          <cell r="AP339">
            <v>0</v>
          </cell>
          <cell r="AQ339">
            <v>0</v>
          </cell>
          <cell r="AR339">
            <v>0</v>
          </cell>
          <cell r="AS339">
            <v>0</v>
          </cell>
          <cell r="AT339">
            <v>0</v>
          </cell>
          <cell r="AU339">
            <v>0</v>
          </cell>
          <cell r="AV339">
            <v>0</v>
          </cell>
          <cell r="AW339">
            <v>0</v>
          </cell>
          <cell r="AX339">
            <v>0</v>
          </cell>
          <cell r="AY339">
            <v>0</v>
          </cell>
          <cell r="AZ339">
            <v>0</v>
          </cell>
          <cell r="BA339">
            <v>0</v>
          </cell>
          <cell r="BB339">
            <v>0</v>
          </cell>
          <cell r="BC339">
            <v>0</v>
          </cell>
          <cell r="BD339">
            <v>0</v>
          </cell>
          <cell r="BE339">
            <v>0</v>
          </cell>
          <cell r="BF339">
            <v>0</v>
          </cell>
          <cell r="BG339">
            <v>0</v>
          </cell>
          <cell r="BH339">
            <v>0</v>
          </cell>
          <cell r="BI339">
            <v>0</v>
          </cell>
          <cell r="BJ339">
            <v>0</v>
          </cell>
          <cell r="BK339">
            <v>0</v>
          </cell>
          <cell r="BL339">
            <v>0</v>
          </cell>
          <cell r="BM339">
            <v>0</v>
          </cell>
          <cell r="BN339">
            <v>0</v>
          </cell>
          <cell r="BO339">
            <v>0</v>
          </cell>
          <cell r="BP339">
            <v>0</v>
          </cell>
          <cell r="BQ339">
            <v>0</v>
          </cell>
          <cell r="BR339">
            <v>0</v>
          </cell>
          <cell r="BS339">
            <v>0</v>
          </cell>
          <cell r="BT339">
            <v>0</v>
          </cell>
          <cell r="BU339">
            <v>0</v>
          </cell>
          <cell r="BV339">
            <v>0</v>
          </cell>
          <cell r="BW339">
            <v>0</v>
          </cell>
          <cell r="BX339">
            <v>0</v>
          </cell>
          <cell r="BY339">
            <v>0</v>
          </cell>
          <cell r="BZ339">
            <v>0</v>
          </cell>
          <cell r="CA339">
            <v>0</v>
          </cell>
          <cell r="CB339">
            <v>0</v>
          </cell>
          <cell r="CC339">
            <v>0</v>
          </cell>
          <cell r="CD339">
            <v>0</v>
          </cell>
          <cell r="CE339">
            <v>0</v>
          </cell>
          <cell r="CF339">
            <v>0</v>
          </cell>
          <cell r="CG339">
            <v>0</v>
          </cell>
          <cell r="CH339">
            <v>0</v>
          </cell>
          <cell r="CI339">
            <v>0</v>
          </cell>
          <cell r="CJ339">
            <v>0</v>
          </cell>
          <cell r="CK339">
            <v>0</v>
          </cell>
          <cell r="CL339">
            <v>0</v>
          </cell>
          <cell r="CM339">
            <v>0</v>
          </cell>
          <cell r="CN339">
            <v>0</v>
          </cell>
          <cell r="CO339">
            <v>0</v>
          </cell>
          <cell r="CP339">
            <v>0</v>
          </cell>
          <cell r="CQ339">
            <v>0</v>
          </cell>
          <cell r="CR339">
            <v>0</v>
          </cell>
          <cell r="CS339">
            <v>0</v>
          </cell>
          <cell r="CT339">
            <v>0</v>
          </cell>
          <cell r="CU339">
            <v>0</v>
          </cell>
          <cell r="CV339">
            <v>0</v>
          </cell>
          <cell r="CW339">
            <v>0</v>
          </cell>
          <cell r="CX339">
            <v>0</v>
          </cell>
          <cell r="CY339">
            <v>0</v>
          </cell>
          <cell r="CZ339">
            <v>0</v>
          </cell>
          <cell r="DA339">
            <v>0</v>
          </cell>
          <cell r="DB339">
            <v>0</v>
          </cell>
          <cell r="DC339">
            <v>0</v>
          </cell>
          <cell r="DD339">
            <v>0</v>
          </cell>
          <cell r="DE339">
            <v>0</v>
          </cell>
          <cell r="DF339">
            <v>0</v>
          </cell>
          <cell r="DG339">
            <v>0</v>
          </cell>
          <cell r="DH339">
            <v>0</v>
          </cell>
          <cell r="DI339">
            <v>0</v>
          </cell>
          <cell r="DJ339">
            <v>0</v>
          </cell>
          <cell r="DK339">
            <v>0</v>
          </cell>
          <cell r="DL339">
            <v>0</v>
          </cell>
          <cell r="DM339">
            <v>0</v>
          </cell>
          <cell r="DN339">
            <v>0</v>
          </cell>
          <cell r="DO339">
            <v>0</v>
          </cell>
          <cell r="DP339">
            <v>0</v>
          </cell>
          <cell r="DQ339">
            <v>0</v>
          </cell>
          <cell r="DR339">
            <v>0</v>
          </cell>
          <cell r="DS339">
            <v>0</v>
          </cell>
          <cell r="DT339">
            <v>0</v>
          </cell>
          <cell r="DU339">
            <v>0</v>
          </cell>
          <cell r="DV339">
            <v>0</v>
          </cell>
          <cell r="DW339">
            <v>0</v>
          </cell>
          <cell r="DX339">
            <v>0</v>
          </cell>
          <cell r="DY339">
            <v>0</v>
          </cell>
          <cell r="DZ339">
            <v>0</v>
          </cell>
          <cell r="EA339">
            <v>0</v>
          </cell>
          <cell r="EB339">
            <v>0</v>
          </cell>
          <cell r="EC339">
            <v>0</v>
          </cell>
          <cell r="ED339">
            <v>0</v>
          </cell>
        </row>
        <row r="340"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  <cell r="AE340">
            <v>0</v>
          </cell>
          <cell r="AF340">
            <v>0</v>
          </cell>
          <cell r="AG340">
            <v>0</v>
          </cell>
          <cell r="AH340">
            <v>0</v>
          </cell>
          <cell r="AI340">
            <v>0</v>
          </cell>
          <cell r="AJ340">
            <v>0</v>
          </cell>
          <cell r="AK340">
            <v>0</v>
          </cell>
          <cell r="AL340">
            <v>0</v>
          </cell>
          <cell r="AM340">
            <v>0</v>
          </cell>
          <cell r="AN340">
            <v>0</v>
          </cell>
          <cell r="AO340">
            <v>0</v>
          </cell>
          <cell r="AP340">
            <v>0</v>
          </cell>
          <cell r="AQ340">
            <v>0</v>
          </cell>
          <cell r="AR340">
            <v>0</v>
          </cell>
          <cell r="AS340">
            <v>0</v>
          </cell>
          <cell r="AT340">
            <v>0</v>
          </cell>
          <cell r="AU340">
            <v>0</v>
          </cell>
          <cell r="AV340">
            <v>0</v>
          </cell>
          <cell r="AW340">
            <v>0</v>
          </cell>
          <cell r="AX340">
            <v>0</v>
          </cell>
          <cell r="AY340">
            <v>0</v>
          </cell>
          <cell r="AZ340">
            <v>0</v>
          </cell>
          <cell r="BA340">
            <v>0</v>
          </cell>
          <cell r="BB340">
            <v>0</v>
          </cell>
          <cell r="BC340">
            <v>0</v>
          </cell>
          <cell r="BD340">
            <v>0</v>
          </cell>
          <cell r="BE340">
            <v>0</v>
          </cell>
          <cell r="BF340">
            <v>0</v>
          </cell>
          <cell r="BG340">
            <v>0</v>
          </cell>
          <cell r="BH340">
            <v>0</v>
          </cell>
          <cell r="BI340">
            <v>0</v>
          </cell>
          <cell r="BJ340">
            <v>0</v>
          </cell>
          <cell r="BK340">
            <v>0</v>
          </cell>
          <cell r="BL340">
            <v>0</v>
          </cell>
          <cell r="BM340">
            <v>0</v>
          </cell>
          <cell r="BN340">
            <v>0</v>
          </cell>
          <cell r="BO340">
            <v>0</v>
          </cell>
          <cell r="BP340">
            <v>0</v>
          </cell>
          <cell r="BQ340">
            <v>0</v>
          </cell>
          <cell r="BR340">
            <v>0</v>
          </cell>
          <cell r="BS340">
            <v>0</v>
          </cell>
          <cell r="BT340">
            <v>0</v>
          </cell>
          <cell r="BU340">
            <v>0</v>
          </cell>
          <cell r="BV340">
            <v>0</v>
          </cell>
          <cell r="BW340">
            <v>0</v>
          </cell>
          <cell r="BX340">
            <v>0</v>
          </cell>
          <cell r="BY340">
            <v>0</v>
          </cell>
          <cell r="BZ340">
            <v>0</v>
          </cell>
          <cell r="CA340">
            <v>0</v>
          </cell>
          <cell r="CB340">
            <v>0</v>
          </cell>
          <cell r="CC340">
            <v>0</v>
          </cell>
          <cell r="CD340">
            <v>0</v>
          </cell>
          <cell r="CE340">
            <v>0</v>
          </cell>
          <cell r="CF340">
            <v>0</v>
          </cell>
          <cell r="CG340">
            <v>0</v>
          </cell>
          <cell r="CH340">
            <v>0</v>
          </cell>
          <cell r="CI340">
            <v>0</v>
          </cell>
          <cell r="CJ340">
            <v>0</v>
          </cell>
          <cell r="CK340">
            <v>0</v>
          </cell>
          <cell r="CL340">
            <v>0</v>
          </cell>
          <cell r="CM340">
            <v>0</v>
          </cell>
          <cell r="CN340">
            <v>0</v>
          </cell>
          <cell r="CO340">
            <v>0</v>
          </cell>
          <cell r="CP340">
            <v>0</v>
          </cell>
          <cell r="CQ340">
            <v>0</v>
          </cell>
          <cell r="CR340">
            <v>0</v>
          </cell>
          <cell r="CS340">
            <v>0</v>
          </cell>
          <cell r="CT340">
            <v>0</v>
          </cell>
          <cell r="CU340">
            <v>0</v>
          </cell>
          <cell r="CV340">
            <v>0</v>
          </cell>
          <cell r="CW340">
            <v>0</v>
          </cell>
          <cell r="CX340">
            <v>0</v>
          </cell>
          <cell r="CY340">
            <v>0</v>
          </cell>
          <cell r="CZ340">
            <v>0</v>
          </cell>
          <cell r="DA340">
            <v>0</v>
          </cell>
          <cell r="DB340">
            <v>0</v>
          </cell>
          <cell r="DC340">
            <v>0</v>
          </cell>
          <cell r="DD340">
            <v>0</v>
          </cell>
          <cell r="DE340">
            <v>0</v>
          </cell>
          <cell r="DF340">
            <v>0</v>
          </cell>
          <cell r="DG340">
            <v>0</v>
          </cell>
          <cell r="DH340">
            <v>0</v>
          </cell>
          <cell r="DI340">
            <v>0</v>
          </cell>
          <cell r="DJ340">
            <v>0</v>
          </cell>
          <cell r="DK340">
            <v>0</v>
          </cell>
          <cell r="DL340">
            <v>0</v>
          </cell>
          <cell r="DM340">
            <v>0</v>
          </cell>
          <cell r="DN340">
            <v>0</v>
          </cell>
          <cell r="DO340">
            <v>0</v>
          </cell>
          <cell r="DP340">
            <v>0</v>
          </cell>
          <cell r="DQ340">
            <v>0</v>
          </cell>
          <cell r="DR340">
            <v>0</v>
          </cell>
          <cell r="DS340">
            <v>0</v>
          </cell>
          <cell r="DT340">
            <v>0</v>
          </cell>
          <cell r="DU340">
            <v>0</v>
          </cell>
          <cell r="DV340">
            <v>0</v>
          </cell>
          <cell r="DW340">
            <v>0</v>
          </cell>
          <cell r="DX340">
            <v>0</v>
          </cell>
          <cell r="DY340">
            <v>0</v>
          </cell>
          <cell r="DZ340">
            <v>0</v>
          </cell>
          <cell r="EA340">
            <v>0</v>
          </cell>
          <cell r="EB340">
            <v>0</v>
          </cell>
          <cell r="EC340">
            <v>0</v>
          </cell>
          <cell r="ED340">
            <v>0</v>
          </cell>
        </row>
        <row r="341"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  <cell r="AE341">
            <v>0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  <cell r="AJ341">
            <v>0</v>
          </cell>
          <cell r="AK341">
            <v>0</v>
          </cell>
          <cell r="AL341">
            <v>0</v>
          </cell>
          <cell r="AM341">
            <v>0</v>
          </cell>
          <cell r="AN341">
            <v>0</v>
          </cell>
          <cell r="AO341">
            <v>0</v>
          </cell>
          <cell r="AP341">
            <v>0</v>
          </cell>
          <cell r="AQ341">
            <v>0</v>
          </cell>
          <cell r="AR341">
            <v>0</v>
          </cell>
          <cell r="AS341">
            <v>0</v>
          </cell>
          <cell r="AT341">
            <v>0</v>
          </cell>
          <cell r="AU341">
            <v>0</v>
          </cell>
          <cell r="AV341">
            <v>0</v>
          </cell>
          <cell r="AW341">
            <v>0</v>
          </cell>
          <cell r="AX341">
            <v>0</v>
          </cell>
          <cell r="AY341">
            <v>0</v>
          </cell>
          <cell r="AZ341">
            <v>0</v>
          </cell>
          <cell r="BA341">
            <v>0</v>
          </cell>
          <cell r="BB341">
            <v>0</v>
          </cell>
          <cell r="BC341">
            <v>0</v>
          </cell>
          <cell r="BD341">
            <v>0</v>
          </cell>
          <cell r="BE341">
            <v>0</v>
          </cell>
          <cell r="BF341">
            <v>0</v>
          </cell>
          <cell r="BG341">
            <v>0</v>
          </cell>
          <cell r="BH341">
            <v>0</v>
          </cell>
          <cell r="BI341">
            <v>0</v>
          </cell>
          <cell r="BJ341">
            <v>0</v>
          </cell>
          <cell r="BK341">
            <v>0</v>
          </cell>
          <cell r="BL341">
            <v>0</v>
          </cell>
          <cell r="BM341">
            <v>0</v>
          </cell>
          <cell r="BN341">
            <v>0</v>
          </cell>
          <cell r="BO341">
            <v>0</v>
          </cell>
          <cell r="BP341">
            <v>0</v>
          </cell>
          <cell r="BQ341">
            <v>0</v>
          </cell>
          <cell r="BR341">
            <v>0</v>
          </cell>
          <cell r="BS341">
            <v>0</v>
          </cell>
          <cell r="BT341">
            <v>0</v>
          </cell>
          <cell r="BU341">
            <v>0</v>
          </cell>
          <cell r="BV341">
            <v>0</v>
          </cell>
          <cell r="BW341">
            <v>0</v>
          </cell>
          <cell r="BX341">
            <v>0</v>
          </cell>
          <cell r="BY341">
            <v>0</v>
          </cell>
          <cell r="BZ341">
            <v>0</v>
          </cell>
          <cell r="CA341">
            <v>0</v>
          </cell>
          <cell r="CB341">
            <v>0</v>
          </cell>
          <cell r="CC341">
            <v>0</v>
          </cell>
          <cell r="CD341">
            <v>0</v>
          </cell>
          <cell r="CE341">
            <v>0</v>
          </cell>
          <cell r="CF341">
            <v>0</v>
          </cell>
          <cell r="CG341">
            <v>0</v>
          </cell>
          <cell r="CH341">
            <v>0</v>
          </cell>
          <cell r="CI341">
            <v>0</v>
          </cell>
          <cell r="CJ341">
            <v>0</v>
          </cell>
          <cell r="CK341">
            <v>0</v>
          </cell>
          <cell r="CL341">
            <v>0</v>
          </cell>
          <cell r="CM341">
            <v>0</v>
          </cell>
          <cell r="CN341">
            <v>0</v>
          </cell>
          <cell r="CO341">
            <v>0</v>
          </cell>
          <cell r="CP341">
            <v>0</v>
          </cell>
          <cell r="CQ341">
            <v>0</v>
          </cell>
          <cell r="CR341">
            <v>0</v>
          </cell>
          <cell r="CS341">
            <v>0</v>
          </cell>
          <cell r="CT341">
            <v>0</v>
          </cell>
          <cell r="CU341">
            <v>0</v>
          </cell>
          <cell r="CV341">
            <v>0</v>
          </cell>
          <cell r="CW341">
            <v>0</v>
          </cell>
          <cell r="CX341">
            <v>0</v>
          </cell>
          <cell r="CY341">
            <v>0</v>
          </cell>
          <cell r="CZ341">
            <v>0</v>
          </cell>
          <cell r="DA341">
            <v>0</v>
          </cell>
          <cell r="DB341">
            <v>0</v>
          </cell>
          <cell r="DC341">
            <v>0</v>
          </cell>
          <cell r="DD341">
            <v>0</v>
          </cell>
          <cell r="DE341">
            <v>0</v>
          </cell>
          <cell r="DF341">
            <v>0</v>
          </cell>
          <cell r="DG341">
            <v>0</v>
          </cell>
          <cell r="DH341">
            <v>0</v>
          </cell>
          <cell r="DI341">
            <v>0</v>
          </cell>
          <cell r="DJ341">
            <v>0</v>
          </cell>
          <cell r="DK341">
            <v>0</v>
          </cell>
          <cell r="DL341">
            <v>0</v>
          </cell>
          <cell r="DM341">
            <v>0</v>
          </cell>
          <cell r="DN341">
            <v>0</v>
          </cell>
          <cell r="DO341">
            <v>0</v>
          </cell>
          <cell r="DP341">
            <v>0</v>
          </cell>
          <cell r="DQ341">
            <v>0</v>
          </cell>
          <cell r="DR341">
            <v>0</v>
          </cell>
          <cell r="DS341">
            <v>0</v>
          </cell>
          <cell r="DT341">
            <v>0</v>
          </cell>
          <cell r="DU341">
            <v>0</v>
          </cell>
          <cell r="DV341">
            <v>0</v>
          </cell>
          <cell r="DW341">
            <v>0</v>
          </cell>
          <cell r="DX341">
            <v>0</v>
          </cell>
          <cell r="DY341">
            <v>0</v>
          </cell>
          <cell r="DZ341">
            <v>0</v>
          </cell>
          <cell r="EA341">
            <v>0</v>
          </cell>
          <cell r="EB341">
            <v>0</v>
          </cell>
          <cell r="EC341">
            <v>0</v>
          </cell>
          <cell r="ED341">
            <v>0</v>
          </cell>
        </row>
        <row r="342"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  <cell r="AE342">
            <v>0</v>
          </cell>
          <cell r="AF342">
            <v>0</v>
          </cell>
          <cell r="AG342">
            <v>0</v>
          </cell>
          <cell r="AH342">
            <v>0</v>
          </cell>
          <cell r="AI342">
            <v>0</v>
          </cell>
          <cell r="AJ342">
            <v>0</v>
          </cell>
          <cell r="AK342">
            <v>0</v>
          </cell>
          <cell r="AL342">
            <v>0</v>
          </cell>
          <cell r="AM342">
            <v>0</v>
          </cell>
          <cell r="AN342">
            <v>0</v>
          </cell>
          <cell r="AO342">
            <v>0</v>
          </cell>
          <cell r="AP342">
            <v>0</v>
          </cell>
          <cell r="AQ342">
            <v>0</v>
          </cell>
          <cell r="AR342">
            <v>0</v>
          </cell>
          <cell r="AS342">
            <v>0</v>
          </cell>
          <cell r="AT342">
            <v>0</v>
          </cell>
          <cell r="AU342">
            <v>0</v>
          </cell>
          <cell r="AV342">
            <v>0</v>
          </cell>
          <cell r="AW342">
            <v>0</v>
          </cell>
          <cell r="AX342">
            <v>0</v>
          </cell>
          <cell r="AY342">
            <v>0</v>
          </cell>
          <cell r="AZ342">
            <v>0</v>
          </cell>
          <cell r="BA342">
            <v>0</v>
          </cell>
          <cell r="BB342">
            <v>0</v>
          </cell>
          <cell r="BC342">
            <v>0</v>
          </cell>
          <cell r="BD342">
            <v>0</v>
          </cell>
          <cell r="BE342">
            <v>0</v>
          </cell>
          <cell r="BF342">
            <v>0</v>
          </cell>
          <cell r="BG342">
            <v>0</v>
          </cell>
          <cell r="BH342">
            <v>0</v>
          </cell>
          <cell r="BI342">
            <v>0</v>
          </cell>
          <cell r="BJ342">
            <v>0</v>
          </cell>
          <cell r="BK342">
            <v>0</v>
          </cell>
          <cell r="BL342">
            <v>0</v>
          </cell>
          <cell r="BM342">
            <v>0</v>
          </cell>
          <cell r="BN342">
            <v>0</v>
          </cell>
          <cell r="BO342">
            <v>0</v>
          </cell>
          <cell r="BP342">
            <v>0</v>
          </cell>
          <cell r="BQ342">
            <v>0</v>
          </cell>
          <cell r="BR342">
            <v>0</v>
          </cell>
          <cell r="BS342">
            <v>0</v>
          </cell>
          <cell r="BT342">
            <v>0</v>
          </cell>
          <cell r="BU342">
            <v>0</v>
          </cell>
          <cell r="BV342">
            <v>0</v>
          </cell>
          <cell r="BW342">
            <v>0</v>
          </cell>
          <cell r="BX342">
            <v>0</v>
          </cell>
          <cell r="BY342">
            <v>0</v>
          </cell>
          <cell r="BZ342">
            <v>0</v>
          </cell>
          <cell r="CA342">
            <v>0</v>
          </cell>
          <cell r="CB342">
            <v>0</v>
          </cell>
          <cell r="CC342">
            <v>0</v>
          </cell>
          <cell r="CD342">
            <v>0</v>
          </cell>
          <cell r="CE342">
            <v>0</v>
          </cell>
          <cell r="CF342">
            <v>0</v>
          </cell>
          <cell r="CG342">
            <v>0</v>
          </cell>
          <cell r="CH342">
            <v>0</v>
          </cell>
          <cell r="CI342">
            <v>0</v>
          </cell>
          <cell r="CJ342">
            <v>0</v>
          </cell>
          <cell r="CK342">
            <v>0</v>
          </cell>
          <cell r="CL342">
            <v>0</v>
          </cell>
          <cell r="CM342">
            <v>0</v>
          </cell>
          <cell r="CN342">
            <v>0</v>
          </cell>
          <cell r="CO342">
            <v>0</v>
          </cell>
          <cell r="CP342">
            <v>0</v>
          </cell>
          <cell r="CQ342">
            <v>0</v>
          </cell>
          <cell r="CR342">
            <v>0</v>
          </cell>
          <cell r="CS342">
            <v>0</v>
          </cell>
          <cell r="CT342">
            <v>0</v>
          </cell>
          <cell r="CU342">
            <v>0</v>
          </cell>
          <cell r="CV342">
            <v>0</v>
          </cell>
          <cell r="CW342">
            <v>0</v>
          </cell>
          <cell r="CX342">
            <v>0</v>
          </cell>
          <cell r="CY342">
            <v>0</v>
          </cell>
          <cell r="CZ342">
            <v>0</v>
          </cell>
          <cell r="DA342">
            <v>0</v>
          </cell>
          <cell r="DB342">
            <v>0</v>
          </cell>
          <cell r="DC342">
            <v>0</v>
          </cell>
          <cell r="DD342">
            <v>0</v>
          </cell>
          <cell r="DE342">
            <v>0</v>
          </cell>
          <cell r="DF342">
            <v>0</v>
          </cell>
          <cell r="DG342">
            <v>0</v>
          </cell>
          <cell r="DH342">
            <v>0</v>
          </cell>
          <cell r="DI342">
            <v>0</v>
          </cell>
          <cell r="DJ342">
            <v>0</v>
          </cell>
          <cell r="DK342">
            <v>0</v>
          </cell>
          <cell r="DL342">
            <v>0</v>
          </cell>
          <cell r="DM342">
            <v>0</v>
          </cell>
          <cell r="DN342">
            <v>0</v>
          </cell>
          <cell r="DO342">
            <v>0</v>
          </cell>
          <cell r="DP342">
            <v>0</v>
          </cell>
          <cell r="DQ342">
            <v>0</v>
          </cell>
          <cell r="DR342">
            <v>0</v>
          </cell>
          <cell r="DS342">
            <v>0</v>
          </cell>
          <cell r="DT342">
            <v>0</v>
          </cell>
          <cell r="DU342">
            <v>0</v>
          </cell>
          <cell r="DV342">
            <v>0</v>
          </cell>
          <cell r="DW342">
            <v>0</v>
          </cell>
          <cell r="DX342">
            <v>0</v>
          </cell>
          <cell r="DY342">
            <v>0</v>
          </cell>
          <cell r="DZ342">
            <v>0</v>
          </cell>
          <cell r="EA342">
            <v>0</v>
          </cell>
          <cell r="EB342">
            <v>0</v>
          </cell>
          <cell r="EC342">
            <v>0</v>
          </cell>
          <cell r="ED342">
            <v>0</v>
          </cell>
        </row>
        <row r="343"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  <cell r="AE343">
            <v>0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  <cell r="AJ343">
            <v>0</v>
          </cell>
          <cell r="AK343">
            <v>0</v>
          </cell>
          <cell r="AL343">
            <v>0</v>
          </cell>
          <cell r="AM343">
            <v>0</v>
          </cell>
          <cell r="AN343">
            <v>0</v>
          </cell>
          <cell r="AO343">
            <v>0</v>
          </cell>
          <cell r="AP343">
            <v>0</v>
          </cell>
          <cell r="AQ343">
            <v>0</v>
          </cell>
          <cell r="AR343">
            <v>0</v>
          </cell>
          <cell r="AS343">
            <v>0</v>
          </cell>
          <cell r="AT343">
            <v>0</v>
          </cell>
          <cell r="AU343">
            <v>0</v>
          </cell>
          <cell r="AV343">
            <v>0</v>
          </cell>
          <cell r="AW343">
            <v>0</v>
          </cell>
          <cell r="AX343">
            <v>0</v>
          </cell>
          <cell r="AY343">
            <v>0</v>
          </cell>
          <cell r="AZ343">
            <v>0</v>
          </cell>
          <cell r="BA343">
            <v>0</v>
          </cell>
          <cell r="BB343">
            <v>0</v>
          </cell>
          <cell r="BC343">
            <v>0</v>
          </cell>
          <cell r="BD343">
            <v>0</v>
          </cell>
          <cell r="BE343">
            <v>0</v>
          </cell>
          <cell r="BF343">
            <v>0</v>
          </cell>
          <cell r="BG343">
            <v>0</v>
          </cell>
          <cell r="BH343">
            <v>0</v>
          </cell>
          <cell r="BI343">
            <v>0</v>
          </cell>
          <cell r="BJ343">
            <v>0</v>
          </cell>
          <cell r="BK343">
            <v>0</v>
          </cell>
          <cell r="BL343">
            <v>0</v>
          </cell>
          <cell r="BM343">
            <v>0</v>
          </cell>
          <cell r="BN343">
            <v>0</v>
          </cell>
          <cell r="BO343">
            <v>0</v>
          </cell>
          <cell r="BP343">
            <v>0</v>
          </cell>
          <cell r="BQ343">
            <v>0</v>
          </cell>
          <cell r="BR343">
            <v>0</v>
          </cell>
          <cell r="BS343">
            <v>0</v>
          </cell>
          <cell r="BT343">
            <v>0</v>
          </cell>
          <cell r="BU343">
            <v>0</v>
          </cell>
          <cell r="BV343">
            <v>0</v>
          </cell>
          <cell r="BW343">
            <v>0</v>
          </cell>
          <cell r="BX343">
            <v>0</v>
          </cell>
          <cell r="BY343">
            <v>0</v>
          </cell>
          <cell r="BZ343">
            <v>0</v>
          </cell>
          <cell r="CA343">
            <v>0</v>
          </cell>
          <cell r="CB343">
            <v>0</v>
          </cell>
          <cell r="CC343">
            <v>0</v>
          </cell>
          <cell r="CD343">
            <v>0</v>
          </cell>
          <cell r="CE343">
            <v>0</v>
          </cell>
          <cell r="CF343">
            <v>0</v>
          </cell>
          <cell r="CG343">
            <v>0</v>
          </cell>
          <cell r="CH343">
            <v>0</v>
          </cell>
          <cell r="CI343">
            <v>0</v>
          </cell>
          <cell r="CJ343">
            <v>0</v>
          </cell>
          <cell r="CK343">
            <v>0</v>
          </cell>
          <cell r="CL343">
            <v>0</v>
          </cell>
          <cell r="CM343">
            <v>0</v>
          </cell>
          <cell r="CN343">
            <v>0</v>
          </cell>
          <cell r="CO343">
            <v>0</v>
          </cell>
          <cell r="CP343">
            <v>0</v>
          </cell>
          <cell r="CQ343">
            <v>0</v>
          </cell>
          <cell r="CR343">
            <v>0</v>
          </cell>
          <cell r="CS343">
            <v>0</v>
          </cell>
          <cell r="CT343">
            <v>0</v>
          </cell>
          <cell r="CU343">
            <v>0</v>
          </cell>
          <cell r="CV343">
            <v>0</v>
          </cell>
          <cell r="CW343">
            <v>0</v>
          </cell>
          <cell r="CX343">
            <v>0</v>
          </cell>
          <cell r="CY343">
            <v>0</v>
          </cell>
          <cell r="CZ343">
            <v>0</v>
          </cell>
          <cell r="DA343">
            <v>0</v>
          </cell>
          <cell r="DB343">
            <v>0</v>
          </cell>
          <cell r="DC343">
            <v>0</v>
          </cell>
          <cell r="DD343">
            <v>0</v>
          </cell>
          <cell r="DE343">
            <v>0</v>
          </cell>
          <cell r="DF343">
            <v>0</v>
          </cell>
          <cell r="DG343">
            <v>0</v>
          </cell>
          <cell r="DH343">
            <v>0</v>
          </cell>
          <cell r="DI343">
            <v>0</v>
          </cell>
          <cell r="DJ343">
            <v>0</v>
          </cell>
          <cell r="DK343">
            <v>0</v>
          </cell>
          <cell r="DL343">
            <v>0</v>
          </cell>
          <cell r="DM343">
            <v>0</v>
          </cell>
          <cell r="DN343">
            <v>0</v>
          </cell>
          <cell r="DO343">
            <v>0</v>
          </cell>
          <cell r="DP343">
            <v>0</v>
          </cell>
          <cell r="DQ343">
            <v>0</v>
          </cell>
          <cell r="DR343">
            <v>0</v>
          </cell>
          <cell r="DS343">
            <v>0</v>
          </cell>
          <cell r="DT343">
            <v>0</v>
          </cell>
          <cell r="DU343">
            <v>0</v>
          </cell>
          <cell r="DV343">
            <v>0</v>
          </cell>
          <cell r="DW343">
            <v>0</v>
          </cell>
          <cell r="DX343">
            <v>0</v>
          </cell>
          <cell r="DY343">
            <v>0</v>
          </cell>
          <cell r="DZ343">
            <v>0</v>
          </cell>
          <cell r="EA343">
            <v>0</v>
          </cell>
          <cell r="EB343">
            <v>0</v>
          </cell>
          <cell r="EC343">
            <v>0</v>
          </cell>
          <cell r="ED343">
            <v>0</v>
          </cell>
        </row>
        <row r="344"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  <cell r="AE344">
            <v>0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  <cell r="AJ344">
            <v>0</v>
          </cell>
          <cell r="AK344">
            <v>0</v>
          </cell>
          <cell r="AL344">
            <v>0</v>
          </cell>
          <cell r="AM344">
            <v>0</v>
          </cell>
          <cell r="AN344">
            <v>0</v>
          </cell>
          <cell r="AO344">
            <v>0</v>
          </cell>
          <cell r="AP344">
            <v>0</v>
          </cell>
          <cell r="AQ344">
            <v>0</v>
          </cell>
          <cell r="AR344">
            <v>0</v>
          </cell>
          <cell r="AS344">
            <v>0</v>
          </cell>
          <cell r="AT344">
            <v>0</v>
          </cell>
          <cell r="AU344">
            <v>0</v>
          </cell>
          <cell r="AV344">
            <v>0</v>
          </cell>
          <cell r="AW344">
            <v>0</v>
          </cell>
          <cell r="AX344">
            <v>0</v>
          </cell>
          <cell r="AY344">
            <v>0</v>
          </cell>
          <cell r="AZ344">
            <v>0</v>
          </cell>
          <cell r="BA344">
            <v>0</v>
          </cell>
          <cell r="BB344">
            <v>0</v>
          </cell>
          <cell r="BC344">
            <v>0</v>
          </cell>
          <cell r="BD344">
            <v>0</v>
          </cell>
          <cell r="BE344">
            <v>0</v>
          </cell>
          <cell r="BF344">
            <v>0</v>
          </cell>
          <cell r="BG344">
            <v>0</v>
          </cell>
          <cell r="BH344">
            <v>0</v>
          </cell>
          <cell r="BI344">
            <v>0</v>
          </cell>
          <cell r="BJ344">
            <v>0</v>
          </cell>
          <cell r="BK344">
            <v>0</v>
          </cell>
          <cell r="BL344">
            <v>0</v>
          </cell>
          <cell r="BM344">
            <v>0</v>
          </cell>
          <cell r="BN344">
            <v>0</v>
          </cell>
          <cell r="BO344">
            <v>0</v>
          </cell>
          <cell r="BP344">
            <v>0</v>
          </cell>
          <cell r="BQ344">
            <v>0</v>
          </cell>
          <cell r="BR344">
            <v>0</v>
          </cell>
          <cell r="BS344">
            <v>0</v>
          </cell>
          <cell r="BT344">
            <v>0</v>
          </cell>
          <cell r="BU344">
            <v>0</v>
          </cell>
          <cell r="BV344">
            <v>0</v>
          </cell>
          <cell r="BW344">
            <v>0</v>
          </cell>
          <cell r="BX344">
            <v>0</v>
          </cell>
          <cell r="BY344">
            <v>0</v>
          </cell>
          <cell r="BZ344">
            <v>0</v>
          </cell>
          <cell r="CA344">
            <v>0</v>
          </cell>
          <cell r="CB344">
            <v>0</v>
          </cell>
          <cell r="CC344">
            <v>0</v>
          </cell>
          <cell r="CD344">
            <v>0</v>
          </cell>
          <cell r="CE344">
            <v>0</v>
          </cell>
          <cell r="CF344">
            <v>0</v>
          </cell>
          <cell r="CG344">
            <v>0</v>
          </cell>
          <cell r="CH344">
            <v>0</v>
          </cell>
          <cell r="CI344">
            <v>0</v>
          </cell>
          <cell r="CJ344">
            <v>0</v>
          </cell>
          <cell r="CK344">
            <v>0</v>
          </cell>
          <cell r="CL344">
            <v>0</v>
          </cell>
          <cell r="CM344">
            <v>0</v>
          </cell>
          <cell r="CN344">
            <v>0</v>
          </cell>
          <cell r="CO344">
            <v>0</v>
          </cell>
          <cell r="CP344">
            <v>0</v>
          </cell>
          <cell r="CQ344">
            <v>0</v>
          </cell>
          <cell r="CR344">
            <v>0</v>
          </cell>
          <cell r="CS344">
            <v>0</v>
          </cell>
          <cell r="CT344">
            <v>0</v>
          </cell>
          <cell r="CU344">
            <v>0</v>
          </cell>
          <cell r="CV344">
            <v>0</v>
          </cell>
          <cell r="CW344">
            <v>0</v>
          </cell>
          <cell r="CX344">
            <v>0</v>
          </cell>
          <cell r="CY344">
            <v>0</v>
          </cell>
          <cell r="CZ344">
            <v>0</v>
          </cell>
          <cell r="DA344">
            <v>0</v>
          </cell>
          <cell r="DB344">
            <v>0</v>
          </cell>
          <cell r="DC344">
            <v>0</v>
          </cell>
          <cell r="DD344">
            <v>0</v>
          </cell>
          <cell r="DE344">
            <v>0</v>
          </cell>
          <cell r="DF344">
            <v>0</v>
          </cell>
          <cell r="DG344">
            <v>0</v>
          </cell>
          <cell r="DH344">
            <v>0</v>
          </cell>
          <cell r="DI344">
            <v>0</v>
          </cell>
          <cell r="DJ344">
            <v>0</v>
          </cell>
          <cell r="DK344">
            <v>0</v>
          </cell>
          <cell r="DL344">
            <v>0</v>
          </cell>
          <cell r="DM344">
            <v>0</v>
          </cell>
          <cell r="DN344">
            <v>0</v>
          </cell>
          <cell r="DO344">
            <v>0</v>
          </cell>
          <cell r="DP344">
            <v>0</v>
          </cell>
          <cell r="DQ344">
            <v>0</v>
          </cell>
          <cell r="DR344">
            <v>0</v>
          </cell>
          <cell r="DS344">
            <v>0</v>
          </cell>
          <cell r="DT344">
            <v>0</v>
          </cell>
          <cell r="DU344">
            <v>0</v>
          </cell>
          <cell r="DV344">
            <v>0</v>
          </cell>
          <cell r="DW344">
            <v>0</v>
          </cell>
          <cell r="DX344">
            <v>0</v>
          </cell>
          <cell r="DY344">
            <v>0</v>
          </cell>
          <cell r="DZ344">
            <v>0</v>
          </cell>
          <cell r="EA344">
            <v>0</v>
          </cell>
          <cell r="EB344">
            <v>0</v>
          </cell>
          <cell r="EC344">
            <v>0</v>
          </cell>
          <cell r="ED344">
            <v>0</v>
          </cell>
        </row>
        <row r="345"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  <cell r="AE345">
            <v>0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  <cell r="AJ345">
            <v>0</v>
          </cell>
          <cell r="AK345">
            <v>0</v>
          </cell>
          <cell r="AL345">
            <v>0</v>
          </cell>
          <cell r="AM345">
            <v>0</v>
          </cell>
          <cell r="AN345">
            <v>0</v>
          </cell>
          <cell r="AO345">
            <v>0</v>
          </cell>
          <cell r="AP345">
            <v>0</v>
          </cell>
          <cell r="AQ345">
            <v>0</v>
          </cell>
          <cell r="AR345">
            <v>0</v>
          </cell>
          <cell r="AS345">
            <v>0</v>
          </cell>
          <cell r="AT345">
            <v>0</v>
          </cell>
          <cell r="AU345">
            <v>0</v>
          </cell>
          <cell r="AV345">
            <v>0</v>
          </cell>
          <cell r="AW345">
            <v>0</v>
          </cell>
          <cell r="AX345">
            <v>0</v>
          </cell>
          <cell r="AY345">
            <v>0</v>
          </cell>
          <cell r="AZ345">
            <v>0</v>
          </cell>
          <cell r="BA345">
            <v>0</v>
          </cell>
          <cell r="BB345">
            <v>0</v>
          </cell>
          <cell r="BC345">
            <v>0</v>
          </cell>
          <cell r="BD345">
            <v>0</v>
          </cell>
          <cell r="BE345">
            <v>0</v>
          </cell>
          <cell r="BF345">
            <v>0</v>
          </cell>
          <cell r="BG345">
            <v>0</v>
          </cell>
          <cell r="BH345">
            <v>0</v>
          </cell>
          <cell r="BI345">
            <v>0</v>
          </cell>
          <cell r="BJ345">
            <v>0</v>
          </cell>
          <cell r="BK345">
            <v>0</v>
          </cell>
          <cell r="BL345">
            <v>0</v>
          </cell>
          <cell r="BM345">
            <v>0</v>
          </cell>
          <cell r="BN345">
            <v>0</v>
          </cell>
          <cell r="BO345">
            <v>0</v>
          </cell>
          <cell r="BP345">
            <v>0</v>
          </cell>
          <cell r="BQ345">
            <v>0</v>
          </cell>
          <cell r="BR345">
            <v>0</v>
          </cell>
          <cell r="BS345">
            <v>0</v>
          </cell>
          <cell r="BT345">
            <v>0</v>
          </cell>
          <cell r="BU345">
            <v>0</v>
          </cell>
          <cell r="BV345">
            <v>0</v>
          </cell>
          <cell r="BW345">
            <v>0</v>
          </cell>
          <cell r="BX345">
            <v>0</v>
          </cell>
          <cell r="BY345">
            <v>0</v>
          </cell>
          <cell r="BZ345">
            <v>0</v>
          </cell>
          <cell r="CA345">
            <v>0</v>
          </cell>
          <cell r="CB345">
            <v>0</v>
          </cell>
          <cell r="CC345">
            <v>0</v>
          </cell>
          <cell r="CD345">
            <v>0</v>
          </cell>
          <cell r="CE345">
            <v>0</v>
          </cell>
          <cell r="CF345">
            <v>0</v>
          </cell>
          <cell r="CG345">
            <v>0</v>
          </cell>
          <cell r="CH345">
            <v>0</v>
          </cell>
          <cell r="CI345">
            <v>0</v>
          </cell>
          <cell r="CJ345">
            <v>0</v>
          </cell>
          <cell r="CK345">
            <v>0</v>
          </cell>
          <cell r="CL345">
            <v>0</v>
          </cell>
          <cell r="CM345">
            <v>0</v>
          </cell>
          <cell r="CN345">
            <v>0</v>
          </cell>
          <cell r="CO345">
            <v>0</v>
          </cell>
          <cell r="CP345">
            <v>0</v>
          </cell>
          <cell r="CQ345">
            <v>0</v>
          </cell>
          <cell r="CR345">
            <v>0</v>
          </cell>
          <cell r="CS345">
            <v>0</v>
          </cell>
          <cell r="CT345">
            <v>0</v>
          </cell>
          <cell r="CU345">
            <v>0</v>
          </cell>
          <cell r="CV345">
            <v>0</v>
          </cell>
          <cell r="CW345">
            <v>0</v>
          </cell>
          <cell r="CX345">
            <v>0</v>
          </cell>
          <cell r="CY345">
            <v>0</v>
          </cell>
          <cell r="CZ345">
            <v>0</v>
          </cell>
          <cell r="DA345">
            <v>0</v>
          </cell>
          <cell r="DB345">
            <v>0</v>
          </cell>
          <cell r="DC345">
            <v>0</v>
          </cell>
          <cell r="DD345">
            <v>0</v>
          </cell>
          <cell r="DE345">
            <v>0</v>
          </cell>
          <cell r="DF345">
            <v>0</v>
          </cell>
          <cell r="DG345">
            <v>0</v>
          </cell>
          <cell r="DH345">
            <v>0</v>
          </cell>
          <cell r="DI345">
            <v>0</v>
          </cell>
          <cell r="DJ345">
            <v>0</v>
          </cell>
          <cell r="DK345">
            <v>0</v>
          </cell>
          <cell r="DL345">
            <v>0</v>
          </cell>
          <cell r="DM345">
            <v>0</v>
          </cell>
          <cell r="DN345">
            <v>0</v>
          </cell>
          <cell r="DO345">
            <v>0</v>
          </cell>
          <cell r="DP345">
            <v>0</v>
          </cell>
          <cell r="DQ345">
            <v>0</v>
          </cell>
          <cell r="DR345">
            <v>0</v>
          </cell>
          <cell r="DS345">
            <v>0</v>
          </cell>
          <cell r="DT345">
            <v>0</v>
          </cell>
          <cell r="DU345">
            <v>0</v>
          </cell>
          <cell r="DV345">
            <v>0</v>
          </cell>
          <cell r="DW345">
            <v>0</v>
          </cell>
          <cell r="DX345">
            <v>0</v>
          </cell>
          <cell r="DY345">
            <v>0</v>
          </cell>
          <cell r="DZ345">
            <v>0</v>
          </cell>
          <cell r="EA345">
            <v>0</v>
          </cell>
          <cell r="EB345">
            <v>0</v>
          </cell>
          <cell r="EC345">
            <v>0</v>
          </cell>
          <cell r="ED345">
            <v>0</v>
          </cell>
        </row>
        <row r="346"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  <cell r="AE346">
            <v>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  <cell r="AJ346">
            <v>0</v>
          </cell>
          <cell r="AK346">
            <v>0</v>
          </cell>
          <cell r="AL346">
            <v>0</v>
          </cell>
          <cell r="AM346">
            <v>0</v>
          </cell>
          <cell r="AN346">
            <v>0</v>
          </cell>
          <cell r="AO346">
            <v>0</v>
          </cell>
          <cell r="AP346">
            <v>0</v>
          </cell>
          <cell r="AQ346">
            <v>0</v>
          </cell>
          <cell r="AR346">
            <v>0</v>
          </cell>
          <cell r="AS346">
            <v>0</v>
          </cell>
          <cell r="AT346">
            <v>0</v>
          </cell>
          <cell r="AU346">
            <v>0</v>
          </cell>
          <cell r="AV346">
            <v>0</v>
          </cell>
          <cell r="AW346">
            <v>0</v>
          </cell>
          <cell r="AX346">
            <v>0</v>
          </cell>
          <cell r="AY346">
            <v>0</v>
          </cell>
          <cell r="AZ346">
            <v>0</v>
          </cell>
          <cell r="BA346">
            <v>0</v>
          </cell>
          <cell r="BB346">
            <v>0</v>
          </cell>
          <cell r="BC346">
            <v>0</v>
          </cell>
          <cell r="BD346">
            <v>0</v>
          </cell>
          <cell r="BE346">
            <v>0</v>
          </cell>
          <cell r="BF346">
            <v>0</v>
          </cell>
          <cell r="BG346">
            <v>0</v>
          </cell>
          <cell r="BH346">
            <v>0</v>
          </cell>
          <cell r="BI346">
            <v>0</v>
          </cell>
          <cell r="BJ346">
            <v>0</v>
          </cell>
          <cell r="BK346">
            <v>0</v>
          </cell>
          <cell r="BL346">
            <v>0</v>
          </cell>
          <cell r="BM346">
            <v>0</v>
          </cell>
          <cell r="BN346">
            <v>0</v>
          </cell>
          <cell r="BO346">
            <v>0</v>
          </cell>
          <cell r="BP346">
            <v>0</v>
          </cell>
          <cell r="BQ346">
            <v>0</v>
          </cell>
          <cell r="BR346">
            <v>0</v>
          </cell>
          <cell r="BS346">
            <v>0</v>
          </cell>
          <cell r="BT346">
            <v>0</v>
          </cell>
          <cell r="BU346">
            <v>0</v>
          </cell>
          <cell r="BV346">
            <v>0</v>
          </cell>
          <cell r="BW346">
            <v>0</v>
          </cell>
          <cell r="BX346">
            <v>0</v>
          </cell>
          <cell r="BY346">
            <v>0</v>
          </cell>
          <cell r="BZ346">
            <v>0</v>
          </cell>
          <cell r="CA346">
            <v>0</v>
          </cell>
          <cell r="CB346">
            <v>0</v>
          </cell>
          <cell r="CC346">
            <v>0</v>
          </cell>
          <cell r="CD346">
            <v>0</v>
          </cell>
          <cell r="CE346">
            <v>0</v>
          </cell>
          <cell r="CF346">
            <v>0</v>
          </cell>
          <cell r="CG346">
            <v>0</v>
          </cell>
          <cell r="CH346">
            <v>0</v>
          </cell>
          <cell r="CI346">
            <v>0</v>
          </cell>
          <cell r="CJ346">
            <v>0</v>
          </cell>
          <cell r="CK346">
            <v>0</v>
          </cell>
          <cell r="CL346">
            <v>0</v>
          </cell>
          <cell r="CM346">
            <v>0</v>
          </cell>
          <cell r="CN346">
            <v>0</v>
          </cell>
          <cell r="CO346">
            <v>0</v>
          </cell>
          <cell r="CP346">
            <v>0</v>
          </cell>
          <cell r="CQ346">
            <v>0</v>
          </cell>
          <cell r="CR346">
            <v>0</v>
          </cell>
          <cell r="CS346">
            <v>0</v>
          </cell>
          <cell r="CT346">
            <v>0</v>
          </cell>
          <cell r="CU346">
            <v>0</v>
          </cell>
          <cell r="CV346">
            <v>0</v>
          </cell>
          <cell r="CW346">
            <v>0</v>
          </cell>
          <cell r="CX346">
            <v>0</v>
          </cell>
          <cell r="CY346">
            <v>0</v>
          </cell>
          <cell r="CZ346">
            <v>0</v>
          </cell>
          <cell r="DA346">
            <v>0</v>
          </cell>
          <cell r="DB346">
            <v>0</v>
          </cell>
          <cell r="DC346">
            <v>0</v>
          </cell>
          <cell r="DD346">
            <v>0</v>
          </cell>
          <cell r="DE346">
            <v>0</v>
          </cell>
          <cell r="DF346">
            <v>0</v>
          </cell>
          <cell r="DG346">
            <v>0</v>
          </cell>
          <cell r="DH346">
            <v>0</v>
          </cell>
          <cell r="DI346">
            <v>0</v>
          </cell>
          <cell r="DJ346">
            <v>0</v>
          </cell>
          <cell r="DK346">
            <v>0</v>
          </cell>
          <cell r="DL346">
            <v>0</v>
          </cell>
          <cell r="DM346">
            <v>0</v>
          </cell>
          <cell r="DN346">
            <v>0</v>
          </cell>
          <cell r="DO346">
            <v>0</v>
          </cell>
          <cell r="DP346">
            <v>0</v>
          </cell>
          <cell r="DQ346">
            <v>0</v>
          </cell>
          <cell r="DR346">
            <v>0</v>
          </cell>
          <cell r="DS346">
            <v>0</v>
          </cell>
          <cell r="DT346">
            <v>0</v>
          </cell>
          <cell r="DU346">
            <v>0</v>
          </cell>
          <cell r="DV346">
            <v>0</v>
          </cell>
          <cell r="DW346">
            <v>0</v>
          </cell>
          <cell r="DX346">
            <v>0</v>
          </cell>
          <cell r="DY346">
            <v>0</v>
          </cell>
          <cell r="DZ346">
            <v>0</v>
          </cell>
          <cell r="EA346">
            <v>0</v>
          </cell>
          <cell r="EB346">
            <v>0</v>
          </cell>
          <cell r="EC346">
            <v>0</v>
          </cell>
          <cell r="ED346">
            <v>0</v>
          </cell>
        </row>
        <row r="347"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  <cell r="AE347">
            <v>0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  <cell r="AJ347">
            <v>0</v>
          </cell>
          <cell r="AK347">
            <v>0</v>
          </cell>
          <cell r="AL347">
            <v>0</v>
          </cell>
          <cell r="AM347">
            <v>0</v>
          </cell>
          <cell r="AN347">
            <v>0</v>
          </cell>
          <cell r="AO347">
            <v>0</v>
          </cell>
          <cell r="AP347">
            <v>0</v>
          </cell>
          <cell r="AQ347">
            <v>0</v>
          </cell>
          <cell r="AR347">
            <v>0</v>
          </cell>
          <cell r="AS347">
            <v>0</v>
          </cell>
          <cell r="AT347">
            <v>0</v>
          </cell>
          <cell r="AU347">
            <v>0</v>
          </cell>
          <cell r="AV347">
            <v>0</v>
          </cell>
          <cell r="AW347">
            <v>0</v>
          </cell>
          <cell r="AX347">
            <v>0</v>
          </cell>
          <cell r="AY347">
            <v>0</v>
          </cell>
          <cell r="AZ347">
            <v>0</v>
          </cell>
          <cell r="BA347">
            <v>0</v>
          </cell>
          <cell r="BB347">
            <v>0</v>
          </cell>
          <cell r="BC347">
            <v>0</v>
          </cell>
          <cell r="BD347">
            <v>0</v>
          </cell>
          <cell r="BE347">
            <v>0</v>
          </cell>
          <cell r="BF347">
            <v>0</v>
          </cell>
          <cell r="BG347">
            <v>0</v>
          </cell>
          <cell r="BH347">
            <v>0</v>
          </cell>
          <cell r="BI347">
            <v>0</v>
          </cell>
          <cell r="BJ347">
            <v>0</v>
          </cell>
          <cell r="BK347">
            <v>0</v>
          </cell>
          <cell r="BL347">
            <v>0</v>
          </cell>
          <cell r="BM347">
            <v>0</v>
          </cell>
          <cell r="BN347">
            <v>0</v>
          </cell>
          <cell r="BO347">
            <v>0</v>
          </cell>
          <cell r="BP347">
            <v>0</v>
          </cell>
          <cell r="BQ347">
            <v>0</v>
          </cell>
          <cell r="BR347">
            <v>0</v>
          </cell>
          <cell r="BS347">
            <v>0</v>
          </cell>
          <cell r="BT347">
            <v>0</v>
          </cell>
          <cell r="BU347">
            <v>0</v>
          </cell>
          <cell r="BV347">
            <v>0</v>
          </cell>
          <cell r="BW347">
            <v>0</v>
          </cell>
          <cell r="BX347">
            <v>0</v>
          </cell>
          <cell r="BY347">
            <v>0</v>
          </cell>
          <cell r="BZ347">
            <v>0</v>
          </cell>
          <cell r="CA347">
            <v>0</v>
          </cell>
          <cell r="CB347">
            <v>0</v>
          </cell>
          <cell r="CC347">
            <v>0</v>
          </cell>
          <cell r="CD347">
            <v>0</v>
          </cell>
          <cell r="CE347">
            <v>0</v>
          </cell>
          <cell r="CF347">
            <v>0</v>
          </cell>
          <cell r="CG347">
            <v>0</v>
          </cell>
          <cell r="CH347">
            <v>0</v>
          </cell>
          <cell r="CI347">
            <v>0</v>
          </cell>
          <cell r="CJ347">
            <v>0</v>
          </cell>
          <cell r="CK347">
            <v>0</v>
          </cell>
          <cell r="CL347">
            <v>0</v>
          </cell>
          <cell r="CM347">
            <v>0</v>
          </cell>
          <cell r="CN347">
            <v>0</v>
          </cell>
          <cell r="CO347">
            <v>0</v>
          </cell>
          <cell r="CP347">
            <v>0</v>
          </cell>
          <cell r="CQ347">
            <v>0</v>
          </cell>
          <cell r="CR347">
            <v>0</v>
          </cell>
          <cell r="CS347">
            <v>0</v>
          </cell>
          <cell r="CT347">
            <v>0</v>
          </cell>
          <cell r="CU347">
            <v>0</v>
          </cell>
          <cell r="CV347">
            <v>0</v>
          </cell>
          <cell r="CW347">
            <v>0</v>
          </cell>
          <cell r="CX347">
            <v>0</v>
          </cell>
          <cell r="CY347">
            <v>0</v>
          </cell>
          <cell r="CZ347">
            <v>0</v>
          </cell>
          <cell r="DA347">
            <v>0</v>
          </cell>
          <cell r="DB347">
            <v>0</v>
          </cell>
          <cell r="DC347">
            <v>0</v>
          </cell>
          <cell r="DD347">
            <v>0</v>
          </cell>
          <cell r="DE347">
            <v>0</v>
          </cell>
          <cell r="DF347">
            <v>0</v>
          </cell>
          <cell r="DG347">
            <v>0</v>
          </cell>
          <cell r="DH347">
            <v>0</v>
          </cell>
          <cell r="DI347">
            <v>0</v>
          </cell>
          <cell r="DJ347">
            <v>0</v>
          </cell>
          <cell r="DK347">
            <v>0</v>
          </cell>
          <cell r="DL347">
            <v>0</v>
          </cell>
          <cell r="DM347">
            <v>0</v>
          </cell>
          <cell r="DN347">
            <v>0</v>
          </cell>
          <cell r="DO347">
            <v>0</v>
          </cell>
          <cell r="DP347">
            <v>0</v>
          </cell>
          <cell r="DQ347">
            <v>0</v>
          </cell>
          <cell r="DR347">
            <v>0</v>
          </cell>
          <cell r="DS347">
            <v>0</v>
          </cell>
          <cell r="DT347">
            <v>0</v>
          </cell>
          <cell r="DU347">
            <v>0</v>
          </cell>
          <cell r="DV347">
            <v>0</v>
          </cell>
          <cell r="DW347">
            <v>0</v>
          </cell>
          <cell r="DX347">
            <v>0</v>
          </cell>
          <cell r="DY347">
            <v>0</v>
          </cell>
          <cell r="DZ347">
            <v>0</v>
          </cell>
          <cell r="EA347">
            <v>0</v>
          </cell>
          <cell r="EB347">
            <v>0</v>
          </cell>
          <cell r="EC347">
            <v>0</v>
          </cell>
          <cell r="ED347">
            <v>0</v>
          </cell>
        </row>
        <row r="348"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  <cell r="AE348">
            <v>0</v>
          </cell>
          <cell r="AF348">
            <v>0</v>
          </cell>
          <cell r="AG348">
            <v>0</v>
          </cell>
          <cell r="AH348">
            <v>0</v>
          </cell>
          <cell r="AI348">
            <v>0</v>
          </cell>
          <cell r="AJ348">
            <v>0</v>
          </cell>
          <cell r="AK348">
            <v>0</v>
          </cell>
          <cell r="AL348">
            <v>0</v>
          </cell>
          <cell r="AM348">
            <v>0</v>
          </cell>
          <cell r="AN348">
            <v>0</v>
          </cell>
          <cell r="AO348">
            <v>0</v>
          </cell>
          <cell r="AP348">
            <v>0</v>
          </cell>
          <cell r="AQ348">
            <v>0</v>
          </cell>
          <cell r="AR348">
            <v>0</v>
          </cell>
          <cell r="AS348">
            <v>0</v>
          </cell>
          <cell r="AT348">
            <v>0</v>
          </cell>
          <cell r="AU348">
            <v>0</v>
          </cell>
          <cell r="AV348">
            <v>0</v>
          </cell>
          <cell r="AW348">
            <v>0</v>
          </cell>
          <cell r="AX348">
            <v>0</v>
          </cell>
          <cell r="AY348">
            <v>0</v>
          </cell>
          <cell r="AZ348">
            <v>0</v>
          </cell>
          <cell r="BA348">
            <v>0</v>
          </cell>
          <cell r="BB348">
            <v>0</v>
          </cell>
          <cell r="BC348">
            <v>0</v>
          </cell>
          <cell r="BD348">
            <v>0</v>
          </cell>
          <cell r="BE348">
            <v>0</v>
          </cell>
          <cell r="BF348">
            <v>0</v>
          </cell>
          <cell r="BG348">
            <v>0</v>
          </cell>
          <cell r="BH348">
            <v>0</v>
          </cell>
          <cell r="BI348">
            <v>0</v>
          </cell>
          <cell r="BJ348">
            <v>0</v>
          </cell>
          <cell r="BK348">
            <v>0</v>
          </cell>
          <cell r="BL348">
            <v>0</v>
          </cell>
          <cell r="BM348">
            <v>0</v>
          </cell>
          <cell r="BN348">
            <v>0</v>
          </cell>
          <cell r="BO348">
            <v>0</v>
          </cell>
          <cell r="BP348">
            <v>0</v>
          </cell>
          <cell r="BQ348">
            <v>0</v>
          </cell>
          <cell r="BR348">
            <v>0</v>
          </cell>
          <cell r="BS348">
            <v>0</v>
          </cell>
          <cell r="BT348">
            <v>0</v>
          </cell>
          <cell r="BU348">
            <v>0</v>
          </cell>
          <cell r="BV348">
            <v>0</v>
          </cell>
          <cell r="BW348">
            <v>0</v>
          </cell>
          <cell r="BX348">
            <v>0</v>
          </cell>
          <cell r="BY348">
            <v>0</v>
          </cell>
          <cell r="BZ348">
            <v>0</v>
          </cell>
          <cell r="CA348">
            <v>0</v>
          </cell>
          <cell r="CB348">
            <v>0</v>
          </cell>
          <cell r="CC348">
            <v>0</v>
          </cell>
          <cell r="CD348">
            <v>0</v>
          </cell>
          <cell r="CE348">
            <v>0</v>
          </cell>
          <cell r="CF348">
            <v>0</v>
          </cell>
          <cell r="CG348">
            <v>0</v>
          </cell>
          <cell r="CH348">
            <v>0</v>
          </cell>
          <cell r="CI348">
            <v>0</v>
          </cell>
          <cell r="CJ348">
            <v>0</v>
          </cell>
          <cell r="CK348">
            <v>0</v>
          </cell>
          <cell r="CL348">
            <v>0</v>
          </cell>
          <cell r="CM348">
            <v>0</v>
          </cell>
          <cell r="CN348">
            <v>0</v>
          </cell>
          <cell r="CO348">
            <v>0</v>
          </cell>
          <cell r="CP348">
            <v>0</v>
          </cell>
          <cell r="CQ348">
            <v>0</v>
          </cell>
          <cell r="CR348">
            <v>0</v>
          </cell>
          <cell r="CS348">
            <v>0</v>
          </cell>
          <cell r="CT348">
            <v>0</v>
          </cell>
          <cell r="CU348">
            <v>0</v>
          </cell>
          <cell r="CV348">
            <v>0</v>
          </cell>
          <cell r="CW348">
            <v>0</v>
          </cell>
          <cell r="CX348">
            <v>0</v>
          </cell>
          <cell r="CY348">
            <v>0</v>
          </cell>
          <cell r="CZ348">
            <v>0</v>
          </cell>
          <cell r="DA348">
            <v>0</v>
          </cell>
          <cell r="DB348">
            <v>0</v>
          </cell>
          <cell r="DC348">
            <v>0</v>
          </cell>
          <cell r="DD348">
            <v>0</v>
          </cell>
          <cell r="DE348">
            <v>0</v>
          </cell>
          <cell r="DF348">
            <v>0</v>
          </cell>
          <cell r="DG348">
            <v>0</v>
          </cell>
          <cell r="DH348">
            <v>0</v>
          </cell>
          <cell r="DI348">
            <v>0</v>
          </cell>
          <cell r="DJ348">
            <v>0</v>
          </cell>
          <cell r="DK348">
            <v>0</v>
          </cell>
          <cell r="DL348">
            <v>0</v>
          </cell>
          <cell r="DM348">
            <v>0</v>
          </cell>
          <cell r="DN348">
            <v>0</v>
          </cell>
          <cell r="DO348">
            <v>0</v>
          </cell>
          <cell r="DP348">
            <v>0</v>
          </cell>
          <cell r="DQ348">
            <v>0</v>
          </cell>
          <cell r="DR348">
            <v>0</v>
          </cell>
          <cell r="DS348">
            <v>0</v>
          </cell>
          <cell r="DT348">
            <v>0</v>
          </cell>
          <cell r="DU348">
            <v>0</v>
          </cell>
          <cell r="DV348">
            <v>0</v>
          </cell>
          <cell r="DW348">
            <v>0</v>
          </cell>
          <cell r="DX348">
            <v>0</v>
          </cell>
          <cell r="DY348">
            <v>0</v>
          </cell>
          <cell r="DZ348">
            <v>0</v>
          </cell>
          <cell r="EA348">
            <v>0</v>
          </cell>
          <cell r="EB348">
            <v>0</v>
          </cell>
          <cell r="EC348">
            <v>0</v>
          </cell>
          <cell r="ED348">
            <v>0</v>
          </cell>
        </row>
        <row r="349"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0</v>
          </cell>
          <cell r="P349">
            <v>0</v>
          </cell>
          <cell r="Q349">
            <v>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  <cell r="AE349">
            <v>0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  <cell r="AJ349">
            <v>0</v>
          </cell>
          <cell r="AK349">
            <v>0</v>
          </cell>
          <cell r="AL349">
            <v>0</v>
          </cell>
          <cell r="AM349">
            <v>0</v>
          </cell>
          <cell r="AN349">
            <v>0</v>
          </cell>
          <cell r="AO349">
            <v>0</v>
          </cell>
          <cell r="AP349">
            <v>0</v>
          </cell>
          <cell r="AQ349">
            <v>0</v>
          </cell>
          <cell r="AR349">
            <v>0</v>
          </cell>
          <cell r="AS349">
            <v>0</v>
          </cell>
          <cell r="AT349">
            <v>0</v>
          </cell>
          <cell r="AU349">
            <v>0</v>
          </cell>
          <cell r="AV349">
            <v>0</v>
          </cell>
          <cell r="AW349">
            <v>0</v>
          </cell>
          <cell r="AX349">
            <v>0</v>
          </cell>
          <cell r="AY349">
            <v>0</v>
          </cell>
          <cell r="AZ349">
            <v>0</v>
          </cell>
          <cell r="BA349">
            <v>0</v>
          </cell>
          <cell r="BB349">
            <v>0</v>
          </cell>
          <cell r="BC349">
            <v>0</v>
          </cell>
          <cell r="BD349">
            <v>0</v>
          </cell>
          <cell r="BE349">
            <v>0</v>
          </cell>
          <cell r="BF349">
            <v>0</v>
          </cell>
          <cell r="BG349">
            <v>0</v>
          </cell>
          <cell r="BH349">
            <v>0</v>
          </cell>
          <cell r="BI349">
            <v>0</v>
          </cell>
          <cell r="BJ349">
            <v>0</v>
          </cell>
          <cell r="BK349">
            <v>0</v>
          </cell>
          <cell r="BL349">
            <v>0</v>
          </cell>
          <cell r="BM349">
            <v>0</v>
          </cell>
          <cell r="BN349">
            <v>0</v>
          </cell>
          <cell r="BO349">
            <v>0</v>
          </cell>
          <cell r="BP349">
            <v>0</v>
          </cell>
          <cell r="BQ349">
            <v>0</v>
          </cell>
          <cell r="BR349">
            <v>0</v>
          </cell>
          <cell r="BS349">
            <v>0</v>
          </cell>
          <cell r="BT349">
            <v>0</v>
          </cell>
          <cell r="BU349">
            <v>0</v>
          </cell>
          <cell r="BV349">
            <v>0</v>
          </cell>
          <cell r="BW349">
            <v>0</v>
          </cell>
          <cell r="BX349">
            <v>0</v>
          </cell>
          <cell r="BY349">
            <v>0</v>
          </cell>
          <cell r="BZ349">
            <v>0</v>
          </cell>
          <cell r="CA349">
            <v>0</v>
          </cell>
          <cell r="CB349">
            <v>0</v>
          </cell>
          <cell r="CC349">
            <v>0</v>
          </cell>
          <cell r="CD349">
            <v>0</v>
          </cell>
          <cell r="CE349">
            <v>0</v>
          </cell>
          <cell r="CF349">
            <v>0</v>
          </cell>
          <cell r="CG349">
            <v>0</v>
          </cell>
          <cell r="CH349">
            <v>0</v>
          </cell>
          <cell r="CI349">
            <v>0</v>
          </cell>
          <cell r="CJ349">
            <v>0</v>
          </cell>
          <cell r="CK349">
            <v>0</v>
          </cell>
          <cell r="CL349">
            <v>0</v>
          </cell>
          <cell r="CM349">
            <v>0</v>
          </cell>
          <cell r="CN349">
            <v>0</v>
          </cell>
          <cell r="CO349">
            <v>0</v>
          </cell>
          <cell r="CP349">
            <v>0</v>
          </cell>
          <cell r="CQ349">
            <v>0</v>
          </cell>
          <cell r="CR349">
            <v>0</v>
          </cell>
          <cell r="CS349">
            <v>0</v>
          </cell>
          <cell r="CT349">
            <v>0</v>
          </cell>
          <cell r="CU349">
            <v>0</v>
          </cell>
          <cell r="CV349">
            <v>0</v>
          </cell>
          <cell r="CW349">
            <v>0</v>
          </cell>
          <cell r="CX349">
            <v>0</v>
          </cell>
          <cell r="CY349">
            <v>0</v>
          </cell>
          <cell r="CZ349">
            <v>0</v>
          </cell>
          <cell r="DA349">
            <v>0</v>
          </cell>
          <cell r="DB349">
            <v>0</v>
          </cell>
          <cell r="DC349">
            <v>0</v>
          </cell>
          <cell r="DD349">
            <v>0</v>
          </cell>
          <cell r="DE349">
            <v>0</v>
          </cell>
          <cell r="DF349">
            <v>0</v>
          </cell>
          <cell r="DG349">
            <v>0</v>
          </cell>
          <cell r="DH349">
            <v>0</v>
          </cell>
          <cell r="DI349">
            <v>0</v>
          </cell>
          <cell r="DJ349">
            <v>0</v>
          </cell>
          <cell r="DK349">
            <v>0</v>
          </cell>
          <cell r="DL349">
            <v>0</v>
          </cell>
          <cell r="DM349">
            <v>0</v>
          </cell>
          <cell r="DN349">
            <v>0</v>
          </cell>
          <cell r="DO349">
            <v>0</v>
          </cell>
          <cell r="DP349">
            <v>0</v>
          </cell>
          <cell r="DQ349">
            <v>0</v>
          </cell>
          <cell r="DR349">
            <v>0</v>
          </cell>
          <cell r="DS349">
            <v>0</v>
          </cell>
          <cell r="DT349">
            <v>0</v>
          </cell>
          <cell r="DU349">
            <v>0</v>
          </cell>
          <cell r="DV349">
            <v>0</v>
          </cell>
          <cell r="DW349">
            <v>0</v>
          </cell>
          <cell r="DX349">
            <v>0</v>
          </cell>
          <cell r="DY349">
            <v>0</v>
          </cell>
          <cell r="DZ349">
            <v>0</v>
          </cell>
          <cell r="EA349">
            <v>0</v>
          </cell>
          <cell r="EB349">
            <v>0</v>
          </cell>
          <cell r="EC349">
            <v>0</v>
          </cell>
          <cell r="ED349">
            <v>0</v>
          </cell>
        </row>
        <row r="350"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0</v>
          </cell>
          <cell r="P350">
            <v>0</v>
          </cell>
          <cell r="Q350">
            <v>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  <cell r="AJ350">
            <v>0</v>
          </cell>
          <cell r="AK350">
            <v>0</v>
          </cell>
          <cell r="AL350">
            <v>0</v>
          </cell>
          <cell r="AM350">
            <v>0</v>
          </cell>
          <cell r="AN350">
            <v>0</v>
          </cell>
          <cell r="AO350">
            <v>0</v>
          </cell>
          <cell r="AP350">
            <v>0</v>
          </cell>
          <cell r="AQ350">
            <v>0</v>
          </cell>
          <cell r="AR350">
            <v>0</v>
          </cell>
          <cell r="AS350">
            <v>0</v>
          </cell>
          <cell r="AT350">
            <v>0</v>
          </cell>
          <cell r="AU350">
            <v>0</v>
          </cell>
          <cell r="AV350">
            <v>0</v>
          </cell>
          <cell r="AW350">
            <v>0</v>
          </cell>
          <cell r="AX350">
            <v>0</v>
          </cell>
          <cell r="AY350">
            <v>0</v>
          </cell>
          <cell r="AZ350">
            <v>0</v>
          </cell>
          <cell r="BA350">
            <v>0</v>
          </cell>
          <cell r="BB350">
            <v>0</v>
          </cell>
          <cell r="BC350">
            <v>0</v>
          </cell>
          <cell r="BD350">
            <v>0</v>
          </cell>
          <cell r="BE350">
            <v>0</v>
          </cell>
          <cell r="BF350">
            <v>0</v>
          </cell>
          <cell r="BG350">
            <v>0</v>
          </cell>
          <cell r="BH350">
            <v>0</v>
          </cell>
          <cell r="BI350">
            <v>0</v>
          </cell>
          <cell r="BJ350">
            <v>0</v>
          </cell>
          <cell r="BK350">
            <v>0</v>
          </cell>
          <cell r="BL350">
            <v>0</v>
          </cell>
          <cell r="BM350">
            <v>0</v>
          </cell>
          <cell r="BN350">
            <v>0</v>
          </cell>
          <cell r="BO350">
            <v>0</v>
          </cell>
          <cell r="BP350">
            <v>0</v>
          </cell>
          <cell r="BQ350">
            <v>0</v>
          </cell>
          <cell r="BR350">
            <v>0</v>
          </cell>
          <cell r="BS350">
            <v>0</v>
          </cell>
          <cell r="BT350">
            <v>0</v>
          </cell>
          <cell r="BU350">
            <v>0</v>
          </cell>
          <cell r="BV350">
            <v>0</v>
          </cell>
          <cell r="BW350">
            <v>0</v>
          </cell>
          <cell r="BX350">
            <v>0</v>
          </cell>
          <cell r="BY350">
            <v>0</v>
          </cell>
          <cell r="BZ350">
            <v>0</v>
          </cell>
          <cell r="CA350">
            <v>0</v>
          </cell>
          <cell r="CB350">
            <v>0</v>
          </cell>
          <cell r="CC350">
            <v>0</v>
          </cell>
          <cell r="CD350">
            <v>0</v>
          </cell>
          <cell r="CE350">
            <v>0</v>
          </cell>
          <cell r="CF350">
            <v>0</v>
          </cell>
          <cell r="CG350">
            <v>0</v>
          </cell>
          <cell r="CH350">
            <v>0</v>
          </cell>
          <cell r="CI350">
            <v>0</v>
          </cell>
          <cell r="CJ350">
            <v>0</v>
          </cell>
          <cell r="CK350">
            <v>0</v>
          </cell>
          <cell r="CL350">
            <v>0</v>
          </cell>
          <cell r="CM350">
            <v>0</v>
          </cell>
          <cell r="CN350">
            <v>0</v>
          </cell>
          <cell r="CO350">
            <v>0</v>
          </cell>
          <cell r="CP350">
            <v>0</v>
          </cell>
          <cell r="CQ350">
            <v>0</v>
          </cell>
          <cell r="CR350">
            <v>0</v>
          </cell>
          <cell r="CS350">
            <v>0</v>
          </cell>
          <cell r="CT350">
            <v>0</v>
          </cell>
          <cell r="CU350">
            <v>0</v>
          </cell>
          <cell r="CV350">
            <v>0</v>
          </cell>
          <cell r="CW350">
            <v>0</v>
          </cell>
          <cell r="CX350">
            <v>0</v>
          </cell>
          <cell r="CY350">
            <v>0</v>
          </cell>
          <cell r="CZ350">
            <v>0</v>
          </cell>
          <cell r="DA350">
            <v>0</v>
          </cell>
          <cell r="DB350">
            <v>0</v>
          </cell>
          <cell r="DC350">
            <v>0</v>
          </cell>
          <cell r="DD350">
            <v>0</v>
          </cell>
          <cell r="DE350">
            <v>0</v>
          </cell>
          <cell r="DF350">
            <v>0</v>
          </cell>
          <cell r="DG350">
            <v>0</v>
          </cell>
          <cell r="DH350">
            <v>0</v>
          </cell>
          <cell r="DI350">
            <v>0</v>
          </cell>
          <cell r="DJ350">
            <v>0</v>
          </cell>
          <cell r="DK350">
            <v>0</v>
          </cell>
          <cell r="DL350">
            <v>0</v>
          </cell>
          <cell r="DM350">
            <v>0</v>
          </cell>
          <cell r="DN350">
            <v>0</v>
          </cell>
          <cell r="DO350">
            <v>0</v>
          </cell>
          <cell r="DP350">
            <v>0</v>
          </cell>
          <cell r="DQ350">
            <v>0</v>
          </cell>
          <cell r="DR350">
            <v>0</v>
          </cell>
          <cell r="DS350">
            <v>0</v>
          </cell>
          <cell r="DT350">
            <v>0</v>
          </cell>
          <cell r="DU350">
            <v>0</v>
          </cell>
          <cell r="DV350">
            <v>0</v>
          </cell>
          <cell r="DW350">
            <v>0</v>
          </cell>
          <cell r="DX350">
            <v>0</v>
          </cell>
          <cell r="DY350">
            <v>0</v>
          </cell>
          <cell r="DZ350">
            <v>0</v>
          </cell>
          <cell r="EA350">
            <v>0</v>
          </cell>
          <cell r="EB350">
            <v>0</v>
          </cell>
          <cell r="EC350">
            <v>0</v>
          </cell>
          <cell r="ED350">
            <v>0</v>
          </cell>
        </row>
        <row r="351"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  <cell r="AE351">
            <v>0</v>
          </cell>
          <cell r="AF351">
            <v>0</v>
          </cell>
          <cell r="AG351">
            <v>0</v>
          </cell>
          <cell r="AH351">
            <v>0</v>
          </cell>
          <cell r="AI351">
            <v>0</v>
          </cell>
          <cell r="AJ351">
            <v>0</v>
          </cell>
          <cell r="AK351">
            <v>0</v>
          </cell>
          <cell r="AL351">
            <v>0</v>
          </cell>
          <cell r="AM351">
            <v>0</v>
          </cell>
          <cell r="AN351">
            <v>0</v>
          </cell>
          <cell r="AO351">
            <v>0</v>
          </cell>
          <cell r="AP351">
            <v>0</v>
          </cell>
          <cell r="AQ351">
            <v>0</v>
          </cell>
          <cell r="AR351">
            <v>0</v>
          </cell>
          <cell r="AS351">
            <v>0</v>
          </cell>
          <cell r="AT351">
            <v>0</v>
          </cell>
          <cell r="AU351">
            <v>0</v>
          </cell>
          <cell r="AV351">
            <v>0</v>
          </cell>
          <cell r="AW351">
            <v>0</v>
          </cell>
          <cell r="AX351">
            <v>0</v>
          </cell>
          <cell r="AY351">
            <v>0</v>
          </cell>
          <cell r="AZ351">
            <v>0</v>
          </cell>
          <cell r="BA351">
            <v>0</v>
          </cell>
          <cell r="BB351">
            <v>0</v>
          </cell>
          <cell r="BC351">
            <v>0</v>
          </cell>
          <cell r="BD351">
            <v>0</v>
          </cell>
          <cell r="BE351">
            <v>0</v>
          </cell>
          <cell r="BF351">
            <v>0</v>
          </cell>
          <cell r="BG351">
            <v>0</v>
          </cell>
          <cell r="BH351">
            <v>0</v>
          </cell>
          <cell r="BI351">
            <v>0</v>
          </cell>
          <cell r="BJ351">
            <v>0</v>
          </cell>
          <cell r="BK351">
            <v>0</v>
          </cell>
          <cell r="BL351">
            <v>0</v>
          </cell>
          <cell r="BM351">
            <v>0</v>
          </cell>
          <cell r="BN351">
            <v>0</v>
          </cell>
          <cell r="BO351">
            <v>0</v>
          </cell>
          <cell r="BP351">
            <v>0</v>
          </cell>
          <cell r="BQ351">
            <v>0</v>
          </cell>
          <cell r="BR351">
            <v>0</v>
          </cell>
          <cell r="BS351">
            <v>0</v>
          </cell>
          <cell r="BT351">
            <v>0</v>
          </cell>
          <cell r="BU351">
            <v>0</v>
          </cell>
          <cell r="BV351">
            <v>0</v>
          </cell>
          <cell r="BW351">
            <v>0</v>
          </cell>
          <cell r="BX351">
            <v>0</v>
          </cell>
          <cell r="BY351">
            <v>0</v>
          </cell>
          <cell r="BZ351">
            <v>0</v>
          </cell>
          <cell r="CA351">
            <v>0</v>
          </cell>
          <cell r="CB351">
            <v>0</v>
          </cell>
          <cell r="CC351">
            <v>0</v>
          </cell>
          <cell r="CD351">
            <v>0</v>
          </cell>
          <cell r="CE351">
            <v>0</v>
          </cell>
          <cell r="CF351">
            <v>0</v>
          </cell>
          <cell r="CG351">
            <v>0</v>
          </cell>
          <cell r="CH351">
            <v>0</v>
          </cell>
          <cell r="CI351">
            <v>0</v>
          </cell>
          <cell r="CJ351">
            <v>0</v>
          </cell>
          <cell r="CK351">
            <v>0</v>
          </cell>
          <cell r="CL351">
            <v>0</v>
          </cell>
          <cell r="CM351">
            <v>0</v>
          </cell>
          <cell r="CN351">
            <v>0</v>
          </cell>
          <cell r="CO351">
            <v>0</v>
          </cell>
          <cell r="CP351">
            <v>0</v>
          </cell>
          <cell r="CQ351">
            <v>0</v>
          </cell>
          <cell r="CR351">
            <v>0</v>
          </cell>
          <cell r="CS351">
            <v>0</v>
          </cell>
          <cell r="CT351">
            <v>0</v>
          </cell>
          <cell r="CU351">
            <v>0</v>
          </cell>
          <cell r="CV351">
            <v>0</v>
          </cell>
          <cell r="CW351">
            <v>0</v>
          </cell>
          <cell r="CX351">
            <v>0</v>
          </cell>
          <cell r="CY351">
            <v>0</v>
          </cell>
          <cell r="CZ351">
            <v>0</v>
          </cell>
          <cell r="DA351">
            <v>0</v>
          </cell>
          <cell r="DB351">
            <v>0</v>
          </cell>
          <cell r="DC351">
            <v>0</v>
          </cell>
          <cell r="DD351">
            <v>0</v>
          </cell>
          <cell r="DE351">
            <v>0</v>
          </cell>
          <cell r="DF351">
            <v>0</v>
          </cell>
          <cell r="DG351">
            <v>0</v>
          </cell>
          <cell r="DH351">
            <v>0</v>
          </cell>
          <cell r="DI351">
            <v>0</v>
          </cell>
          <cell r="DJ351">
            <v>0</v>
          </cell>
          <cell r="DK351">
            <v>0</v>
          </cell>
          <cell r="DL351">
            <v>0</v>
          </cell>
          <cell r="DM351">
            <v>0</v>
          </cell>
          <cell r="DN351">
            <v>0</v>
          </cell>
          <cell r="DO351">
            <v>0</v>
          </cell>
          <cell r="DP351">
            <v>0</v>
          </cell>
          <cell r="DQ351">
            <v>0</v>
          </cell>
          <cell r="DR351">
            <v>0</v>
          </cell>
          <cell r="DS351">
            <v>0</v>
          </cell>
          <cell r="DT351">
            <v>0</v>
          </cell>
          <cell r="DU351">
            <v>0</v>
          </cell>
          <cell r="DV351">
            <v>0</v>
          </cell>
          <cell r="DW351">
            <v>0</v>
          </cell>
          <cell r="DX351">
            <v>0</v>
          </cell>
          <cell r="DY351">
            <v>0</v>
          </cell>
          <cell r="DZ351">
            <v>0</v>
          </cell>
          <cell r="EA351">
            <v>0</v>
          </cell>
          <cell r="EB351">
            <v>0</v>
          </cell>
          <cell r="EC351">
            <v>0</v>
          </cell>
          <cell r="ED351">
            <v>0</v>
          </cell>
        </row>
        <row r="352"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0</v>
          </cell>
          <cell r="P352">
            <v>0</v>
          </cell>
          <cell r="Q352">
            <v>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  <cell r="AE352">
            <v>0</v>
          </cell>
          <cell r="AF352">
            <v>0</v>
          </cell>
          <cell r="AG352">
            <v>0</v>
          </cell>
          <cell r="AH352">
            <v>0</v>
          </cell>
          <cell r="AI352">
            <v>0</v>
          </cell>
          <cell r="AJ352">
            <v>0</v>
          </cell>
          <cell r="AK352">
            <v>0</v>
          </cell>
          <cell r="AL352">
            <v>0</v>
          </cell>
          <cell r="AM352">
            <v>0</v>
          </cell>
          <cell r="AN352">
            <v>0</v>
          </cell>
          <cell r="AO352">
            <v>0</v>
          </cell>
          <cell r="AP352">
            <v>0</v>
          </cell>
          <cell r="AQ352">
            <v>0</v>
          </cell>
          <cell r="AR352">
            <v>0</v>
          </cell>
          <cell r="AS352">
            <v>0</v>
          </cell>
          <cell r="AT352">
            <v>0</v>
          </cell>
          <cell r="AU352">
            <v>0</v>
          </cell>
          <cell r="AV352">
            <v>0</v>
          </cell>
          <cell r="AW352">
            <v>0</v>
          </cell>
          <cell r="AX352">
            <v>0</v>
          </cell>
          <cell r="AY352">
            <v>0</v>
          </cell>
          <cell r="AZ352">
            <v>0</v>
          </cell>
          <cell r="BA352">
            <v>0</v>
          </cell>
          <cell r="BB352">
            <v>0</v>
          </cell>
          <cell r="BC352">
            <v>0</v>
          </cell>
          <cell r="BD352">
            <v>0</v>
          </cell>
          <cell r="BE352">
            <v>0</v>
          </cell>
          <cell r="BF352">
            <v>0</v>
          </cell>
          <cell r="BG352">
            <v>0</v>
          </cell>
          <cell r="BH352">
            <v>0</v>
          </cell>
          <cell r="BI352">
            <v>0</v>
          </cell>
          <cell r="BJ352">
            <v>0</v>
          </cell>
          <cell r="BK352">
            <v>0</v>
          </cell>
          <cell r="BL352">
            <v>0</v>
          </cell>
          <cell r="BM352">
            <v>0</v>
          </cell>
          <cell r="BN352">
            <v>0</v>
          </cell>
          <cell r="BO352">
            <v>0</v>
          </cell>
          <cell r="BP352">
            <v>0</v>
          </cell>
          <cell r="BQ352">
            <v>0</v>
          </cell>
          <cell r="BR352">
            <v>0</v>
          </cell>
          <cell r="BS352">
            <v>0</v>
          </cell>
          <cell r="BT352">
            <v>0</v>
          </cell>
          <cell r="BU352">
            <v>0</v>
          </cell>
          <cell r="BV352">
            <v>0</v>
          </cell>
          <cell r="BW352">
            <v>0</v>
          </cell>
          <cell r="BX352">
            <v>0</v>
          </cell>
          <cell r="BY352">
            <v>0</v>
          </cell>
          <cell r="BZ352">
            <v>0</v>
          </cell>
          <cell r="CA352">
            <v>0</v>
          </cell>
          <cell r="CB352">
            <v>0</v>
          </cell>
          <cell r="CC352">
            <v>0</v>
          </cell>
          <cell r="CD352">
            <v>0</v>
          </cell>
          <cell r="CE352">
            <v>0</v>
          </cell>
          <cell r="CF352">
            <v>0</v>
          </cell>
          <cell r="CG352">
            <v>0</v>
          </cell>
          <cell r="CH352">
            <v>0</v>
          </cell>
          <cell r="CI352">
            <v>0</v>
          </cell>
          <cell r="CJ352">
            <v>0</v>
          </cell>
          <cell r="CK352">
            <v>0</v>
          </cell>
          <cell r="CL352">
            <v>0</v>
          </cell>
          <cell r="CM352">
            <v>0</v>
          </cell>
          <cell r="CN352">
            <v>0</v>
          </cell>
          <cell r="CO352">
            <v>0</v>
          </cell>
          <cell r="CP352">
            <v>0</v>
          </cell>
          <cell r="CQ352">
            <v>0</v>
          </cell>
          <cell r="CR352">
            <v>0</v>
          </cell>
          <cell r="CS352">
            <v>0</v>
          </cell>
          <cell r="CT352">
            <v>0</v>
          </cell>
          <cell r="CU352">
            <v>0</v>
          </cell>
          <cell r="CV352">
            <v>0</v>
          </cell>
          <cell r="CW352">
            <v>0</v>
          </cell>
          <cell r="CX352">
            <v>0</v>
          </cell>
          <cell r="CY352">
            <v>0</v>
          </cell>
          <cell r="CZ352">
            <v>0</v>
          </cell>
          <cell r="DA352">
            <v>0</v>
          </cell>
          <cell r="DB352">
            <v>0</v>
          </cell>
          <cell r="DC352">
            <v>0</v>
          </cell>
          <cell r="DD352">
            <v>0</v>
          </cell>
          <cell r="DE352">
            <v>0</v>
          </cell>
          <cell r="DF352">
            <v>0</v>
          </cell>
          <cell r="DG352">
            <v>0</v>
          </cell>
          <cell r="DH352">
            <v>0</v>
          </cell>
          <cell r="DI352">
            <v>0</v>
          </cell>
          <cell r="DJ352">
            <v>0</v>
          </cell>
          <cell r="DK352">
            <v>0</v>
          </cell>
          <cell r="DL352">
            <v>0</v>
          </cell>
          <cell r="DM352">
            <v>0</v>
          </cell>
          <cell r="DN352">
            <v>0</v>
          </cell>
          <cell r="DO352">
            <v>0</v>
          </cell>
          <cell r="DP352">
            <v>0</v>
          </cell>
          <cell r="DQ352">
            <v>0</v>
          </cell>
          <cell r="DR352">
            <v>0</v>
          </cell>
          <cell r="DS352">
            <v>0</v>
          </cell>
          <cell r="DT352">
            <v>0</v>
          </cell>
          <cell r="DU352">
            <v>0</v>
          </cell>
          <cell r="DV352">
            <v>0</v>
          </cell>
          <cell r="DW352">
            <v>0</v>
          </cell>
          <cell r="DX352">
            <v>0</v>
          </cell>
          <cell r="DY352">
            <v>0</v>
          </cell>
          <cell r="DZ352">
            <v>0</v>
          </cell>
          <cell r="EA352">
            <v>0</v>
          </cell>
          <cell r="EB352">
            <v>0</v>
          </cell>
          <cell r="EC352">
            <v>0</v>
          </cell>
          <cell r="ED352">
            <v>0</v>
          </cell>
        </row>
        <row r="353"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0</v>
          </cell>
          <cell r="P353">
            <v>0</v>
          </cell>
          <cell r="Q353">
            <v>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  <cell r="AE353">
            <v>0</v>
          </cell>
          <cell r="AF353">
            <v>0</v>
          </cell>
          <cell r="AG353">
            <v>0</v>
          </cell>
          <cell r="AH353">
            <v>0</v>
          </cell>
          <cell r="AI353">
            <v>0</v>
          </cell>
          <cell r="AJ353">
            <v>0</v>
          </cell>
          <cell r="AK353">
            <v>0</v>
          </cell>
          <cell r="AL353">
            <v>0</v>
          </cell>
          <cell r="AM353">
            <v>0</v>
          </cell>
          <cell r="AN353">
            <v>0</v>
          </cell>
          <cell r="AO353">
            <v>0</v>
          </cell>
          <cell r="AP353">
            <v>0</v>
          </cell>
          <cell r="AQ353">
            <v>0</v>
          </cell>
          <cell r="AR353">
            <v>0</v>
          </cell>
          <cell r="AS353">
            <v>0</v>
          </cell>
          <cell r="AT353">
            <v>0</v>
          </cell>
          <cell r="AU353">
            <v>0</v>
          </cell>
          <cell r="AV353">
            <v>0</v>
          </cell>
          <cell r="AW353">
            <v>0</v>
          </cell>
          <cell r="AX353">
            <v>0</v>
          </cell>
          <cell r="AY353">
            <v>0</v>
          </cell>
          <cell r="AZ353">
            <v>0</v>
          </cell>
          <cell r="BA353">
            <v>0</v>
          </cell>
          <cell r="BB353">
            <v>0</v>
          </cell>
          <cell r="BC353">
            <v>0</v>
          </cell>
          <cell r="BD353">
            <v>0</v>
          </cell>
          <cell r="BE353">
            <v>0</v>
          </cell>
          <cell r="BF353">
            <v>0</v>
          </cell>
          <cell r="BG353">
            <v>0</v>
          </cell>
          <cell r="BH353">
            <v>0</v>
          </cell>
          <cell r="BI353">
            <v>0</v>
          </cell>
          <cell r="BJ353">
            <v>0</v>
          </cell>
          <cell r="BK353">
            <v>0</v>
          </cell>
          <cell r="BL353">
            <v>0</v>
          </cell>
          <cell r="BM353">
            <v>0</v>
          </cell>
          <cell r="BN353">
            <v>0</v>
          </cell>
          <cell r="BO353">
            <v>0</v>
          </cell>
          <cell r="BP353">
            <v>0</v>
          </cell>
          <cell r="BQ353">
            <v>0</v>
          </cell>
          <cell r="BR353">
            <v>0</v>
          </cell>
          <cell r="BS353">
            <v>0</v>
          </cell>
          <cell r="BT353">
            <v>0</v>
          </cell>
          <cell r="BU353">
            <v>0</v>
          </cell>
          <cell r="BV353">
            <v>0</v>
          </cell>
          <cell r="BW353">
            <v>0</v>
          </cell>
          <cell r="BX353">
            <v>0</v>
          </cell>
          <cell r="BY353">
            <v>0</v>
          </cell>
          <cell r="BZ353">
            <v>0</v>
          </cell>
          <cell r="CA353">
            <v>0</v>
          </cell>
          <cell r="CB353">
            <v>0</v>
          </cell>
          <cell r="CC353">
            <v>0</v>
          </cell>
          <cell r="CD353">
            <v>0</v>
          </cell>
          <cell r="CE353">
            <v>0</v>
          </cell>
          <cell r="CF353">
            <v>0</v>
          </cell>
          <cell r="CG353">
            <v>0</v>
          </cell>
          <cell r="CH353">
            <v>0</v>
          </cell>
          <cell r="CI353">
            <v>0</v>
          </cell>
          <cell r="CJ353">
            <v>0</v>
          </cell>
          <cell r="CK353">
            <v>0</v>
          </cell>
          <cell r="CL353">
            <v>0</v>
          </cell>
          <cell r="CM353">
            <v>0</v>
          </cell>
          <cell r="CN353">
            <v>0</v>
          </cell>
          <cell r="CO353">
            <v>0</v>
          </cell>
          <cell r="CP353">
            <v>0</v>
          </cell>
          <cell r="CQ353">
            <v>0</v>
          </cell>
          <cell r="CR353">
            <v>0</v>
          </cell>
          <cell r="CS353">
            <v>0</v>
          </cell>
          <cell r="CT353">
            <v>0</v>
          </cell>
          <cell r="CU353">
            <v>0</v>
          </cell>
          <cell r="CV353">
            <v>0</v>
          </cell>
          <cell r="CW353">
            <v>0</v>
          </cell>
          <cell r="CX353">
            <v>0</v>
          </cell>
          <cell r="CY353">
            <v>0</v>
          </cell>
          <cell r="CZ353">
            <v>0</v>
          </cell>
          <cell r="DA353">
            <v>0</v>
          </cell>
          <cell r="DB353">
            <v>0</v>
          </cell>
          <cell r="DC353">
            <v>0</v>
          </cell>
          <cell r="DD353">
            <v>0</v>
          </cell>
          <cell r="DE353">
            <v>0</v>
          </cell>
          <cell r="DF353">
            <v>0</v>
          </cell>
          <cell r="DG353">
            <v>0</v>
          </cell>
          <cell r="DH353">
            <v>0</v>
          </cell>
          <cell r="DI353">
            <v>0</v>
          </cell>
          <cell r="DJ353">
            <v>0</v>
          </cell>
          <cell r="DK353">
            <v>0</v>
          </cell>
          <cell r="DL353">
            <v>0</v>
          </cell>
          <cell r="DM353">
            <v>0</v>
          </cell>
          <cell r="DN353">
            <v>0</v>
          </cell>
          <cell r="DO353">
            <v>0</v>
          </cell>
          <cell r="DP353">
            <v>0</v>
          </cell>
          <cell r="DQ353">
            <v>0</v>
          </cell>
          <cell r="DR353">
            <v>0</v>
          </cell>
          <cell r="DS353">
            <v>0</v>
          </cell>
          <cell r="DT353">
            <v>0</v>
          </cell>
          <cell r="DU353">
            <v>0</v>
          </cell>
          <cell r="DV353">
            <v>0</v>
          </cell>
          <cell r="DW353">
            <v>0</v>
          </cell>
          <cell r="DX353">
            <v>0</v>
          </cell>
          <cell r="DY353">
            <v>0</v>
          </cell>
          <cell r="DZ353">
            <v>0</v>
          </cell>
          <cell r="EA353">
            <v>0</v>
          </cell>
          <cell r="EB353">
            <v>0</v>
          </cell>
          <cell r="EC353">
            <v>0</v>
          </cell>
          <cell r="ED353">
            <v>0</v>
          </cell>
        </row>
        <row r="354"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0</v>
          </cell>
          <cell r="P354">
            <v>0</v>
          </cell>
          <cell r="Q354">
            <v>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  <cell r="AE354">
            <v>0</v>
          </cell>
          <cell r="AF354">
            <v>0</v>
          </cell>
          <cell r="AG354">
            <v>0</v>
          </cell>
          <cell r="AH354">
            <v>0</v>
          </cell>
          <cell r="AI354">
            <v>0</v>
          </cell>
          <cell r="AJ354">
            <v>0</v>
          </cell>
          <cell r="AK354">
            <v>0</v>
          </cell>
          <cell r="AL354">
            <v>0</v>
          </cell>
          <cell r="AM354">
            <v>0</v>
          </cell>
          <cell r="AN354">
            <v>0</v>
          </cell>
          <cell r="AO354">
            <v>0</v>
          </cell>
          <cell r="AP354">
            <v>0</v>
          </cell>
          <cell r="AQ354">
            <v>0</v>
          </cell>
          <cell r="AR354">
            <v>0</v>
          </cell>
          <cell r="AS354">
            <v>0</v>
          </cell>
          <cell r="AT354">
            <v>0</v>
          </cell>
          <cell r="AU354">
            <v>0</v>
          </cell>
          <cell r="AV354">
            <v>0</v>
          </cell>
          <cell r="AW354">
            <v>0</v>
          </cell>
          <cell r="AX354">
            <v>0</v>
          </cell>
          <cell r="AY354">
            <v>0</v>
          </cell>
          <cell r="AZ354">
            <v>0</v>
          </cell>
          <cell r="BA354">
            <v>0</v>
          </cell>
          <cell r="BB354">
            <v>0</v>
          </cell>
          <cell r="BC354">
            <v>0</v>
          </cell>
          <cell r="BD354">
            <v>0</v>
          </cell>
          <cell r="BE354">
            <v>0</v>
          </cell>
          <cell r="BF354">
            <v>0</v>
          </cell>
          <cell r="BG354">
            <v>0</v>
          </cell>
          <cell r="BH354">
            <v>0</v>
          </cell>
          <cell r="BI354">
            <v>0</v>
          </cell>
          <cell r="BJ354">
            <v>0</v>
          </cell>
          <cell r="BK354">
            <v>0</v>
          </cell>
          <cell r="BL354">
            <v>0</v>
          </cell>
          <cell r="BM354">
            <v>0</v>
          </cell>
          <cell r="BN354">
            <v>0</v>
          </cell>
          <cell r="BO354">
            <v>0</v>
          </cell>
          <cell r="BP354">
            <v>0</v>
          </cell>
          <cell r="BQ354">
            <v>0</v>
          </cell>
          <cell r="BR354">
            <v>0</v>
          </cell>
          <cell r="BS354">
            <v>0</v>
          </cell>
          <cell r="BT354">
            <v>0</v>
          </cell>
          <cell r="BU354">
            <v>0</v>
          </cell>
          <cell r="BV354">
            <v>0</v>
          </cell>
          <cell r="BW354">
            <v>0</v>
          </cell>
          <cell r="BX354">
            <v>0</v>
          </cell>
          <cell r="BY354">
            <v>0</v>
          </cell>
          <cell r="BZ354">
            <v>0</v>
          </cell>
          <cell r="CA354">
            <v>0</v>
          </cell>
          <cell r="CB354">
            <v>0</v>
          </cell>
          <cell r="CC354">
            <v>0</v>
          </cell>
          <cell r="CD354">
            <v>0</v>
          </cell>
          <cell r="CE354">
            <v>0</v>
          </cell>
          <cell r="CF354">
            <v>0</v>
          </cell>
          <cell r="CG354">
            <v>0</v>
          </cell>
          <cell r="CH354">
            <v>0</v>
          </cell>
          <cell r="CI354">
            <v>0</v>
          </cell>
          <cell r="CJ354">
            <v>0</v>
          </cell>
          <cell r="CK354">
            <v>0</v>
          </cell>
          <cell r="CL354">
            <v>0</v>
          </cell>
          <cell r="CM354">
            <v>0</v>
          </cell>
          <cell r="CN354">
            <v>0</v>
          </cell>
          <cell r="CO354">
            <v>0</v>
          </cell>
          <cell r="CP354">
            <v>0</v>
          </cell>
          <cell r="CQ354">
            <v>0</v>
          </cell>
          <cell r="CR354">
            <v>0</v>
          </cell>
          <cell r="CS354">
            <v>0</v>
          </cell>
          <cell r="CT354">
            <v>0</v>
          </cell>
          <cell r="CU354">
            <v>0</v>
          </cell>
          <cell r="CV354">
            <v>0</v>
          </cell>
          <cell r="CW354">
            <v>0</v>
          </cell>
          <cell r="CX354">
            <v>0</v>
          </cell>
          <cell r="CY354">
            <v>0</v>
          </cell>
          <cell r="CZ354">
            <v>0</v>
          </cell>
          <cell r="DA354">
            <v>0</v>
          </cell>
          <cell r="DB354">
            <v>0</v>
          </cell>
          <cell r="DC354">
            <v>0</v>
          </cell>
          <cell r="DD354">
            <v>0</v>
          </cell>
          <cell r="DE354">
            <v>0</v>
          </cell>
          <cell r="DF354">
            <v>0</v>
          </cell>
          <cell r="DG354">
            <v>0</v>
          </cell>
          <cell r="DH354">
            <v>0</v>
          </cell>
          <cell r="DI354">
            <v>0</v>
          </cell>
          <cell r="DJ354">
            <v>0</v>
          </cell>
          <cell r="DK354">
            <v>0</v>
          </cell>
          <cell r="DL354">
            <v>0</v>
          </cell>
          <cell r="DM354">
            <v>0</v>
          </cell>
          <cell r="DN354">
            <v>0</v>
          </cell>
          <cell r="DO354">
            <v>0</v>
          </cell>
          <cell r="DP354">
            <v>0</v>
          </cell>
          <cell r="DQ354">
            <v>0</v>
          </cell>
          <cell r="DR354">
            <v>0</v>
          </cell>
          <cell r="DS354">
            <v>0</v>
          </cell>
          <cell r="DT354">
            <v>0</v>
          </cell>
          <cell r="DU354">
            <v>0</v>
          </cell>
          <cell r="DV354">
            <v>0</v>
          </cell>
          <cell r="DW354">
            <v>0</v>
          </cell>
          <cell r="DX354">
            <v>0</v>
          </cell>
          <cell r="DY354">
            <v>0</v>
          </cell>
          <cell r="DZ354">
            <v>0</v>
          </cell>
          <cell r="EA354">
            <v>0</v>
          </cell>
          <cell r="EB354">
            <v>0</v>
          </cell>
          <cell r="EC354">
            <v>0</v>
          </cell>
          <cell r="ED354">
            <v>0</v>
          </cell>
        </row>
        <row r="356"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0</v>
          </cell>
          <cell r="P356">
            <v>0</v>
          </cell>
          <cell r="Q356">
            <v>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  <cell r="AE356">
            <v>0</v>
          </cell>
          <cell r="AF356">
            <v>0</v>
          </cell>
          <cell r="AG356">
            <v>0</v>
          </cell>
          <cell r="AH356">
            <v>0</v>
          </cell>
          <cell r="AI356">
            <v>0</v>
          </cell>
          <cell r="AJ356">
            <v>0</v>
          </cell>
          <cell r="AK356">
            <v>0</v>
          </cell>
          <cell r="AL356">
            <v>0</v>
          </cell>
          <cell r="AM356">
            <v>0</v>
          </cell>
          <cell r="AN356">
            <v>0</v>
          </cell>
          <cell r="AO356">
            <v>0</v>
          </cell>
          <cell r="AP356">
            <v>0</v>
          </cell>
          <cell r="AQ356">
            <v>0</v>
          </cell>
          <cell r="AR356">
            <v>0</v>
          </cell>
          <cell r="AS356">
            <v>0</v>
          </cell>
          <cell r="AT356">
            <v>0</v>
          </cell>
          <cell r="AU356">
            <v>0</v>
          </cell>
          <cell r="AV356">
            <v>0</v>
          </cell>
          <cell r="AW356">
            <v>0</v>
          </cell>
          <cell r="AX356">
            <v>0</v>
          </cell>
          <cell r="AY356">
            <v>0</v>
          </cell>
          <cell r="AZ356">
            <v>0</v>
          </cell>
          <cell r="BA356">
            <v>0</v>
          </cell>
          <cell r="BB356">
            <v>0</v>
          </cell>
          <cell r="BC356">
            <v>0</v>
          </cell>
          <cell r="BD356">
            <v>0</v>
          </cell>
          <cell r="BE356">
            <v>0</v>
          </cell>
          <cell r="BF356">
            <v>0</v>
          </cell>
          <cell r="BG356">
            <v>0</v>
          </cell>
          <cell r="BH356">
            <v>0</v>
          </cell>
          <cell r="BI356">
            <v>0</v>
          </cell>
          <cell r="BJ356">
            <v>0</v>
          </cell>
          <cell r="BK356">
            <v>0</v>
          </cell>
          <cell r="BL356">
            <v>0</v>
          </cell>
          <cell r="BM356">
            <v>0</v>
          </cell>
          <cell r="BN356">
            <v>0</v>
          </cell>
          <cell r="BO356">
            <v>0</v>
          </cell>
          <cell r="BP356">
            <v>0</v>
          </cell>
          <cell r="BQ356">
            <v>0</v>
          </cell>
          <cell r="BR356">
            <v>0</v>
          </cell>
          <cell r="BS356">
            <v>0</v>
          </cell>
          <cell r="BT356">
            <v>0</v>
          </cell>
          <cell r="BU356">
            <v>0</v>
          </cell>
          <cell r="BV356">
            <v>0</v>
          </cell>
          <cell r="BW356">
            <v>0</v>
          </cell>
          <cell r="BX356">
            <v>0</v>
          </cell>
          <cell r="BY356">
            <v>0</v>
          </cell>
          <cell r="BZ356">
            <v>0</v>
          </cell>
          <cell r="CA356">
            <v>0</v>
          </cell>
          <cell r="CB356">
            <v>0</v>
          </cell>
          <cell r="CC356">
            <v>0</v>
          </cell>
          <cell r="CD356">
            <v>0</v>
          </cell>
          <cell r="CE356">
            <v>0</v>
          </cell>
          <cell r="CF356">
            <v>0</v>
          </cell>
          <cell r="CG356">
            <v>0</v>
          </cell>
          <cell r="CH356">
            <v>0</v>
          </cell>
          <cell r="CI356">
            <v>0</v>
          </cell>
          <cell r="CJ356">
            <v>0</v>
          </cell>
          <cell r="CK356">
            <v>0</v>
          </cell>
          <cell r="CL356">
            <v>0</v>
          </cell>
          <cell r="CM356">
            <v>0</v>
          </cell>
          <cell r="CN356">
            <v>0</v>
          </cell>
          <cell r="CO356">
            <v>0</v>
          </cell>
          <cell r="CP356">
            <v>0</v>
          </cell>
          <cell r="CQ356">
            <v>0</v>
          </cell>
          <cell r="CR356">
            <v>0</v>
          </cell>
          <cell r="CS356">
            <v>0</v>
          </cell>
          <cell r="CT356">
            <v>0</v>
          </cell>
          <cell r="CU356">
            <v>0</v>
          </cell>
          <cell r="CV356">
            <v>0</v>
          </cell>
          <cell r="CW356">
            <v>0</v>
          </cell>
          <cell r="CX356">
            <v>0</v>
          </cell>
          <cell r="CY356">
            <v>0</v>
          </cell>
          <cell r="CZ356">
            <v>0</v>
          </cell>
          <cell r="DA356">
            <v>0</v>
          </cell>
          <cell r="DB356">
            <v>0</v>
          </cell>
          <cell r="DC356">
            <v>0</v>
          </cell>
          <cell r="DD356">
            <v>0</v>
          </cell>
          <cell r="DE356">
            <v>0</v>
          </cell>
          <cell r="DF356">
            <v>0</v>
          </cell>
          <cell r="DG356">
            <v>0</v>
          </cell>
          <cell r="DH356">
            <v>0</v>
          </cell>
          <cell r="DI356">
            <v>0</v>
          </cell>
          <cell r="DJ356">
            <v>0</v>
          </cell>
          <cell r="DK356">
            <v>0</v>
          </cell>
          <cell r="DL356">
            <v>0</v>
          </cell>
          <cell r="DM356">
            <v>0</v>
          </cell>
          <cell r="DN356">
            <v>0</v>
          </cell>
          <cell r="DO356">
            <v>0</v>
          </cell>
          <cell r="DP356">
            <v>0</v>
          </cell>
          <cell r="DQ356">
            <v>0</v>
          </cell>
          <cell r="DR356">
            <v>0</v>
          </cell>
          <cell r="DS356">
            <v>0</v>
          </cell>
          <cell r="DT356">
            <v>0</v>
          </cell>
          <cell r="DU356">
            <v>0</v>
          </cell>
          <cell r="DV356">
            <v>0</v>
          </cell>
          <cell r="DW356">
            <v>0</v>
          </cell>
          <cell r="DX356">
            <v>0</v>
          </cell>
          <cell r="DY356">
            <v>0</v>
          </cell>
          <cell r="DZ356">
            <v>0</v>
          </cell>
          <cell r="EA356">
            <v>0</v>
          </cell>
          <cell r="EB356">
            <v>0</v>
          </cell>
          <cell r="EC356">
            <v>0</v>
          </cell>
          <cell r="ED356">
            <v>0</v>
          </cell>
        </row>
        <row r="359">
          <cell r="F359">
            <v>63240</v>
          </cell>
          <cell r="G359">
            <v>59160</v>
          </cell>
          <cell r="H359">
            <v>63240</v>
          </cell>
          <cell r="I359">
            <v>61200</v>
          </cell>
          <cell r="J359">
            <v>63240</v>
          </cell>
          <cell r="K359">
            <v>61200</v>
          </cell>
          <cell r="L359">
            <v>63240</v>
          </cell>
          <cell r="M359">
            <v>63240</v>
          </cell>
          <cell r="N359">
            <v>61200</v>
          </cell>
          <cell r="O359">
            <v>63240</v>
          </cell>
          <cell r="P359">
            <v>61200</v>
          </cell>
          <cell r="Q359">
            <v>63240</v>
          </cell>
          <cell r="R359">
            <v>744600</v>
          </cell>
          <cell r="S359">
            <v>63240</v>
          </cell>
          <cell r="T359">
            <v>57120</v>
          </cell>
          <cell r="U359">
            <v>63240</v>
          </cell>
          <cell r="V359">
            <v>61200</v>
          </cell>
          <cell r="W359">
            <v>63240</v>
          </cell>
          <cell r="X359">
            <v>61200</v>
          </cell>
          <cell r="Y359">
            <v>63240</v>
          </cell>
          <cell r="Z359">
            <v>63240</v>
          </cell>
          <cell r="AA359">
            <v>61200</v>
          </cell>
          <cell r="AB359">
            <v>63240</v>
          </cell>
          <cell r="AC359">
            <v>61200</v>
          </cell>
          <cell r="AD359">
            <v>63240</v>
          </cell>
          <cell r="AE359">
            <v>744600</v>
          </cell>
          <cell r="AF359">
            <v>63240</v>
          </cell>
          <cell r="AG359">
            <v>57120</v>
          </cell>
          <cell r="AH359">
            <v>63240</v>
          </cell>
          <cell r="AI359">
            <v>61200</v>
          </cell>
          <cell r="AJ359">
            <v>63240</v>
          </cell>
          <cell r="AK359">
            <v>61200</v>
          </cell>
          <cell r="AL359">
            <v>63240</v>
          </cell>
          <cell r="AM359">
            <v>63240</v>
          </cell>
          <cell r="AN359">
            <v>61200</v>
          </cell>
          <cell r="AO359">
            <v>63240</v>
          </cell>
          <cell r="AP359">
            <v>61200</v>
          </cell>
          <cell r="AQ359">
            <v>63240</v>
          </cell>
          <cell r="AR359">
            <v>744600</v>
          </cell>
          <cell r="AS359">
            <v>63240</v>
          </cell>
          <cell r="AT359">
            <v>57120</v>
          </cell>
          <cell r="AU359">
            <v>63240</v>
          </cell>
          <cell r="AV359">
            <v>61200</v>
          </cell>
          <cell r="AW359">
            <v>63240</v>
          </cell>
          <cell r="AX359">
            <v>61200</v>
          </cell>
          <cell r="AY359">
            <v>63240</v>
          </cell>
          <cell r="AZ359">
            <v>63240</v>
          </cell>
          <cell r="BA359">
            <v>61200</v>
          </cell>
          <cell r="BB359">
            <v>63240</v>
          </cell>
          <cell r="BC359">
            <v>61200</v>
          </cell>
          <cell r="BD359">
            <v>63240</v>
          </cell>
          <cell r="BE359">
            <v>746640</v>
          </cell>
          <cell r="BF359">
            <v>63240</v>
          </cell>
          <cell r="BG359">
            <v>59160</v>
          </cell>
          <cell r="BH359">
            <v>63240</v>
          </cell>
          <cell r="BI359">
            <v>61200</v>
          </cell>
          <cell r="BJ359">
            <v>63240</v>
          </cell>
          <cell r="BK359">
            <v>61200</v>
          </cell>
          <cell r="BL359">
            <v>63240</v>
          </cell>
          <cell r="BM359">
            <v>63240</v>
          </cell>
          <cell r="BN359">
            <v>61200</v>
          </cell>
          <cell r="BO359">
            <v>63240</v>
          </cell>
          <cell r="BP359">
            <v>61200</v>
          </cell>
          <cell r="BQ359">
            <v>63240</v>
          </cell>
          <cell r="BR359">
            <v>744600</v>
          </cell>
          <cell r="BS359">
            <v>63240</v>
          </cell>
          <cell r="BT359">
            <v>57120</v>
          </cell>
          <cell r="BU359">
            <v>63240</v>
          </cell>
          <cell r="BV359">
            <v>61200</v>
          </cell>
          <cell r="BW359">
            <v>63240</v>
          </cell>
          <cell r="BX359">
            <v>61200</v>
          </cell>
          <cell r="BY359">
            <v>63240</v>
          </cell>
          <cell r="BZ359">
            <v>63240</v>
          </cell>
          <cell r="CA359">
            <v>61200</v>
          </cell>
          <cell r="CB359">
            <v>63240</v>
          </cell>
          <cell r="CC359">
            <v>61200</v>
          </cell>
          <cell r="CD359">
            <v>63240</v>
          </cell>
          <cell r="CE359">
            <v>744600</v>
          </cell>
          <cell r="CF359">
            <v>63240</v>
          </cell>
          <cell r="CG359">
            <v>57120</v>
          </cell>
          <cell r="CH359">
            <v>63240</v>
          </cell>
          <cell r="CI359">
            <v>61200</v>
          </cell>
          <cell r="CJ359">
            <v>63240</v>
          </cell>
          <cell r="CK359">
            <v>61200</v>
          </cell>
          <cell r="CL359">
            <v>63240</v>
          </cell>
          <cell r="CM359">
            <v>63240</v>
          </cell>
          <cell r="CN359">
            <v>61200</v>
          </cell>
          <cell r="CO359">
            <v>63240</v>
          </cell>
          <cell r="CP359">
            <v>61200</v>
          </cell>
          <cell r="CQ359">
            <v>63240</v>
          </cell>
          <cell r="CR359">
            <v>744600</v>
          </cell>
          <cell r="CS359">
            <v>63240</v>
          </cell>
          <cell r="CT359">
            <v>57120</v>
          </cell>
          <cell r="CU359">
            <v>63240</v>
          </cell>
          <cell r="CV359">
            <v>61200</v>
          </cell>
          <cell r="CW359">
            <v>63240</v>
          </cell>
          <cell r="CX359">
            <v>61200</v>
          </cell>
          <cell r="CY359">
            <v>63240</v>
          </cell>
          <cell r="CZ359">
            <v>63240</v>
          </cell>
          <cell r="DA359">
            <v>61200</v>
          </cell>
          <cell r="DB359">
            <v>63240</v>
          </cell>
          <cell r="DC359">
            <v>61200</v>
          </cell>
          <cell r="DD359">
            <v>63240</v>
          </cell>
          <cell r="DE359">
            <v>746640</v>
          </cell>
          <cell r="DF359">
            <v>63240</v>
          </cell>
          <cell r="DG359">
            <v>59160</v>
          </cell>
          <cell r="DH359">
            <v>63240</v>
          </cell>
          <cell r="DI359">
            <v>61200</v>
          </cell>
          <cell r="DJ359">
            <v>63240</v>
          </cell>
          <cell r="DK359">
            <v>61200</v>
          </cell>
          <cell r="DL359">
            <v>63240</v>
          </cell>
          <cell r="DM359">
            <v>63240</v>
          </cell>
          <cell r="DN359">
            <v>61200</v>
          </cell>
          <cell r="DO359">
            <v>63240</v>
          </cell>
          <cell r="DP359">
            <v>61200</v>
          </cell>
          <cell r="DQ359">
            <v>63240</v>
          </cell>
          <cell r="DR359">
            <v>0</v>
          </cell>
          <cell r="DS359">
            <v>0</v>
          </cell>
          <cell r="DT359">
            <v>0</v>
          </cell>
          <cell r="DU359">
            <v>0</v>
          </cell>
          <cell r="DV359">
            <v>0</v>
          </cell>
          <cell r="DW359">
            <v>0</v>
          </cell>
          <cell r="DX359">
            <v>0</v>
          </cell>
          <cell r="DY359">
            <v>0</v>
          </cell>
          <cell r="DZ359">
            <v>0</v>
          </cell>
          <cell r="EA359">
            <v>0</v>
          </cell>
          <cell r="EB359">
            <v>0</v>
          </cell>
          <cell r="EC359">
            <v>0</v>
          </cell>
          <cell r="ED359">
            <v>0</v>
          </cell>
        </row>
        <row r="360"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0</v>
          </cell>
          <cell r="P360">
            <v>0</v>
          </cell>
          <cell r="Q360">
            <v>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  <cell r="AE360">
            <v>0</v>
          </cell>
          <cell r="AF360">
            <v>0</v>
          </cell>
          <cell r="AG360">
            <v>0</v>
          </cell>
          <cell r="AH360">
            <v>0</v>
          </cell>
          <cell r="AI360">
            <v>0</v>
          </cell>
          <cell r="AJ360">
            <v>0</v>
          </cell>
          <cell r="AK360">
            <v>0</v>
          </cell>
          <cell r="AL360">
            <v>0</v>
          </cell>
          <cell r="AM360">
            <v>0</v>
          </cell>
          <cell r="AN360">
            <v>0</v>
          </cell>
          <cell r="AO360">
            <v>0</v>
          </cell>
          <cell r="AP360">
            <v>0</v>
          </cell>
          <cell r="AQ360">
            <v>0</v>
          </cell>
          <cell r="AR360">
            <v>0</v>
          </cell>
          <cell r="AS360">
            <v>0</v>
          </cell>
          <cell r="AT360">
            <v>0</v>
          </cell>
          <cell r="AU360">
            <v>0</v>
          </cell>
          <cell r="AV360">
            <v>0</v>
          </cell>
          <cell r="AW360">
            <v>0</v>
          </cell>
          <cell r="AX360">
            <v>0</v>
          </cell>
          <cell r="AY360">
            <v>0</v>
          </cell>
          <cell r="AZ360">
            <v>0</v>
          </cell>
          <cell r="BA360">
            <v>0</v>
          </cell>
          <cell r="BB360">
            <v>0</v>
          </cell>
          <cell r="BC360">
            <v>0</v>
          </cell>
          <cell r="BD360">
            <v>0</v>
          </cell>
          <cell r="BE360">
            <v>0</v>
          </cell>
          <cell r="BF360">
            <v>0</v>
          </cell>
          <cell r="BG360">
            <v>0</v>
          </cell>
          <cell r="BH360">
            <v>0</v>
          </cell>
          <cell r="BI360">
            <v>0</v>
          </cell>
          <cell r="BJ360">
            <v>0</v>
          </cell>
          <cell r="BK360">
            <v>0</v>
          </cell>
          <cell r="BL360">
            <v>0</v>
          </cell>
          <cell r="BM360">
            <v>0</v>
          </cell>
          <cell r="BN360">
            <v>0</v>
          </cell>
          <cell r="BO360">
            <v>0</v>
          </cell>
          <cell r="BP360">
            <v>0</v>
          </cell>
          <cell r="BQ360">
            <v>0</v>
          </cell>
          <cell r="BR360">
            <v>0</v>
          </cell>
          <cell r="BS360">
            <v>0</v>
          </cell>
          <cell r="BT360">
            <v>0</v>
          </cell>
          <cell r="BU360">
            <v>0</v>
          </cell>
          <cell r="BV360">
            <v>0</v>
          </cell>
          <cell r="BW360">
            <v>0</v>
          </cell>
          <cell r="BX360">
            <v>0</v>
          </cell>
          <cell r="BY360">
            <v>0</v>
          </cell>
          <cell r="BZ360">
            <v>0</v>
          </cell>
          <cell r="CA360">
            <v>0</v>
          </cell>
          <cell r="CB360">
            <v>0</v>
          </cell>
          <cell r="CC360">
            <v>0</v>
          </cell>
          <cell r="CD360">
            <v>0</v>
          </cell>
          <cell r="CE360">
            <v>0</v>
          </cell>
          <cell r="CF360">
            <v>0</v>
          </cell>
          <cell r="CG360">
            <v>0</v>
          </cell>
          <cell r="CH360">
            <v>0</v>
          </cell>
          <cell r="CI360">
            <v>0</v>
          </cell>
          <cell r="CJ360">
            <v>0</v>
          </cell>
          <cell r="CK360">
            <v>0</v>
          </cell>
          <cell r="CL360">
            <v>0</v>
          </cell>
          <cell r="CM360">
            <v>0</v>
          </cell>
          <cell r="CN360">
            <v>0</v>
          </cell>
          <cell r="CO360">
            <v>0</v>
          </cell>
          <cell r="CP360">
            <v>0</v>
          </cell>
          <cell r="CQ360">
            <v>0</v>
          </cell>
          <cell r="CR360">
            <v>0</v>
          </cell>
          <cell r="CS360">
            <v>0</v>
          </cell>
          <cell r="CT360">
            <v>0</v>
          </cell>
          <cell r="CU360">
            <v>0</v>
          </cell>
          <cell r="CV360">
            <v>0</v>
          </cell>
          <cell r="CW360">
            <v>0</v>
          </cell>
          <cell r="CX360">
            <v>0</v>
          </cell>
          <cell r="CY360">
            <v>0</v>
          </cell>
          <cell r="CZ360">
            <v>0</v>
          </cell>
          <cell r="DA360">
            <v>0</v>
          </cell>
          <cell r="DB360">
            <v>0</v>
          </cell>
          <cell r="DC360">
            <v>0</v>
          </cell>
          <cell r="DD360">
            <v>0</v>
          </cell>
          <cell r="DE360">
            <v>0</v>
          </cell>
          <cell r="DF360">
            <v>0</v>
          </cell>
          <cell r="DG360">
            <v>0</v>
          </cell>
          <cell r="DH360">
            <v>0</v>
          </cell>
          <cell r="DI360">
            <v>0</v>
          </cell>
          <cell r="DJ360">
            <v>0</v>
          </cell>
          <cell r="DK360">
            <v>0</v>
          </cell>
          <cell r="DL360">
            <v>0</v>
          </cell>
          <cell r="DM360">
            <v>0</v>
          </cell>
          <cell r="DN360">
            <v>0</v>
          </cell>
          <cell r="DO360">
            <v>0</v>
          </cell>
          <cell r="DP360">
            <v>0</v>
          </cell>
          <cell r="DQ360">
            <v>0</v>
          </cell>
          <cell r="DR360">
            <v>0</v>
          </cell>
          <cell r="DS360">
            <v>0</v>
          </cell>
          <cell r="DT360">
            <v>0</v>
          </cell>
          <cell r="DU360">
            <v>0</v>
          </cell>
          <cell r="DV360">
            <v>0</v>
          </cell>
          <cell r="DW360">
            <v>0</v>
          </cell>
          <cell r="DX360">
            <v>0</v>
          </cell>
          <cell r="DY360">
            <v>0</v>
          </cell>
          <cell r="DZ360">
            <v>0</v>
          </cell>
          <cell r="EA360">
            <v>0</v>
          </cell>
          <cell r="EB360">
            <v>0</v>
          </cell>
          <cell r="EC360">
            <v>0</v>
          </cell>
          <cell r="ED360">
            <v>0</v>
          </cell>
        </row>
        <row r="361">
          <cell r="F361">
            <v>63240</v>
          </cell>
          <cell r="G361">
            <v>59160</v>
          </cell>
          <cell r="H361">
            <v>63240</v>
          </cell>
          <cell r="I361">
            <v>61200</v>
          </cell>
          <cell r="J361">
            <v>63240</v>
          </cell>
          <cell r="K361">
            <v>61200</v>
          </cell>
          <cell r="L361">
            <v>63240</v>
          </cell>
          <cell r="M361">
            <v>63240</v>
          </cell>
          <cell r="N361">
            <v>61200</v>
          </cell>
          <cell r="O361">
            <v>63240</v>
          </cell>
          <cell r="P361">
            <v>61200</v>
          </cell>
          <cell r="Q361">
            <v>63240</v>
          </cell>
          <cell r="R361">
            <v>744600</v>
          </cell>
          <cell r="S361">
            <v>63240</v>
          </cell>
          <cell r="T361">
            <v>57120</v>
          </cell>
          <cell r="U361">
            <v>63240</v>
          </cell>
          <cell r="V361">
            <v>61200</v>
          </cell>
          <cell r="W361">
            <v>63240</v>
          </cell>
          <cell r="X361">
            <v>61200</v>
          </cell>
          <cell r="Y361">
            <v>63240</v>
          </cell>
          <cell r="Z361">
            <v>63240</v>
          </cell>
          <cell r="AA361">
            <v>61200</v>
          </cell>
          <cell r="AB361">
            <v>63240</v>
          </cell>
          <cell r="AC361">
            <v>61200</v>
          </cell>
          <cell r="AD361">
            <v>63240</v>
          </cell>
          <cell r="AE361">
            <v>744600</v>
          </cell>
          <cell r="AF361">
            <v>63240</v>
          </cell>
          <cell r="AG361">
            <v>57120</v>
          </cell>
          <cell r="AH361">
            <v>63240</v>
          </cell>
          <cell r="AI361">
            <v>61200</v>
          </cell>
          <cell r="AJ361">
            <v>63240</v>
          </cell>
          <cell r="AK361">
            <v>61200</v>
          </cell>
          <cell r="AL361">
            <v>63240</v>
          </cell>
          <cell r="AM361">
            <v>63240</v>
          </cell>
          <cell r="AN361">
            <v>61200</v>
          </cell>
          <cell r="AO361">
            <v>63240</v>
          </cell>
          <cell r="AP361">
            <v>61200</v>
          </cell>
          <cell r="AQ361">
            <v>63240</v>
          </cell>
          <cell r="AR361">
            <v>744600</v>
          </cell>
          <cell r="AS361">
            <v>63240</v>
          </cell>
          <cell r="AT361">
            <v>57120</v>
          </cell>
          <cell r="AU361">
            <v>63240</v>
          </cell>
          <cell r="AV361">
            <v>61200</v>
          </cell>
          <cell r="AW361">
            <v>63240</v>
          </cell>
          <cell r="AX361">
            <v>61200</v>
          </cell>
          <cell r="AY361">
            <v>63240</v>
          </cell>
          <cell r="AZ361">
            <v>63240</v>
          </cell>
          <cell r="BA361">
            <v>61200</v>
          </cell>
          <cell r="BB361">
            <v>63240</v>
          </cell>
          <cell r="BC361">
            <v>61200</v>
          </cell>
          <cell r="BD361">
            <v>63240</v>
          </cell>
          <cell r="BE361">
            <v>746640</v>
          </cell>
          <cell r="BF361">
            <v>63240</v>
          </cell>
          <cell r="BG361">
            <v>59160</v>
          </cell>
          <cell r="BH361">
            <v>63240</v>
          </cell>
          <cell r="BI361">
            <v>61200</v>
          </cell>
          <cell r="BJ361">
            <v>63240</v>
          </cell>
          <cell r="BK361">
            <v>61200</v>
          </cell>
          <cell r="BL361">
            <v>63240</v>
          </cell>
          <cell r="BM361">
            <v>63240</v>
          </cell>
          <cell r="BN361">
            <v>61200</v>
          </cell>
          <cell r="BO361">
            <v>63240</v>
          </cell>
          <cell r="BP361">
            <v>61200</v>
          </cell>
          <cell r="BQ361">
            <v>63240</v>
          </cell>
          <cell r="BR361">
            <v>744600</v>
          </cell>
          <cell r="BS361">
            <v>63240</v>
          </cell>
          <cell r="BT361">
            <v>57120</v>
          </cell>
          <cell r="BU361">
            <v>63240</v>
          </cell>
          <cell r="BV361">
            <v>61200</v>
          </cell>
          <cell r="BW361">
            <v>63240</v>
          </cell>
          <cell r="BX361">
            <v>61200</v>
          </cell>
          <cell r="BY361">
            <v>63240</v>
          </cell>
          <cell r="BZ361">
            <v>63240</v>
          </cell>
          <cell r="CA361">
            <v>61200</v>
          </cell>
          <cell r="CB361">
            <v>63240</v>
          </cell>
          <cell r="CC361">
            <v>61200</v>
          </cell>
          <cell r="CD361">
            <v>63240</v>
          </cell>
          <cell r="CE361">
            <v>744600</v>
          </cell>
          <cell r="CF361">
            <v>63240</v>
          </cell>
          <cell r="CG361">
            <v>57120</v>
          </cell>
          <cell r="CH361">
            <v>63240</v>
          </cell>
          <cell r="CI361">
            <v>61200</v>
          </cell>
          <cell r="CJ361">
            <v>63240</v>
          </cell>
          <cell r="CK361">
            <v>61200</v>
          </cell>
          <cell r="CL361">
            <v>63240</v>
          </cell>
          <cell r="CM361">
            <v>63240</v>
          </cell>
          <cell r="CN361">
            <v>61200</v>
          </cell>
          <cell r="CO361">
            <v>63240</v>
          </cell>
          <cell r="CP361">
            <v>61200</v>
          </cell>
          <cell r="CQ361">
            <v>63240</v>
          </cell>
          <cell r="CR361">
            <v>744600</v>
          </cell>
          <cell r="CS361">
            <v>63240</v>
          </cell>
          <cell r="CT361">
            <v>57120</v>
          </cell>
          <cell r="CU361">
            <v>63240</v>
          </cell>
          <cell r="CV361">
            <v>61200</v>
          </cell>
          <cell r="CW361">
            <v>63240</v>
          </cell>
          <cell r="CX361">
            <v>61200</v>
          </cell>
          <cell r="CY361">
            <v>63240</v>
          </cell>
          <cell r="CZ361">
            <v>63240</v>
          </cell>
          <cell r="DA361">
            <v>61200</v>
          </cell>
          <cell r="DB361">
            <v>63240</v>
          </cell>
          <cell r="DC361">
            <v>61200</v>
          </cell>
          <cell r="DD361">
            <v>63240</v>
          </cell>
          <cell r="DE361">
            <v>746640</v>
          </cell>
          <cell r="DF361">
            <v>63240</v>
          </cell>
          <cell r="DG361">
            <v>59160</v>
          </cell>
          <cell r="DH361">
            <v>63240</v>
          </cell>
          <cell r="DI361">
            <v>61200</v>
          </cell>
          <cell r="DJ361">
            <v>63240</v>
          </cell>
          <cell r="DK361">
            <v>61200</v>
          </cell>
          <cell r="DL361">
            <v>63240</v>
          </cell>
          <cell r="DM361">
            <v>63240</v>
          </cell>
          <cell r="DN361">
            <v>61200</v>
          </cell>
          <cell r="DO361">
            <v>63240</v>
          </cell>
          <cell r="DP361">
            <v>61200</v>
          </cell>
          <cell r="DQ361">
            <v>63240</v>
          </cell>
          <cell r="DR361">
            <v>0</v>
          </cell>
          <cell r="DS361">
            <v>0</v>
          </cell>
          <cell r="DT361">
            <v>0</v>
          </cell>
          <cell r="DU361">
            <v>0</v>
          </cell>
          <cell r="DV361">
            <v>0</v>
          </cell>
          <cell r="DW361">
            <v>0</v>
          </cell>
          <cell r="DX361">
            <v>0</v>
          </cell>
          <cell r="DY361">
            <v>0</v>
          </cell>
          <cell r="DZ361">
            <v>0</v>
          </cell>
          <cell r="EA361">
            <v>0</v>
          </cell>
          <cell r="EB361">
            <v>0</v>
          </cell>
          <cell r="EC361">
            <v>0</v>
          </cell>
          <cell r="ED361">
            <v>0</v>
          </cell>
        </row>
        <row r="363"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  <cell r="AE363">
            <v>0</v>
          </cell>
          <cell r="AF363">
            <v>0</v>
          </cell>
          <cell r="AG363">
            <v>0</v>
          </cell>
          <cell r="AH363">
            <v>0</v>
          </cell>
          <cell r="AI363">
            <v>0</v>
          </cell>
          <cell r="AJ363">
            <v>0</v>
          </cell>
          <cell r="AK363">
            <v>0</v>
          </cell>
          <cell r="AL363">
            <v>0</v>
          </cell>
          <cell r="AM363">
            <v>0</v>
          </cell>
          <cell r="AN363">
            <v>0</v>
          </cell>
          <cell r="AO363">
            <v>0</v>
          </cell>
          <cell r="AP363">
            <v>0</v>
          </cell>
          <cell r="AQ363">
            <v>0</v>
          </cell>
          <cell r="AR363">
            <v>0</v>
          </cell>
          <cell r="AS363">
            <v>0</v>
          </cell>
          <cell r="AT363">
            <v>0</v>
          </cell>
          <cell r="AU363">
            <v>0</v>
          </cell>
          <cell r="AV363">
            <v>0</v>
          </cell>
          <cell r="AW363">
            <v>0</v>
          </cell>
          <cell r="AX363">
            <v>0</v>
          </cell>
          <cell r="AY363">
            <v>0</v>
          </cell>
          <cell r="AZ363">
            <v>0</v>
          </cell>
          <cell r="BA363">
            <v>0</v>
          </cell>
          <cell r="BB363">
            <v>0</v>
          </cell>
          <cell r="BC363">
            <v>0</v>
          </cell>
          <cell r="BD363">
            <v>0</v>
          </cell>
          <cell r="BE363">
            <v>0</v>
          </cell>
          <cell r="BF363">
            <v>0</v>
          </cell>
          <cell r="BG363">
            <v>0</v>
          </cell>
          <cell r="BH363">
            <v>0</v>
          </cell>
          <cell r="BI363">
            <v>0</v>
          </cell>
          <cell r="BJ363">
            <v>0</v>
          </cell>
          <cell r="BK363">
            <v>0</v>
          </cell>
          <cell r="BL363">
            <v>0</v>
          </cell>
          <cell r="BM363">
            <v>0</v>
          </cell>
          <cell r="BN363">
            <v>0</v>
          </cell>
          <cell r="BO363">
            <v>0</v>
          </cell>
          <cell r="BP363">
            <v>0</v>
          </cell>
          <cell r="BQ363">
            <v>0</v>
          </cell>
          <cell r="BR363">
            <v>0</v>
          </cell>
          <cell r="BS363">
            <v>0</v>
          </cell>
          <cell r="BT363">
            <v>0</v>
          </cell>
          <cell r="BU363">
            <v>0</v>
          </cell>
          <cell r="BV363">
            <v>0</v>
          </cell>
          <cell r="BW363">
            <v>0</v>
          </cell>
          <cell r="BX363">
            <v>0</v>
          </cell>
          <cell r="BY363">
            <v>0</v>
          </cell>
          <cell r="BZ363">
            <v>0</v>
          </cell>
          <cell r="CA363">
            <v>0</v>
          </cell>
          <cell r="CB363">
            <v>0</v>
          </cell>
          <cell r="CC363">
            <v>0</v>
          </cell>
          <cell r="CD363">
            <v>0</v>
          </cell>
          <cell r="CE363">
            <v>0</v>
          </cell>
          <cell r="CF363">
            <v>0</v>
          </cell>
          <cell r="CG363">
            <v>0</v>
          </cell>
          <cell r="CH363">
            <v>0</v>
          </cell>
          <cell r="CI363">
            <v>0</v>
          </cell>
          <cell r="CJ363">
            <v>0</v>
          </cell>
          <cell r="CK363">
            <v>0</v>
          </cell>
          <cell r="CL363">
            <v>0</v>
          </cell>
          <cell r="CM363">
            <v>0</v>
          </cell>
          <cell r="CN363">
            <v>0</v>
          </cell>
          <cell r="CO363">
            <v>0</v>
          </cell>
          <cell r="CP363">
            <v>0</v>
          </cell>
          <cell r="CQ363">
            <v>0</v>
          </cell>
          <cell r="CR363">
            <v>0</v>
          </cell>
          <cell r="CS363">
            <v>0</v>
          </cell>
          <cell r="CT363">
            <v>0</v>
          </cell>
          <cell r="CU363">
            <v>0</v>
          </cell>
          <cell r="CV363">
            <v>0</v>
          </cell>
          <cell r="CW363">
            <v>0</v>
          </cell>
          <cell r="CX363">
            <v>0</v>
          </cell>
          <cell r="CY363">
            <v>0</v>
          </cell>
          <cell r="CZ363">
            <v>0</v>
          </cell>
          <cell r="DA363">
            <v>0</v>
          </cell>
          <cell r="DB363">
            <v>0</v>
          </cell>
          <cell r="DC363">
            <v>0</v>
          </cell>
          <cell r="DD363">
            <v>0</v>
          </cell>
          <cell r="DE363">
            <v>0</v>
          </cell>
          <cell r="DF363">
            <v>0</v>
          </cell>
          <cell r="DG363">
            <v>0</v>
          </cell>
          <cell r="DH363">
            <v>0</v>
          </cell>
          <cell r="DI363">
            <v>0</v>
          </cell>
          <cell r="DJ363">
            <v>0</v>
          </cell>
          <cell r="DK363">
            <v>0</v>
          </cell>
          <cell r="DL363">
            <v>0</v>
          </cell>
          <cell r="DM363">
            <v>0</v>
          </cell>
          <cell r="DN363">
            <v>0</v>
          </cell>
          <cell r="DO363">
            <v>0</v>
          </cell>
          <cell r="DP363">
            <v>0</v>
          </cell>
          <cell r="DQ363">
            <v>0</v>
          </cell>
          <cell r="DR363">
            <v>0</v>
          </cell>
          <cell r="DS363">
            <v>0</v>
          </cell>
          <cell r="DT363">
            <v>0</v>
          </cell>
          <cell r="DU363">
            <v>0</v>
          </cell>
          <cell r="DV363">
            <v>0</v>
          </cell>
          <cell r="DW363">
            <v>0</v>
          </cell>
          <cell r="DX363">
            <v>0</v>
          </cell>
          <cell r="DY363">
            <v>0</v>
          </cell>
          <cell r="DZ363">
            <v>0</v>
          </cell>
          <cell r="EA363">
            <v>0</v>
          </cell>
          <cell r="EB363">
            <v>0</v>
          </cell>
          <cell r="EC363">
            <v>0</v>
          </cell>
          <cell r="ED363">
            <v>0</v>
          </cell>
        </row>
        <row r="364">
          <cell r="F364">
            <v>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  <cell r="AE364">
            <v>0</v>
          </cell>
          <cell r="AF364">
            <v>0</v>
          </cell>
          <cell r="AG364">
            <v>0</v>
          </cell>
          <cell r="AH364">
            <v>0</v>
          </cell>
          <cell r="AI364">
            <v>0</v>
          </cell>
          <cell r="AJ364">
            <v>0</v>
          </cell>
          <cell r="AK364">
            <v>0</v>
          </cell>
          <cell r="AL364">
            <v>0</v>
          </cell>
          <cell r="AM364">
            <v>0</v>
          </cell>
          <cell r="AN364">
            <v>0</v>
          </cell>
          <cell r="AO364">
            <v>0</v>
          </cell>
          <cell r="AP364">
            <v>0</v>
          </cell>
          <cell r="AQ364">
            <v>0</v>
          </cell>
          <cell r="AR364">
            <v>0</v>
          </cell>
          <cell r="AS364">
            <v>0</v>
          </cell>
          <cell r="AT364">
            <v>0</v>
          </cell>
          <cell r="AU364">
            <v>0</v>
          </cell>
          <cell r="AV364">
            <v>0</v>
          </cell>
          <cell r="AW364">
            <v>0</v>
          </cell>
          <cell r="AX364">
            <v>0</v>
          </cell>
          <cell r="AY364">
            <v>0</v>
          </cell>
          <cell r="AZ364">
            <v>0</v>
          </cell>
          <cell r="BA364">
            <v>0</v>
          </cell>
          <cell r="BB364">
            <v>0</v>
          </cell>
          <cell r="BC364">
            <v>0</v>
          </cell>
          <cell r="BD364">
            <v>0</v>
          </cell>
          <cell r="BE364">
            <v>0</v>
          </cell>
          <cell r="BF364">
            <v>0</v>
          </cell>
          <cell r="BG364">
            <v>0</v>
          </cell>
          <cell r="BH364">
            <v>0</v>
          </cell>
          <cell r="BI364">
            <v>0</v>
          </cell>
          <cell r="BJ364">
            <v>0</v>
          </cell>
          <cell r="BK364">
            <v>0</v>
          </cell>
          <cell r="BL364">
            <v>0</v>
          </cell>
          <cell r="BM364">
            <v>0</v>
          </cell>
          <cell r="BN364">
            <v>0</v>
          </cell>
          <cell r="BO364">
            <v>0</v>
          </cell>
          <cell r="BP364">
            <v>0</v>
          </cell>
          <cell r="BQ364">
            <v>0</v>
          </cell>
          <cell r="BR364">
            <v>0</v>
          </cell>
          <cell r="BS364">
            <v>0</v>
          </cell>
          <cell r="BT364">
            <v>0</v>
          </cell>
          <cell r="BU364">
            <v>0</v>
          </cell>
          <cell r="BV364">
            <v>0</v>
          </cell>
          <cell r="BW364">
            <v>0</v>
          </cell>
          <cell r="BX364">
            <v>0</v>
          </cell>
          <cell r="BY364">
            <v>0</v>
          </cell>
          <cell r="BZ364">
            <v>0</v>
          </cell>
          <cell r="CA364">
            <v>0</v>
          </cell>
          <cell r="CB364">
            <v>0</v>
          </cell>
          <cell r="CC364">
            <v>0</v>
          </cell>
          <cell r="CD364">
            <v>0</v>
          </cell>
          <cell r="CE364">
            <v>0</v>
          </cell>
          <cell r="CF364">
            <v>0</v>
          </cell>
          <cell r="CG364">
            <v>0</v>
          </cell>
          <cell r="CH364">
            <v>0</v>
          </cell>
          <cell r="CI364">
            <v>0</v>
          </cell>
          <cell r="CJ364">
            <v>0</v>
          </cell>
          <cell r="CK364">
            <v>0</v>
          </cell>
          <cell r="CL364">
            <v>0</v>
          </cell>
          <cell r="CM364">
            <v>0</v>
          </cell>
          <cell r="CN364">
            <v>0</v>
          </cell>
          <cell r="CO364">
            <v>0</v>
          </cell>
          <cell r="CP364">
            <v>0</v>
          </cell>
          <cell r="CQ364">
            <v>0</v>
          </cell>
          <cell r="CR364">
            <v>0</v>
          </cell>
          <cell r="CS364">
            <v>0</v>
          </cell>
          <cell r="CT364">
            <v>0</v>
          </cell>
          <cell r="CU364">
            <v>0</v>
          </cell>
          <cell r="CV364">
            <v>0</v>
          </cell>
          <cell r="CW364">
            <v>0</v>
          </cell>
          <cell r="CX364">
            <v>0</v>
          </cell>
          <cell r="CY364">
            <v>0</v>
          </cell>
          <cell r="CZ364">
            <v>0</v>
          </cell>
          <cell r="DA364">
            <v>0</v>
          </cell>
          <cell r="DB364">
            <v>0</v>
          </cell>
          <cell r="DC364">
            <v>0</v>
          </cell>
          <cell r="DD364">
            <v>0</v>
          </cell>
          <cell r="DE364">
            <v>0</v>
          </cell>
          <cell r="DF364">
            <v>0</v>
          </cell>
          <cell r="DG364">
            <v>0</v>
          </cell>
          <cell r="DH364">
            <v>0</v>
          </cell>
          <cell r="DI364">
            <v>0</v>
          </cell>
          <cell r="DJ364">
            <v>0</v>
          </cell>
          <cell r="DK364">
            <v>0</v>
          </cell>
          <cell r="DL364">
            <v>0</v>
          </cell>
          <cell r="DM364">
            <v>0</v>
          </cell>
          <cell r="DN364">
            <v>0</v>
          </cell>
          <cell r="DO364">
            <v>0</v>
          </cell>
          <cell r="DP364">
            <v>0</v>
          </cell>
          <cell r="DQ364">
            <v>0</v>
          </cell>
          <cell r="DR364">
            <v>0</v>
          </cell>
          <cell r="DS364">
            <v>0</v>
          </cell>
          <cell r="DT364">
            <v>0</v>
          </cell>
          <cell r="DU364">
            <v>0</v>
          </cell>
          <cell r="DV364">
            <v>0</v>
          </cell>
          <cell r="DW364">
            <v>0</v>
          </cell>
          <cell r="DX364">
            <v>0</v>
          </cell>
          <cell r="DY364">
            <v>0</v>
          </cell>
          <cell r="DZ364">
            <v>0</v>
          </cell>
          <cell r="EA364">
            <v>0</v>
          </cell>
          <cell r="EB364">
            <v>0</v>
          </cell>
          <cell r="EC364">
            <v>0</v>
          </cell>
          <cell r="ED364">
            <v>0</v>
          </cell>
        </row>
        <row r="365">
          <cell r="F365">
            <v>0</v>
          </cell>
          <cell r="G365">
            <v>0</v>
          </cell>
          <cell r="H365">
            <v>0</v>
          </cell>
          <cell r="I365">
            <v>0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  <cell r="AE365">
            <v>0</v>
          </cell>
          <cell r="AF365">
            <v>0</v>
          </cell>
          <cell r="AG365">
            <v>0</v>
          </cell>
          <cell r="AH365">
            <v>0</v>
          </cell>
          <cell r="AI365">
            <v>0</v>
          </cell>
          <cell r="AJ365">
            <v>0</v>
          </cell>
          <cell r="AK365">
            <v>0</v>
          </cell>
          <cell r="AL365">
            <v>0</v>
          </cell>
          <cell r="AM365">
            <v>0</v>
          </cell>
          <cell r="AN365">
            <v>0</v>
          </cell>
          <cell r="AO365">
            <v>0</v>
          </cell>
          <cell r="AP365">
            <v>0</v>
          </cell>
          <cell r="AQ365">
            <v>0</v>
          </cell>
          <cell r="AR365">
            <v>0</v>
          </cell>
          <cell r="AS365">
            <v>0</v>
          </cell>
          <cell r="AT365">
            <v>0</v>
          </cell>
          <cell r="AU365">
            <v>0</v>
          </cell>
          <cell r="AV365">
            <v>0</v>
          </cell>
          <cell r="AW365">
            <v>0</v>
          </cell>
          <cell r="AX365">
            <v>0</v>
          </cell>
          <cell r="AY365">
            <v>0</v>
          </cell>
          <cell r="AZ365">
            <v>0</v>
          </cell>
          <cell r="BA365">
            <v>0</v>
          </cell>
          <cell r="BB365">
            <v>0</v>
          </cell>
          <cell r="BC365">
            <v>0</v>
          </cell>
          <cell r="BD365">
            <v>0</v>
          </cell>
          <cell r="BE365">
            <v>0</v>
          </cell>
          <cell r="BF365">
            <v>0</v>
          </cell>
          <cell r="BG365">
            <v>0</v>
          </cell>
          <cell r="BH365">
            <v>0</v>
          </cell>
          <cell r="BI365">
            <v>0</v>
          </cell>
          <cell r="BJ365">
            <v>0</v>
          </cell>
          <cell r="BK365">
            <v>0</v>
          </cell>
          <cell r="BL365">
            <v>0</v>
          </cell>
          <cell r="BM365">
            <v>0</v>
          </cell>
          <cell r="BN365">
            <v>0</v>
          </cell>
          <cell r="BO365">
            <v>0</v>
          </cell>
          <cell r="BP365">
            <v>0</v>
          </cell>
          <cell r="BQ365">
            <v>0</v>
          </cell>
          <cell r="BR365">
            <v>0</v>
          </cell>
          <cell r="BS365">
            <v>0</v>
          </cell>
          <cell r="BT365">
            <v>0</v>
          </cell>
          <cell r="BU365">
            <v>0</v>
          </cell>
          <cell r="BV365">
            <v>0</v>
          </cell>
          <cell r="BW365">
            <v>0</v>
          </cell>
          <cell r="BX365">
            <v>0</v>
          </cell>
          <cell r="BY365">
            <v>0</v>
          </cell>
          <cell r="BZ365">
            <v>0</v>
          </cell>
          <cell r="CA365">
            <v>0</v>
          </cell>
          <cell r="CB365">
            <v>0</v>
          </cell>
          <cell r="CC365">
            <v>0</v>
          </cell>
          <cell r="CD365">
            <v>0</v>
          </cell>
          <cell r="CE365">
            <v>0</v>
          </cell>
          <cell r="CF365">
            <v>0</v>
          </cell>
          <cell r="CG365">
            <v>0</v>
          </cell>
          <cell r="CH365">
            <v>0</v>
          </cell>
          <cell r="CI365">
            <v>0</v>
          </cell>
          <cell r="CJ365">
            <v>0</v>
          </cell>
          <cell r="CK365">
            <v>0</v>
          </cell>
          <cell r="CL365">
            <v>0</v>
          </cell>
          <cell r="CM365">
            <v>0</v>
          </cell>
          <cell r="CN365">
            <v>0</v>
          </cell>
          <cell r="CO365">
            <v>0</v>
          </cell>
          <cell r="CP365">
            <v>0</v>
          </cell>
          <cell r="CQ365">
            <v>0</v>
          </cell>
          <cell r="CR365">
            <v>0</v>
          </cell>
          <cell r="CS365">
            <v>0</v>
          </cell>
          <cell r="CT365">
            <v>0</v>
          </cell>
          <cell r="CU365">
            <v>0</v>
          </cell>
          <cell r="CV365">
            <v>0</v>
          </cell>
          <cell r="CW365">
            <v>0</v>
          </cell>
          <cell r="CX365">
            <v>0</v>
          </cell>
          <cell r="CY365">
            <v>0</v>
          </cell>
          <cell r="CZ365">
            <v>0</v>
          </cell>
          <cell r="DA365">
            <v>0</v>
          </cell>
          <cell r="DB365">
            <v>0</v>
          </cell>
          <cell r="DC365">
            <v>0</v>
          </cell>
          <cell r="DD365">
            <v>0</v>
          </cell>
          <cell r="DE365">
            <v>0</v>
          </cell>
          <cell r="DF365">
            <v>0</v>
          </cell>
          <cell r="DG365">
            <v>0</v>
          </cell>
          <cell r="DH365">
            <v>0</v>
          </cell>
          <cell r="DI365">
            <v>0</v>
          </cell>
          <cell r="DJ365">
            <v>0</v>
          </cell>
          <cell r="DK365">
            <v>0</v>
          </cell>
          <cell r="DL365">
            <v>0</v>
          </cell>
          <cell r="DM365">
            <v>0</v>
          </cell>
          <cell r="DN365">
            <v>0</v>
          </cell>
          <cell r="DO365">
            <v>0</v>
          </cell>
          <cell r="DP365">
            <v>0</v>
          </cell>
          <cell r="DQ365">
            <v>0</v>
          </cell>
          <cell r="DR365">
            <v>0</v>
          </cell>
          <cell r="DS365">
            <v>0</v>
          </cell>
          <cell r="DT365">
            <v>0</v>
          </cell>
          <cell r="DU365">
            <v>0</v>
          </cell>
          <cell r="DV365">
            <v>0</v>
          </cell>
          <cell r="DW365">
            <v>0</v>
          </cell>
          <cell r="DX365">
            <v>0</v>
          </cell>
          <cell r="DY365">
            <v>0</v>
          </cell>
          <cell r="DZ365">
            <v>0</v>
          </cell>
          <cell r="EA365">
            <v>0</v>
          </cell>
          <cell r="EB365">
            <v>0</v>
          </cell>
          <cell r="EC365">
            <v>0</v>
          </cell>
          <cell r="ED365">
            <v>0</v>
          </cell>
        </row>
        <row r="366"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  <cell r="AE366">
            <v>0</v>
          </cell>
          <cell r="AF366">
            <v>0</v>
          </cell>
          <cell r="AG366">
            <v>0</v>
          </cell>
          <cell r="AH366">
            <v>0</v>
          </cell>
          <cell r="AI366">
            <v>0</v>
          </cell>
          <cell r="AJ366">
            <v>0</v>
          </cell>
          <cell r="AK366">
            <v>0</v>
          </cell>
          <cell r="AL366">
            <v>0</v>
          </cell>
          <cell r="AM366">
            <v>0</v>
          </cell>
          <cell r="AN366">
            <v>0</v>
          </cell>
          <cell r="AO366">
            <v>0</v>
          </cell>
          <cell r="AP366">
            <v>0</v>
          </cell>
          <cell r="AQ366">
            <v>0</v>
          </cell>
          <cell r="AR366">
            <v>0</v>
          </cell>
          <cell r="AS366">
            <v>0</v>
          </cell>
          <cell r="AT366">
            <v>0</v>
          </cell>
          <cell r="AU366">
            <v>0</v>
          </cell>
          <cell r="AV366">
            <v>0</v>
          </cell>
          <cell r="AW366">
            <v>0</v>
          </cell>
          <cell r="AX366">
            <v>0</v>
          </cell>
          <cell r="AY366">
            <v>0</v>
          </cell>
          <cell r="AZ366">
            <v>0</v>
          </cell>
          <cell r="BA366">
            <v>0</v>
          </cell>
          <cell r="BB366">
            <v>0</v>
          </cell>
          <cell r="BC366">
            <v>0</v>
          </cell>
          <cell r="BD366">
            <v>0</v>
          </cell>
          <cell r="BE366">
            <v>0</v>
          </cell>
          <cell r="BF366">
            <v>0</v>
          </cell>
          <cell r="BG366">
            <v>0</v>
          </cell>
          <cell r="BH366">
            <v>0</v>
          </cell>
          <cell r="BI366">
            <v>0</v>
          </cell>
          <cell r="BJ366">
            <v>0</v>
          </cell>
          <cell r="BK366">
            <v>0</v>
          </cell>
          <cell r="BL366">
            <v>0</v>
          </cell>
          <cell r="BM366">
            <v>0</v>
          </cell>
          <cell r="BN366">
            <v>0</v>
          </cell>
          <cell r="BO366">
            <v>0</v>
          </cell>
          <cell r="BP366">
            <v>0</v>
          </cell>
          <cell r="BQ366">
            <v>0</v>
          </cell>
          <cell r="BR366">
            <v>0</v>
          </cell>
          <cell r="BS366">
            <v>0</v>
          </cell>
          <cell r="BT366">
            <v>0</v>
          </cell>
          <cell r="BU366">
            <v>0</v>
          </cell>
          <cell r="BV366">
            <v>0</v>
          </cell>
          <cell r="BW366">
            <v>0</v>
          </cell>
          <cell r="BX366">
            <v>0</v>
          </cell>
          <cell r="BY366">
            <v>0</v>
          </cell>
          <cell r="BZ366">
            <v>0</v>
          </cell>
          <cell r="CA366">
            <v>0</v>
          </cell>
          <cell r="CB366">
            <v>0</v>
          </cell>
          <cell r="CC366">
            <v>0</v>
          </cell>
          <cell r="CD366">
            <v>0</v>
          </cell>
          <cell r="CE366">
            <v>0</v>
          </cell>
          <cell r="CF366">
            <v>0</v>
          </cell>
          <cell r="CG366">
            <v>0</v>
          </cell>
          <cell r="CH366">
            <v>0</v>
          </cell>
          <cell r="CI366">
            <v>0</v>
          </cell>
          <cell r="CJ366">
            <v>0</v>
          </cell>
          <cell r="CK366">
            <v>0</v>
          </cell>
          <cell r="CL366">
            <v>0</v>
          </cell>
          <cell r="CM366">
            <v>0</v>
          </cell>
          <cell r="CN366">
            <v>0</v>
          </cell>
          <cell r="CO366">
            <v>0</v>
          </cell>
          <cell r="CP366">
            <v>0</v>
          </cell>
          <cell r="CQ366">
            <v>0</v>
          </cell>
          <cell r="CR366">
            <v>0</v>
          </cell>
          <cell r="CS366">
            <v>0</v>
          </cell>
          <cell r="CT366">
            <v>0</v>
          </cell>
          <cell r="CU366">
            <v>0</v>
          </cell>
          <cell r="CV366">
            <v>0</v>
          </cell>
          <cell r="CW366">
            <v>0</v>
          </cell>
          <cell r="CX366">
            <v>0</v>
          </cell>
          <cell r="CY366">
            <v>0</v>
          </cell>
          <cell r="CZ366">
            <v>0</v>
          </cell>
          <cell r="DA366">
            <v>0</v>
          </cell>
          <cell r="DB366">
            <v>0</v>
          </cell>
          <cell r="DC366">
            <v>0</v>
          </cell>
          <cell r="DD366">
            <v>0</v>
          </cell>
          <cell r="DE366">
            <v>0</v>
          </cell>
          <cell r="DF366">
            <v>0</v>
          </cell>
          <cell r="DG366">
            <v>0</v>
          </cell>
          <cell r="DH366">
            <v>0</v>
          </cell>
          <cell r="DI366">
            <v>0</v>
          </cell>
          <cell r="DJ366">
            <v>0</v>
          </cell>
          <cell r="DK366">
            <v>0</v>
          </cell>
          <cell r="DL366">
            <v>0</v>
          </cell>
          <cell r="DM366">
            <v>0</v>
          </cell>
          <cell r="DN366">
            <v>0</v>
          </cell>
          <cell r="DO366">
            <v>0</v>
          </cell>
          <cell r="DP366">
            <v>0</v>
          </cell>
          <cell r="DQ366">
            <v>0</v>
          </cell>
          <cell r="DR366">
            <v>0</v>
          </cell>
          <cell r="DS366">
            <v>0</v>
          </cell>
          <cell r="DT366">
            <v>0</v>
          </cell>
          <cell r="DU366">
            <v>0</v>
          </cell>
          <cell r="DV366">
            <v>0</v>
          </cell>
          <cell r="DW366">
            <v>0</v>
          </cell>
          <cell r="DX366">
            <v>0</v>
          </cell>
          <cell r="DY366">
            <v>0</v>
          </cell>
          <cell r="DZ366">
            <v>0</v>
          </cell>
          <cell r="EA366">
            <v>0</v>
          </cell>
          <cell r="EB366">
            <v>0</v>
          </cell>
          <cell r="EC366">
            <v>0</v>
          </cell>
          <cell r="ED366">
            <v>0</v>
          </cell>
        </row>
        <row r="367"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  <cell r="AE367">
            <v>0</v>
          </cell>
          <cell r="AF367">
            <v>0</v>
          </cell>
          <cell r="AG367">
            <v>0</v>
          </cell>
          <cell r="AH367">
            <v>0</v>
          </cell>
          <cell r="AI367">
            <v>0</v>
          </cell>
          <cell r="AJ367">
            <v>0</v>
          </cell>
          <cell r="AK367">
            <v>0</v>
          </cell>
          <cell r="AL367">
            <v>0</v>
          </cell>
          <cell r="AM367">
            <v>0</v>
          </cell>
          <cell r="AN367">
            <v>0</v>
          </cell>
          <cell r="AO367">
            <v>0</v>
          </cell>
          <cell r="AP367">
            <v>0</v>
          </cell>
          <cell r="AQ367">
            <v>0</v>
          </cell>
          <cell r="AR367">
            <v>0</v>
          </cell>
          <cell r="AS367">
            <v>0</v>
          </cell>
          <cell r="AT367">
            <v>0</v>
          </cell>
          <cell r="AU367">
            <v>0</v>
          </cell>
          <cell r="AV367">
            <v>0</v>
          </cell>
          <cell r="AW367">
            <v>0</v>
          </cell>
          <cell r="AX367">
            <v>0</v>
          </cell>
          <cell r="AY367">
            <v>0</v>
          </cell>
          <cell r="AZ367">
            <v>0</v>
          </cell>
          <cell r="BA367">
            <v>0</v>
          </cell>
          <cell r="BB367">
            <v>0</v>
          </cell>
          <cell r="BC367">
            <v>0</v>
          </cell>
          <cell r="BD367">
            <v>0</v>
          </cell>
          <cell r="BE367">
            <v>0</v>
          </cell>
          <cell r="BF367">
            <v>0</v>
          </cell>
          <cell r="BG367">
            <v>0</v>
          </cell>
          <cell r="BH367">
            <v>0</v>
          </cell>
          <cell r="BI367">
            <v>0</v>
          </cell>
          <cell r="BJ367">
            <v>0</v>
          </cell>
          <cell r="BK367">
            <v>0</v>
          </cell>
          <cell r="BL367">
            <v>0</v>
          </cell>
          <cell r="BM367">
            <v>0</v>
          </cell>
          <cell r="BN367">
            <v>0</v>
          </cell>
          <cell r="BO367">
            <v>0</v>
          </cell>
          <cell r="BP367">
            <v>0</v>
          </cell>
          <cell r="BQ367">
            <v>0</v>
          </cell>
          <cell r="BR367">
            <v>0</v>
          </cell>
          <cell r="BS367">
            <v>0</v>
          </cell>
          <cell r="BT367">
            <v>0</v>
          </cell>
          <cell r="BU367">
            <v>0</v>
          </cell>
          <cell r="BV367">
            <v>0</v>
          </cell>
          <cell r="BW367">
            <v>0</v>
          </cell>
          <cell r="BX367">
            <v>0</v>
          </cell>
          <cell r="BY367">
            <v>0</v>
          </cell>
          <cell r="BZ367">
            <v>0</v>
          </cell>
          <cell r="CA367">
            <v>0</v>
          </cell>
          <cell r="CB367">
            <v>0</v>
          </cell>
          <cell r="CC367">
            <v>0</v>
          </cell>
          <cell r="CD367">
            <v>0</v>
          </cell>
          <cell r="CE367">
            <v>0</v>
          </cell>
          <cell r="CF367">
            <v>0</v>
          </cell>
          <cell r="CG367">
            <v>0</v>
          </cell>
          <cell r="CH367">
            <v>0</v>
          </cell>
          <cell r="CI367">
            <v>0</v>
          </cell>
          <cell r="CJ367">
            <v>0</v>
          </cell>
          <cell r="CK367">
            <v>0</v>
          </cell>
          <cell r="CL367">
            <v>0</v>
          </cell>
          <cell r="CM367">
            <v>0</v>
          </cell>
          <cell r="CN367">
            <v>0</v>
          </cell>
          <cell r="CO367">
            <v>0</v>
          </cell>
          <cell r="CP367">
            <v>0</v>
          </cell>
          <cell r="CQ367">
            <v>0</v>
          </cell>
          <cell r="CR367">
            <v>0</v>
          </cell>
          <cell r="CS367">
            <v>0</v>
          </cell>
          <cell r="CT367">
            <v>0</v>
          </cell>
          <cell r="CU367">
            <v>0</v>
          </cell>
          <cell r="CV367">
            <v>0</v>
          </cell>
          <cell r="CW367">
            <v>0</v>
          </cell>
          <cell r="CX367">
            <v>0</v>
          </cell>
          <cell r="CY367">
            <v>0</v>
          </cell>
          <cell r="CZ367">
            <v>0</v>
          </cell>
          <cell r="DA367">
            <v>0</v>
          </cell>
          <cell r="DB367">
            <v>0</v>
          </cell>
          <cell r="DC367">
            <v>0</v>
          </cell>
          <cell r="DD367">
            <v>0</v>
          </cell>
          <cell r="DE367">
            <v>0</v>
          </cell>
          <cell r="DF367">
            <v>0</v>
          </cell>
          <cell r="DG367">
            <v>0</v>
          </cell>
          <cell r="DH367">
            <v>0</v>
          </cell>
          <cell r="DI367">
            <v>0</v>
          </cell>
          <cell r="DJ367">
            <v>0</v>
          </cell>
          <cell r="DK367">
            <v>0</v>
          </cell>
          <cell r="DL367">
            <v>0</v>
          </cell>
          <cell r="DM367">
            <v>0</v>
          </cell>
          <cell r="DN367">
            <v>0</v>
          </cell>
          <cell r="DO367">
            <v>0</v>
          </cell>
          <cell r="DP367">
            <v>0</v>
          </cell>
          <cell r="DQ367">
            <v>0</v>
          </cell>
          <cell r="DR367">
            <v>0</v>
          </cell>
          <cell r="DS367">
            <v>0</v>
          </cell>
          <cell r="DT367">
            <v>0</v>
          </cell>
          <cell r="DU367">
            <v>0</v>
          </cell>
          <cell r="DV367">
            <v>0</v>
          </cell>
          <cell r="DW367">
            <v>0</v>
          </cell>
          <cell r="DX367">
            <v>0</v>
          </cell>
          <cell r="DY367">
            <v>0</v>
          </cell>
          <cell r="DZ367">
            <v>0</v>
          </cell>
          <cell r="EA367">
            <v>0</v>
          </cell>
          <cell r="EB367">
            <v>0</v>
          </cell>
          <cell r="EC367">
            <v>0</v>
          </cell>
          <cell r="ED367">
            <v>0</v>
          </cell>
        </row>
        <row r="368"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0</v>
          </cell>
          <cell r="P368">
            <v>0</v>
          </cell>
          <cell r="Q368">
            <v>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  <cell r="AE368">
            <v>0</v>
          </cell>
          <cell r="AF368">
            <v>0</v>
          </cell>
          <cell r="AG368">
            <v>0</v>
          </cell>
          <cell r="AH368">
            <v>0</v>
          </cell>
          <cell r="AI368">
            <v>0</v>
          </cell>
          <cell r="AJ368">
            <v>0</v>
          </cell>
          <cell r="AK368">
            <v>0</v>
          </cell>
          <cell r="AL368">
            <v>0</v>
          </cell>
          <cell r="AM368">
            <v>0</v>
          </cell>
          <cell r="AN368">
            <v>0</v>
          </cell>
          <cell r="AO368">
            <v>0</v>
          </cell>
          <cell r="AP368">
            <v>0</v>
          </cell>
          <cell r="AQ368">
            <v>0</v>
          </cell>
          <cell r="AR368">
            <v>0</v>
          </cell>
          <cell r="AS368">
            <v>0</v>
          </cell>
          <cell r="AT368">
            <v>0</v>
          </cell>
          <cell r="AU368">
            <v>0</v>
          </cell>
          <cell r="AV368">
            <v>0</v>
          </cell>
          <cell r="AW368">
            <v>0</v>
          </cell>
          <cell r="AX368">
            <v>0</v>
          </cell>
          <cell r="AY368">
            <v>0</v>
          </cell>
          <cell r="AZ368">
            <v>0</v>
          </cell>
          <cell r="BA368">
            <v>0</v>
          </cell>
          <cell r="BB368">
            <v>0</v>
          </cell>
          <cell r="BC368">
            <v>0</v>
          </cell>
          <cell r="BD368">
            <v>0</v>
          </cell>
          <cell r="BE368">
            <v>0</v>
          </cell>
          <cell r="BF368">
            <v>0</v>
          </cell>
          <cell r="BG368">
            <v>0</v>
          </cell>
          <cell r="BH368">
            <v>0</v>
          </cell>
          <cell r="BI368">
            <v>0</v>
          </cell>
          <cell r="BJ368">
            <v>0</v>
          </cell>
          <cell r="BK368">
            <v>0</v>
          </cell>
          <cell r="BL368">
            <v>0</v>
          </cell>
          <cell r="BM368">
            <v>0</v>
          </cell>
          <cell r="BN368">
            <v>0</v>
          </cell>
          <cell r="BO368">
            <v>0</v>
          </cell>
          <cell r="BP368">
            <v>0</v>
          </cell>
          <cell r="BQ368">
            <v>0</v>
          </cell>
          <cell r="BR368">
            <v>0</v>
          </cell>
          <cell r="BS368">
            <v>0</v>
          </cell>
          <cell r="BT368">
            <v>0</v>
          </cell>
          <cell r="BU368">
            <v>0</v>
          </cell>
          <cell r="BV368">
            <v>0</v>
          </cell>
          <cell r="BW368">
            <v>0</v>
          </cell>
          <cell r="BX368">
            <v>0</v>
          </cell>
          <cell r="BY368">
            <v>0</v>
          </cell>
          <cell r="BZ368">
            <v>0</v>
          </cell>
          <cell r="CA368">
            <v>0</v>
          </cell>
          <cell r="CB368">
            <v>0</v>
          </cell>
          <cell r="CC368">
            <v>0</v>
          </cell>
          <cell r="CD368">
            <v>0</v>
          </cell>
          <cell r="CE368">
            <v>0</v>
          </cell>
          <cell r="CF368">
            <v>0</v>
          </cell>
          <cell r="CG368">
            <v>0</v>
          </cell>
          <cell r="CH368">
            <v>0</v>
          </cell>
          <cell r="CI368">
            <v>0</v>
          </cell>
          <cell r="CJ368">
            <v>0</v>
          </cell>
          <cell r="CK368">
            <v>0</v>
          </cell>
          <cell r="CL368">
            <v>0</v>
          </cell>
          <cell r="CM368">
            <v>0</v>
          </cell>
          <cell r="CN368">
            <v>0</v>
          </cell>
          <cell r="CO368">
            <v>0</v>
          </cell>
          <cell r="CP368">
            <v>0</v>
          </cell>
          <cell r="CQ368">
            <v>0</v>
          </cell>
          <cell r="CR368">
            <v>0</v>
          </cell>
          <cell r="CS368">
            <v>0</v>
          </cell>
          <cell r="CT368">
            <v>0</v>
          </cell>
          <cell r="CU368">
            <v>0</v>
          </cell>
          <cell r="CV368">
            <v>0</v>
          </cell>
          <cell r="CW368">
            <v>0</v>
          </cell>
          <cell r="CX368">
            <v>0</v>
          </cell>
          <cell r="CY368">
            <v>0</v>
          </cell>
          <cell r="CZ368">
            <v>0</v>
          </cell>
          <cell r="DA368">
            <v>0</v>
          </cell>
          <cell r="DB368">
            <v>0</v>
          </cell>
          <cell r="DC368">
            <v>0</v>
          </cell>
          <cell r="DD368">
            <v>0</v>
          </cell>
          <cell r="DE368">
            <v>0</v>
          </cell>
          <cell r="DF368">
            <v>0</v>
          </cell>
          <cell r="DG368">
            <v>0</v>
          </cell>
          <cell r="DH368">
            <v>0</v>
          </cell>
          <cell r="DI368">
            <v>0</v>
          </cell>
          <cell r="DJ368">
            <v>0</v>
          </cell>
          <cell r="DK368">
            <v>0</v>
          </cell>
          <cell r="DL368">
            <v>0</v>
          </cell>
          <cell r="DM368">
            <v>0</v>
          </cell>
          <cell r="DN368">
            <v>0</v>
          </cell>
          <cell r="DO368">
            <v>0</v>
          </cell>
          <cell r="DP368">
            <v>0</v>
          </cell>
          <cell r="DQ368">
            <v>0</v>
          </cell>
          <cell r="DR368">
            <v>0</v>
          </cell>
          <cell r="DS368">
            <v>0</v>
          </cell>
          <cell r="DT368">
            <v>0</v>
          </cell>
          <cell r="DU368">
            <v>0</v>
          </cell>
          <cell r="DV368">
            <v>0</v>
          </cell>
          <cell r="DW368">
            <v>0</v>
          </cell>
          <cell r="DX368">
            <v>0</v>
          </cell>
          <cell r="DY368">
            <v>0</v>
          </cell>
          <cell r="DZ368">
            <v>0</v>
          </cell>
          <cell r="EA368">
            <v>0</v>
          </cell>
          <cell r="EB368">
            <v>0</v>
          </cell>
          <cell r="EC368">
            <v>0</v>
          </cell>
          <cell r="ED368">
            <v>0</v>
          </cell>
        </row>
        <row r="369"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0</v>
          </cell>
          <cell r="P369">
            <v>0</v>
          </cell>
          <cell r="Q369">
            <v>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  <cell r="AE369">
            <v>0</v>
          </cell>
          <cell r="AF369">
            <v>0</v>
          </cell>
          <cell r="AG369">
            <v>0</v>
          </cell>
          <cell r="AH369">
            <v>0</v>
          </cell>
          <cell r="AI369">
            <v>0</v>
          </cell>
          <cell r="AJ369">
            <v>0</v>
          </cell>
          <cell r="AK369">
            <v>0</v>
          </cell>
          <cell r="AL369">
            <v>0</v>
          </cell>
          <cell r="AM369">
            <v>0</v>
          </cell>
          <cell r="AN369">
            <v>0</v>
          </cell>
          <cell r="AO369">
            <v>0</v>
          </cell>
          <cell r="AP369">
            <v>0</v>
          </cell>
          <cell r="AQ369">
            <v>0</v>
          </cell>
          <cell r="AR369">
            <v>0</v>
          </cell>
          <cell r="AS369">
            <v>0</v>
          </cell>
          <cell r="AT369">
            <v>0</v>
          </cell>
          <cell r="AU369">
            <v>0</v>
          </cell>
          <cell r="AV369">
            <v>0</v>
          </cell>
          <cell r="AW369">
            <v>0</v>
          </cell>
          <cell r="AX369">
            <v>0</v>
          </cell>
          <cell r="AY369">
            <v>0</v>
          </cell>
          <cell r="AZ369">
            <v>0</v>
          </cell>
          <cell r="BA369">
            <v>0</v>
          </cell>
          <cell r="BB369">
            <v>0</v>
          </cell>
          <cell r="BC369">
            <v>0</v>
          </cell>
          <cell r="BD369">
            <v>0</v>
          </cell>
          <cell r="BE369">
            <v>0</v>
          </cell>
          <cell r="BF369">
            <v>0</v>
          </cell>
          <cell r="BG369">
            <v>0</v>
          </cell>
          <cell r="BH369">
            <v>0</v>
          </cell>
          <cell r="BI369">
            <v>0</v>
          </cell>
          <cell r="BJ369">
            <v>0</v>
          </cell>
          <cell r="BK369">
            <v>0</v>
          </cell>
          <cell r="BL369">
            <v>0</v>
          </cell>
          <cell r="BM369">
            <v>0</v>
          </cell>
          <cell r="BN369">
            <v>0</v>
          </cell>
          <cell r="BO369">
            <v>0</v>
          </cell>
          <cell r="BP369">
            <v>0</v>
          </cell>
          <cell r="BQ369">
            <v>0</v>
          </cell>
          <cell r="BR369">
            <v>0</v>
          </cell>
          <cell r="BS369">
            <v>0</v>
          </cell>
          <cell r="BT369">
            <v>0</v>
          </cell>
          <cell r="BU369">
            <v>0</v>
          </cell>
          <cell r="BV369">
            <v>0</v>
          </cell>
          <cell r="BW369">
            <v>0</v>
          </cell>
          <cell r="BX369">
            <v>0</v>
          </cell>
          <cell r="BY369">
            <v>0</v>
          </cell>
          <cell r="BZ369">
            <v>0</v>
          </cell>
          <cell r="CA369">
            <v>0</v>
          </cell>
          <cell r="CB369">
            <v>0</v>
          </cell>
          <cell r="CC369">
            <v>0</v>
          </cell>
          <cell r="CD369">
            <v>0</v>
          </cell>
          <cell r="CE369">
            <v>0</v>
          </cell>
          <cell r="CF369">
            <v>0</v>
          </cell>
          <cell r="CG369">
            <v>0</v>
          </cell>
          <cell r="CH369">
            <v>0</v>
          </cell>
          <cell r="CI369">
            <v>0</v>
          </cell>
          <cell r="CJ369">
            <v>0</v>
          </cell>
          <cell r="CK369">
            <v>0</v>
          </cell>
          <cell r="CL369">
            <v>0</v>
          </cell>
          <cell r="CM369">
            <v>0</v>
          </cell>
          <cell r="CN369">
            <v>0</v>
          </cell>
          <cell r="CO369">
            <v>0</v>
          </cell>
          <cell r="CP369">
            <v>0</v>
          </cell>
          <cell r="CQ369">
            <v>0</v>
          </cell>
          <cell r="CR369">
            <v>0</v>
          </cell>
          <cell r="CS369">
            <v>0</v>
          </cell>
          <cell r="CT369">
            <v>0</v>
          </cell>
          <cell r="CU369">
            <v>0</v>
          </cell>
          <cell r="CV369">
            <v>0</v>
          </cell>
          <cell r="CW369">
            <v>0</v>
          </cell>
          <cell r="CX369">
            <v>0</v>
          </cell>
          <cell r="CY369">
            <v>0</v>
          </cell>
          <cell r="CZ369">
            <v>0</v>
          </cell>
          <cell r="DA369">
            <v>0</v>
          </cell>
          <cell r="DB369">
            <v>0</v>
          </cell>
          <cell r="DC369">
            <v>0</v>
          </cell>
          <cell r="DD369">
            <v>0</v>
          </cell>
          <cell r="DE369">
            <v>0</v>
          </cell>
          <cell r="DF369">
            <v>0</v>
          </cell>
          <cell r="DG369">
            <v>0</v>
          </cell>
          <cell r="DH369">
            <v>0</v>
          </cell>
          <cell r="DI369">
            <v>0</v>
          </cell>
          <cell r="DJ369">
            <v>0</v>
          </cell>
          <cell r="DK369">
            <v>0</v>
          </cell>
          <cell r="DL369">
            <v>0</v>
          </cell>
          <cell r="DM369">
            <v>0</v>
          </cell>
          <cell r="DN369">
            <v>0</v>
          </cell>
          <cell r="DO369">
            <v>0</v>
          </cell>
          <cell r="DP369">
            <v>0</v>
          </cell>
          <cell r="DQ369">
            <v>0</v>
          </cell>
          <cell r="DR369">
            <v>0</v>
          </cell>
          <cell r="DS369">
            <v>0</v>
          </cell>
          <cell r="DT369">
            <v>0</v>
          </cell>
          <cell r="DU369">
            <v>0</v>
          </cell>
          <cell r="DV369">
            <v>0</v>
          </cell>
          <cell r="DW369">
            <v>0</v>
          </cell>
          <cell r="DX369">
            <v>0</v>
          </cell>
          <cell r="DY369">
            <v>0</v>
          </cell>
          <cell r="DZ369">
            <v>0</v>
          </cell>
          <cell r="EA369">
            <v>0</v>
          </cell>
          <cell r="EB369">
            <v>0</v>
          </cell>
          <cell r="EC369">
            <v>0</v>
          </cell>
          <cell r="ED369">
            <v>0</v>
          </cell>
        </row>
        <row r="370"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0</v>
          </cell>
          <cell r="P370">
            <v>0</v>
          </cell>
          <cell r="Q370">
            <v>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  <cell r="AE370">
            <v>0</v>
          </cell>
          <cell r="AF370">
            <v>0</v>
          </cell>
          <cell r="AG370">
            <v>0</v>
          </cell>
          <cell r="AH370">
            <v>0</v>
          </cell>
          <cell r="AI370">
            <v>0</v>
          </cell>
          <cell r="AJ370">
            <v>0</v>
          </cell>
          <cell r="AK370">
            <v>0</v>
          </cell>
          <cell r="AL370">
            <v>0</v>
          </cell>
          <cell r="AM370">
            <v>0</v>
          </cell>
          <cell r="AN370">
            <v>0</v>
          </cell>
          <cell r="AO370">
            <v>0</v>
          </cell>
          <cell r="AP370">
            <v>0</v>
          </cell>
          <cell r="AQ370">
            <v>0</v>
          </cell>
          <cell r="AR370">
            <v>0</v>
          </cell>
          <cell r="AS370">
            <v>0</v>
          </cell>
          <cell r="AT370">
            <v>0</v>
          </cell>
          <cell r="AU370">
            <v>0</v>
          </cell>
          <cell r="AV370">
            <v>0</v>
          </cell>
          <cell r="AW370">
            <v>0</v>
          </cell>
          <cell r="AX370">
            <v>0</v>
          </cell>
          <cell r="AY370">
            <v>0</v>
          </cell>
          <cell r="AZ370">
            <v>0</v>
          </cell>
          <cell r="BA370">
            <v>0</v>
          </cell>
          <cell r="BB370">
            <v>0</v>
          </cell>
          <cell r="BC370">
            <v>0</v>
          </cell>
          <cell r="BD370">
            <v>0</v>
          </cell>
          <cell r="BE370">
            <v>0</v>
          </cell>
          <cell r="BF370">
            <v>0</v>
          </cell>
          <cell r="BG370">
            <v>0</v>
          </cell>
          <cell r="BH370">
            <v>0</v>
          </cell>
          <cell r="BI370">
            <v>0</v>
          </cell>
          <cell r="BJ370">
            <v>0</v>
          </cell>
          <cell r="BK370">
            <v>0</v>
          </cell>
          <cell r="BL370">
            <v>0</v>
          </cell>
          <cell r="BM370">
            <v>0</v>
          </cell>
          <cell r="BN370">
            <v>0</v>
          </cell>
          <cell r="BO370">
            <v>0</v>
          </cell>
          <cell r="BP370">
            <v>0</v>
          </cell>
          <cell r="BQ370">
            <v>0</v>
          </cell>
          <cell r="BR370">
            <v>0</v>
          </cell>
          <cell r="BS370">
            <v>0</v>
          </cell>
          <cell r="BT370">
            <v>0</v>
          </cell>
          <cell r="BU370">
            <v>0</v>
          </cell>
          <cell r="BV370">
            <v>0</v>
          </cell>
          <cell r="BW370">
            <v>0</v>
          </cell>
          <cell r="BX370">
            <v>0</v>
          </cell>
          <cell r="BY370">
            <v>0</v>
          </cell>
          <cell r="BZ370">
            <v>0</v>
          </cell>
          <cell r="CA370">
            <v>0</v>
          </cell>
          <cell r="CB370">
            <v>0</v>
          </cell>
          <cell r="CC370">
            <v>0</v>
          </cell>
          <cell r="CD370">
            <v>0</v>
          </cell>
          <cell r="CE370">
            <v>0</v>
          </cell>
          <cell r="CF370">
            <v>0</v>
          </cell>
          <cell r="CG370">
            <v>0</v>
          </cell>
          <cell r="CH370">
            <v>0</v>
          </cell>
          <cell r="CI370">
            <v>0</v>
          </cell>
          <cell r="CJ370">
            <v>0</v>
          </cell>
          <cell r="CK370">
            <v>0</v>
          </cell>
          <cell r="CL370">
            <v>0</v>
          </cell>
          <cell r="CM370">
            <v>0</v>
          </cell>
          <cell r="CN370">
            <v>0</v>
          </cell>
          <cell r="CO370">
            <v>0</v>
          </cell>
          <cell r="CP370">
            <v>0</v>
          </cell>
          <cell r="CQ370">
            <v>0</v>
          </cell>
          <cell r="CR370">
            <v>0</v>
          </cell>
          <cell r="CS370">
            <v>0</v>
          </cell>
          <cell r="CT370">
            <v>0</v>
          </cell>
          <cell r="CU370">
            <v>0</v>
          </cell>
          <cell r="CV370">
            <v>0</v>
          </cell>
          <cell r="CW370">
            <v>0</v>
          </cell>
          <cell r="CX370">
            <v>0</v>
          </cell>
          <cell r="CY370">
            <v>0</v>
          </cell>
          <cell r="CZ370">
            <v>0</v>
          </cell>
          <cell r="DA370">
            <v>0</v>
          </cell>
          <cell r="DB370">
            <v>0</v>
          </cell>
          <cell r="DC370">
            <v>0</v>
          </cell>
          <cell r="DD370">
            <v>0</v>
          </cell>
          <cell r="DE370">
            <v>0</v>
          </cell>
          <cell r="DF370">
            <v>0</v>
          </cell>
          <cell r="DG370">
            <v>0</v>
          </cell>
          <cell r="DH370">
            <v>0</v>
          </cell>
          <cell r="DI370">
            <v>0</v>
          </cell>
          <cell r="DJ370">
            <v>0</v>
          </cell>
          <cell r="DK370">
            <v>0</v>
          </cell>
          <cell r="DL370">
            <v>0</v>
          </cell>
          <cell r="DM370">
            <v>0</v>
          </cell>
          <cell r="DN370">
            <v>0</v>
          </cell>
          <cell r="DO370">
            <v>0</v>
          </cell>
          <cell r="DP370">
            <v>0</v>
          </cell>
          <cell r="DQ370">
            <v>0</v>
          </cell>
          <cell r="DR370">
            <v>0</v>
          </cell>
          <cell r="DS370">
            <v>0</v>
          </cell>
          <cell r="DT370">
            <v>0</v>
          </cell>
          <cell r="DU370">
            <v>0</v>
          </cell>
          <cell r="DV370">
            <v>0</v>
          </cell>
          <cell r="DW370">
            <v>0</v>
          </cell>
          <cell r="DX370">
            <v>0</v>
          </cell>
          <cell r="DY370">
            <v>0</v>
          </cell>
          <cell r="DZ370">
            <v>0</v>
          </cell>
          <cell r="EA370">
            <v>0</v>
          </cell>
          <cell r="EB370">
            <v>0</v>
          </cell>
          <cell r="EC370">
            <v>0</v>
          </cell>
          <cell r="ED370">
            <v>0</v>
          </cell>
        </row>
        <row r="371"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0</v>
          </cell>
          <cell r="P371">
            <v>0</v>
          </cell>
          <cell r="Q371">
            <v>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  <cell r="AE371">
            <v>0</v>
          </cell>
          <cell r="AF371">
            <v>0</v>
          </cell>
          <cell r="AG371">
            <v>0</v>
          </cell>
          <cell r="AH371">
            <v>0</v>
          </cell>
          <cell r="AI371">
            <v>0</v>
          </cell>
          <cell r="AJ371">
            <v>0</v>
          </cell>
          <cell r="AK371">
            <v>0</v>
          </cell>
          <cell r="AL371">
            <v>0</v>
          </cell>
          <cell r="AM371">
            <v>0</v>
          </cell>
          <cell r="AN371">
            <v>0</v>
          </cell>
          <cell r="AO371">
            <v>0</v>
          </cell>
          <cell r="AP371">
            <v>0</v>
          </cell>
          <cell r="AQ371">
            <v>0</v>
          </cell>
          <cell r="AR371">
            <v>0</v>
          </cell>
          <cell r="AS371">
            <v>0</v>
          </cell>
          <cell r="AT371">
            <v>0</v>
          </cell>
          <cell r="AU371">
            <v>0</v>
          </cell>
          <cell r="AV371">
            <v>0</v>
          </cell>
          <cell r="AW371">
            <v>0</v>
          </cell>
          <cell r="AX371">
            <v>0</v>
          </cell>
          <cell r="AY371">
            <v>0</v>
          </cell>
          <cell r="AZ371">
            <v>0</v>
          </cell>
          <cell r="BA371">
            <v>0</v>
          </cell>
          <cell r="BB371">
            <v>0</v>
          </cell>
          <cell r="BC371">
            <v>0</v>
          </cell>
          <cell r="BD371">
            <v>0</v>
          </cell>
          <cell r="BE371">
            <v>0</v>
          </cell>
          <cell r="BF371">
            <v>0</v>
          </cell>
          <cell r="BG371">
            <v>0</v>
          </cell>
          <cell r="BH371">
            <v>0</v>
          </cell>
          <cell r="BI371">
            <v>0</v>
          </cell>
          <cell r="BJ371">
            <v>0</v>
          </cell>
          <cell r="BK371">
            <v>0</v>
          </cell>
          <cell r="BL371">
            <v>0</v>
          </cell>
          <cell r="BM371">
            <v>0</v>
          </cell>
          <cell r="BN371">
            <v>0</v>
          </cell>
          <cell r="BO371">
            <v>0</v>
          </cell>
          <cell r="BP371">
            <v>0</v>
          </cell>
          <cell r="BQ371">
            <v>0</v>
          </cell>
          <cell r="BR371">
            <v>0</v>
          </cell>
          <cell r="BS371">
            <v>0</v>
          </cell>
          <cell r="BT371">
            <v>0</v>
          </cell>
          <cell r="BU371">
            <v>0</v>
          </cell>
          <cell r="BV371">
            <v>0</v>
          </cell>
          <cell r="BW371">
            <v>0</v>
          </cell>
          <cell r="BX371">
            <v>0</v>
          </cell>
          <cell r="BY371">
            <v>0</v>
          </cell>
          <cell r="BZ371">
            <v>0</v>
          </cell>
          <cell r="CA371">
            <v>0</v>
          </cell>
          <cell r="CB371">
            <v>0</v>
          </cell>
          <cell r="CC371">
            <v>0</v>
          </cell>
          <cell r="CD371">
            <v>0</v>
          </cell>
          <cell r="CE371">
            <v>0</v>
          </cell>
          <cell r="CF371">
            <v>0</v>
          </cell>
          <cell r="CG371">
            <v>0</v>
          </cell>
          <cell r="CH371">
            <v>0</v>
          </cell>
          <cell r="CI371">
            <v>0</v>
          </cell>
          <cell r="CJ371">
            <v>0</v>
          </cell>
          <cell r="CK371">
            <v>0</v>
          </cell>
          <cell r="CL371">
            <v>0</v>
          </cell>
          <cell r="CM371">
            <v>0</v>
          </cell>
          <cell r="CN371">
            <v>0</v>
          </cell>
          <cell r="CO371">
            <v>0</v>
          </cell>
          <cell r="CP371">
            <v>0</v>
          </cell>
          <cell r="CQ371">
            <v>0</v>
          </cell>
          <cell r="CR371">
            <v>0</v>
          </cell>
          <cell r="CS371">
            <v>0</v>
          </cell>
          <cell r="CT371">
            <v>0</v>
          </cell>
          <cell r="CU371">
            <v>0</v>
          </cell>
          <cell r="CV371">
            <v>0</v>
          </cell>
          <cell r="CW371">
            <v>0</v>
          </cell>
          <cell r="CX371">
            <v>0</v>
          </cell>
          <cell r="CY371">
            <v>0</v>
          </cell>
          <cell r="CZ371">
            <v>0</v>
          </cell>
          <cell r="DA371">
            <v>0</v>
          </cell>
          <cell r="DB371">
            <v>0</v>
          </cell>
          <cell r="DC371">
            <v>0</v>
          </cell>
          <cell r="DD371">
            <v>0</v>
          </cell>
          <cell r="DE371">
            <v>0</v>
          </cell>
          <cell r="DF371">
            <v>0</v>
          </cell>
          <cell r="DG371">
            <v>0</v>
          </cell>
          <cell r="DH371">
            <v>0</v>
          </cell>
          <cell r="DI371">
            <v>0</v>
          </cell>
          <cell r="DJ371">
            <v>0</v>
          </cell>
          <cell r="DK371">
            <v>0</v>
          </cell>
          <cell r="DL371">
            <v>0</v>
          </cell>
          <cell r="DM371">
            <v>0</v>
          </cell>
          <cell r="DN371">
            <v>0</v>
          </cell>
          <cell r="DO371">
            <v>0</v>
          </cell>
          <cell r="DP371">
            <v>0</v>
          </cell>
          <cell r="DQ371">
            <v>0</v>
          </cell>
          <cell r="DR371">
            <v>0</v>
          </cell>
          <cell r="DS371">
            <v>0</v>
          </cell>
          <cell r="DT371">
            <v>0</v>
          </cell>
          <cell r="DU371">
            <v>0</v>
          </cell>
          <cell r="DV371">
            <v>0</v>
          </cell>
          <cell r="DW371">
            <v>0</v>
          </cell>
          <cell r="DX371">
            <v>0</v>
          </cell>
          <cell r="DY371">
            <v>0</v>
          </cell>
          <cell r="DZ371">
            <v>0</v>
          </cell>
          <cell r="EA371">
            <v>0</v>
          </cell>
          <cell r="EB371">
            <v>0</v>
          </cell>
          <cell r="EC371">
            <v>0</v>
          </cell>
          <cell r="ED371">
            <v>0</v>
          </cell>
        </row>
        <row r="373"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  <cell r="AE373">
            <v>0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  <cell r="AJ373">
            <v>0</v>
          </cell>
          <cell r="AK373">
            <v>0</v>
          </cell>
          <cell r="AL373">
            <v>0</v>
          </cell>
          <cell r="AM373">
            <v>0</v>
          </cell>
          <cell r="AN373">
            <v>0</v>
          </cell>
          <cell r="AO373">
            <v>0</v>
          </cell>
          <cell r="AP373">
            <v>0</v>
          </cell>
          <cell r="AQ373">
            <v>0</v>
          </cell>
          <cell r="AR373">
            <v>0</v>
          </cell>
          <cell r="AS373">
            <v>0</v>
          </cell>
          <cell r="AT373">
            <v>0</v>
          </cell>
          <cell r="AU373">
            <v>0</v>
          </cell>
          <cell r="AV373">
            <v>0</v>
          </cell>
          <cell r="AW373">
            <v>0</v>
          </cell>
          <cell r="AX373">
            <v>0</v>
          </cell>
          <cell r="AY373">
            <v>0</v>
          </cell>
          <cell r="AZ373">
            <v>0</v>
          </cell>
          <cell r="BA373">
            <v>0</v>
          </cell>
          <cell r="BB373">
            <v>0</v>
          </cell>
          <cell r="BC373">
            <v>0</v>
          </cell>
          <cell r="BD373">
            <v>0</v>
          </cell>
          <cell r="BF373">
            <v>0</v>
          </cell>
          <cell r="BG373">
            <v>0</v>
          </cell>
          <cell r="BH373">
            <v>0</v>
          </cell>
          <cell r="BI373">
            <v>0</v>
          </cell>
          <cell r="BJ373">
            <v>0</v>
          </cell>
          <cell r="BK373">
            <v>0</v>
          </cell>
          <cell r="BL373">
            <v>0</v>
          </cell>
          <cell r="BM373">
            <v>0</v>
          </cell>
          <cell r="BN373">
            <v>0</v>
          </cell>
          <cell r="BO373">
            <v>0</v>
          </cell>
          <cell r="BP373">
            <v>0</v>
          </cell>
          <cell r="BQ373">
            <v>0</v>
          </cell>
          <cell r="BR373">
            <v>0</v>
          </cell>
          <cell r="BS373">
            <v>0</v>
          </cell>
          <cell r="BT373">
            <v>0</v>
          </cell>
          <cell r="BU373">
            <v>0</v>
          </cell>
          <cell r="BV373">
            <v>0</v>
          </cell>
          <cell r="BW373">
            <v>0</v>
          </cell>
          <cell r="BX373">
            <v>0</v>
          </cell>
          <cell r="BY373">
            <v>0</v>
          </cell>
          <cell r="BZ373">
            <v>0</v>
          </cell>
          <cell r="CA373">
            <v>0</v>
          </cell>
          <cell r="CB373">
            <v>0</v>
          </cell>
          <cell r="CC373">
            <v>0</v>
          </cell>
          <cell r="CD373">
            <v>0</v>
          </cell>
          <cell r="CE373">
            <v>0</v>
          </cell>
          <cell r="CF373">
            <v>0</v>
          </cell>
          <cell r="CG373">
            <v>0</v>
          </cell>
          <cell r="CH373">
            <v>0</v>
          </cell>
          <cell r="CI373">
            <v>0</v>
          </cell>
          <cell r="CJ373">
            <v>0</v>
          </cell>
          <cell r="CK373">
            <v>0</v>
          </cell>
          <cell r="CL373">
            <v>0</v>
          </cell>
          <cell r="CM373">
            <v>0</v>
          </cell>
          <cell r="CN373">
            <v>0</v>
          </cell>
          <cell r="CO373">
            <v>0</v>
          </cell>
          <cell r="CP373">
            <v>0</v>
          </cell>
          <cell r="CQ373">
            <v>0</v>
          </cell>
          <cell r="CR373">
            <v>0</v>
          </cell>
          <cell r="CS373">
            <v>0</v>
          </cell>
          <cell r="CT373">
            <v>0</v>
          </cell>
          <cell r="CU373">
            <v>0</v>
          </cell>
          <cell r="CV373">
            <v>0</v>
          </cell>
          <cell r="CW373">
            <v>0</v>
          </cell>
          <cell r="CX373">
            <v>0</v>
          </cell>
          <cell r="CY373">
            <v>0</v>
          </cell>
          <cell r="CZ373">
            <v>0</v>
          </cell>
          <cell r="DA373">
            <v>0</v>
          </cell>
          <cell r="DB373">
            <v>0</v>
          </cell>
          <cell r="DC373">
            <v>0</v>
          </cell>
          <cell r="DD373">
            <v>0</v>
          </cell>
          <cell r="DE373">
            <v>0</v>
          </cell>
          <cell r="DF373">
            <v>0</v>
          </cell>
          <cell r="DG373">
            <v>0</v>
          </cell>
          <cell r="DH373">
            <v>0</v>
          </cell>
          <cell r="DI373">
            <v>0</v>
          </cell>
          <cell r="DJ373">
            <v>0</v>
          </cell>
          <cell r="DK373">
            <v>0</v>
          </cell>
          <cell r="DL373">
            <v>0</v>
          </cell>
          <cell r="DM373">
            <v>0</v>
          </cell>
          <cell r="DN373">
            <v>0</v>
          </cell>
          <cell r="DO373">
            <v>0</v>
          </cell>
          <cell r="DP373">
            <v>0</v>
          </cell>
          <cell r="DQ373">
            <v>0</v>
          </cell>
          <cell r="DR373">
            <v>0</v>
          </cell>
          <cell r="DS373">
            <v>0</v>
          </cell>
          <cell r="DT373">
            <v>0</v>
          </cell>
          <cell r="DU373">
            <v>0</v>
          </cell>
          <cell r="DV373">
            <v>0</v>
          </cell>
          <cell r="DW373">
            <v>0</v>
          </cell>
          <cell r="DX373">
            <v>0</v>
          </cell>
          <cell r="DY373">
            <v>0</v>
          </cell>
          <cell r="DZ373">
            <v>0</v>
          </cell>
          <cell r="EA373">
            <v>0</v>
          </cell>
          <cell r="EB373">
            <v>0</v>
          </cell>
          <cell r="EC373">
            <v>0</v>
          </cell>
          <cell r="ED373">
            <v>0</v>
          </cell>
        </row>
        <row r="374"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  <cell r="AE374">
            <v>0</v>
          </cell>
          <cell r="AF374">
            <v>0</v>
          </cell>
          <cell r="AG374">
            <v>0</v>
          </cell>
          <cell r="AH374">
            <v>0</v>
          </cell>
          <cell r="AI374">
            <v>0</v>
          </cell>
          <cell r="AJ374">
            <v>0</v>
          </cell>
          <cell r="AK374">
            <v>0</v>
          </cell>
          <cell r="AL374">
            <v>0</v>
          </cell>
          <cell r="AM374">
            <v>0</v>
          </cell>
          <cell r="AN374">
            <v>0</v>
          </cell>
          <cell r="AO374">
            <v>0</v>
          </cell>
          <cell r="AP374">
            <v>0</v>
          </cell>
          <cell r="AQ374">
            <v>0</v>
          </cell>
          <cell r="AR374">
            <v>0</v>
          </cell>
          <cell r="AS374">
            <v>0</v>
          </cell>
          <cell r="AT374">
            <v>0</v>
          </cell>
          <cell r="AU374">
            <v>0</v>
          </cell>
          <cell r="AV374">
            <v>0</v>
          </cell>
          <cell r="AW374">
            <v>0</v>
          </cell>
          <cell r="AX374">
            <v>0</v>
          </cell>
          <cell r="AY374">
            <v>0</v>
          </cell>
          <cell r="AZ374">
            <v>0</v>
          </cell>
          <cell r="BA374">
            <v>0</v>
          </cell>
          <cell r="BB374">
            <v>0</v>
          </cell>
          <cell r="BC374">
            <v>0</v>
          </cell>
          <cell r="BD374">
            <v>0</v>
          </cell>
          <cell r="BE374">
            <v>0</v>
          </cell>
          <cell r="BF374">
            <v>0</v>
          </cell>
          <cell r="BG374">
            <v>0</v>
          </cell>
          <cell r="BH374">
            <v>0</v>
          </cell>
          <cell r="BI374">
            <v>0</v>
          </cell>
          <cell r="BJ374">
            <v>0</v>
          </cell>
          <cell r="BK374">
            <v>0</v>
          </cell>
          <cell r="BL374">
            <v>0</v>
          </cell>
          <cell r="BM374">
            <v>0</v>
          </cell>
          <cell r="BN374">
            <v>0</v>
          </cell>
          <cell r="BO374">
            <v>0</v>
          </cell>
          <cell r="BP374">
            <v>0</v>
          </cell>
          <cell r="BQ374">
            <v>0</v>
          </cell>
          <cell r="BR374">
            <v>0</v>
          </cell>
          <cell r="BS374">
            <v>0</v>
          </cell>
          <cell r="BT374">
            <v>0</v>
          </cell>
          <cell r="BU374">
            <v>0</v>
          </cell>
          <cell r="BV374">
            <v>0</v>
          </cell>
          <cell r="BW374">
            <v>0</v>
          </cell>
          <cell r="BX374">
            <v>0</v>
          </cell>
          <cell r="BY374">
            <v>0</v>
          </cell>
          <cell r="BZ374">
            <v>0</v>
          </cell>
          <cell r="CA374">
            <v>0</v>
          </cell>
          <cell r="CB374">
            <v>0</v>
          </cell>
          <cell r="CC374">
            <v>0</v>
          </cell>
          <cell r="CD374">
            <v>0</v>
          </cell>
          <cell r="CE374">
            <v>0</v>
          </cell>
          <cell r="CF374">
            <v>0</v>
          </cell>
          <cell r="CG374">
            <v>0</v>
          </cell>
          <cell r="CH374">
            <v>0</v>
          </cell>
          <cell r="CI374">
            <v>0</v>
          </cell>
          <cell r="CJ374">
            <v>0</v>
          </cell>
          <cell r="CK374">
            <v>0</v>
          </cell>
          <cell r="CL374">
            <v>0</v>
          </cell>
          <cell r="CM374">
            <v>0</v>
          </cell>
          <cell r="CN374">
            <v>0</v>
          </cell>
          <cell r="CO374">
            <v>0</v>
          </cell>
          <cell r="CP374">
            <v>0</v>
          </cell>
          <cell r="CQ374">
            <v>0</v>
          </cell>
          <cell r="CR374">
            <v>0</v>
          </cell>
          <cell r="CS374">
            <v>0</v>
          </cell>
          <cell r="CT374">
            <v>0</v>
          </cell>
          <cell r="CU374">
            <v>0</v>
          </cell>
          <cell r="CV374">
            <v>0</v>
          </cell>
          <cell r="CW374">
            <v>0</v>
          </cell>
          <cell r="CX374">
            <v>0</v>
          </cell>
          <cell r="CY374">
            <v>0</v>
          </cell>
          <cell r="CZ374">
            <v>0</v>
          </cell>
          <cell r="DA374">
            <v>0</v>
          </cell>
          <cell r="DB374">
            <v>0</v>
          </cell>
          <cell r="DC374">
            <v>0</v>
          </cell>
          <cell r="DD374">
            <v>0</v>
          </cell>
          <cell r="DE374">
            <v>0</v>
          </cell>
          <cell r="DF374">
            <v>0</v>
          </cell>
          <cell r="DG374">
            <v>0</v>
          </cell>
          <cell r="DH374">
            <v>0</v>
          </cell>
          <cell r="DI374">
            <v>0</v>
          </cell>
          <cell r="DJ374">
            <v>0</v>
          </cell>
          <cell r="DK374">
            <v>0</v>
          </cell>
          <cell r="DL374">
            <v>0</v>
          </cell>
          <cell r="DM374">
            <v>0</v>
          </cell>
          <cell r="DN374">
            <v>0</v>
          </cell>
          <cell r="DO374">
            <v>0</v>
          </cell>
          <cell r="DP374">
            <v>0</v>
          </cell>
          <cell r="DQ374">
            <v>0</v>
          </cell>
          <cell r="DR374">
            <v>0</v>
          </cell>
          <cell r="DS374">
            <v>0</v>
          </cell>
          <cell r="DT374">
            <v>0</v>
          </cell>
          <cell r="DU374">
            <v>0</v>
          </cell>
          <cell r="DV374">
            <v>0</v>
          </cell>
          <cell r="DW374">
            <v>0</v>
          </cell>
          <cell r="DX374">
            <v>0</v>
          </cell>
          <cell r="DY374">
            <v>0</v>
          </cell>
          <cell r="DZ374">
            <v>0</v>
          </cell>
          <cell r="EA374">
            <v>0</v>
          </cell>
          <cell r="EB374">
            <v>0</v>
          </cell>
          <cell r="EC374">
            <v>0</v>
          </cell>
          <cell r="ED374">
            <v>0</v>
          </cell>
        </row>
        <row r="375"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0</v>
          </cell>
          <cell r="AG375">
            <v>0</v>
          </cell>
          <cell r="AH375">
            <v>0</v>
          </cell>
          <cell r="AI375">
            <v>0</v>
          </cell>
          <cell r="AJ375">
            <v>0</v>
          </cell>
          <cell r="AK375">
            <v>0</v>
          </cell>
          <cell r="AL375">
            <v>0</v>
          </cell>
          <cell r="AM375">
            <v>0</v>
          </cell>
          <cell r="AN375">
            <v>0</v>
          </cell>
          <cell r="AO375">
            <v>0</v>
          </cell>
          <cell r="AP375">
            <v>0</v>
          </cell>
          <cell r="AQ375">
            <v>0</v>
          </cell>
          <cell r="AR375">
            <v>0</v>
          </cell>
          <cell r="AS375">
            <v>0</v>
          </cell>
          <cell r="AT375">
            <v>0</v>
          </cell>
          <cell r="AU375">
            <v>0</v>
          </cell>
          <cell r="AV375">
            <v>0</v>
          </cell>
          <cell r="AW375">
            <v>0</v>
          </cell>
          <cell r="AX375">
            <v>0</v>
          </cell>
          <cell r="AY375">
            <v>0</v>
          </cell>
          <cell r="AZ375">
            <v>0</v>
          </cell>
          <cell r="BA375">
            <v>0</v>
          </cell>
          <cell r="BB375">
            <v>0</v>
          </cell>
          <cell r="BC375">
            <v>0</v>
          </cell>
          <cell r="BD375">
            <v>0</v>
          </cell>
          <cell r="BE375">
            <v>0</v>
          </cell>
          <cell r="BF375">
            <v>0</v>
          </cell>
          <cell r="BG375">
            <v>0</v>
          </cell>
          <cell r="BH375">
            <v>0</v>
          </cell>
          <cell r="BI375">
            <v>0</v>
          </cell>
          <cell r="BJ375">
            <v>0</v>
          </cell>
          <cell r="BK375">
            <v>0</v>
          </cell>
          <cell r="BL375">
            <v>0</v>
          </cell>
          <cell r="BM375">
            <v>0</v>
          </cell>
          <cell r="BN375">
            <v>0</v>
          </cell>
          <cell r="BO375">
            <v>0</v>
          </cell>
          <cell r="BP375">
            <v>0</v>
          </cell>
          <cell r="BQ375">
            <v>0</v>
          </cell>
          <cell r="BR375">
            <v>0</v>
          </cell>
          <cell r="BS375">
            <v>0</v>
          </cell>
          <cell r="BT375">
            <v>0</v>
          </cell>
          <cell r="BU375">
            <v>0</v>
          </cell>
          <cell r="BV375">
            <v>0</v>
          </cell>
          <cell r="BW375">
            <v>0</v>
          </cell>
          <cell r="BX375">
            <v>0</v>
          </cell>
          <cell r="BY375">
            <v>0</v>
          </cell>
          <cell r="BZ375">
            <v>0</v>
          </cell>
          <cell r="CA375">
            <v>0</v>
          </cell>
          <cell r="CB375">
            <v>0</v>
          </cell>
          <cell r="CC375">
            <v>0</v>
          </cell>
          <cell r="CD375">
            <v>0</v>
          </cell>
          <cell r="CE375">
            <v>0</v>
          </cell>
          <cell r="CF375">
            <v>0</v>
          </cell>
          <cell r="CG375">
            <v>0</v>
          </cell>
          <cell r="CH375">
            <v>0</v>
          </cell>
          <cell r="CI375">
            <v>0</v>
          </cell>
          <cell r="CJ375">
            <v>0</v>
          </cell>
          <cell r="CK375">
            <v>0</v>
          </cell>
          <cell r="CL375">
            <v>0</v>
          </cell>
          <cell r="CM375">
            <v>0</v>
          </cell>
          <cell r="CN375">
            <v>0</v>
          </cell>
          <cell r="CO375">
            <v>0</v>
          </cell>
          <cell r="CP375">
            <v>0</v>
          </cell>
          <cell r="CQ375">
            <v>0</v>
          </cell>
          <cell r="CR375">
            <v>0</v>
          </cell>
          <cell r="CS375">
            <v>0</v>
          </cell>
          <cell r="CT375">
            <v>0</v>
          </cell>
          <cell r="CU375">
            <v>0</v>
          </cell>
          <cell r="CV375">
            <v>0</v>
          </cell>
          <cell r="CW375">
            <v>0</v>
          </cell>
          <cell r="CX375">
            <v>0</v>
          </cell>
          <cell r="CY375">
            <v>0</v>
          </cell>
          <cell r="CZ375">
            <v>0</v>
          </cell>
          <cell r="DA375">
            <v>0</v>
          </cell>
          <cell r="DB375">
            <v>0</v>
          </cell>
          <cell r="DC375">
            <v>0</v>
          </cell>
          <cell r="DD375">
            <v>0</v>
          </cell>
          <cell r="DE375">
            <v>0</v>
          </cell>
          <cell r="DF375">
            <v>0</v>
          </cell>
          <cell r="DG375">
            <v>0</v>
          </cell>
          <cell r="DH375">
            <v>0</v>
          </cell>
          <cell r="DI375">
            <v>0</v>
          </cell>
          <cell r="DJ375">
            <v>0</v>
          </cell>
          <cell r="DK375">
            <v>0</v>
          </cell>
          <cell r="DL375">
            <v>0</v>
          </cell>
          <cell r="DM375">
            <v>0</v>
          </cell>
          <cell r="DN375">
            <v>0</v>
          </cell>
          <cell r="DO375">
            <v>0</v>
          </cell>
          <cell r="DP375">
            <v>0</v>
          </cell>
          <cell r="DQ375">
            <v>0</v>
          </cell>
          <cell r="DR375">
            <v>0</v>
          </cell>
          <cell r="DS375">
            <v>0</v>
          </cell>
          <cell r="DT375">
            <v>0</v>
          </cell>
          <cell r="DU375">
            <v>0</v>
          </cell>
          <cell r="DV375">
            <v>0</v>
          </cell>
          <cell r="DW375">
            <v>0</v>
          </cell>
          <cell r="DX375">
            <v>0</v>
          </cell>
          <cell r="DY375">
            <v>0</v>
          </cell>
          <cell r="DZ375">
            <v>0</v>
          </cell>
          <cell r="EA375">
            <v>0</v>
          </cell>
          <cell r="EB375">
            <v>0</v>
          </cell>
          <cell r="EC375">
            <v>0</v>
          </cell>
          <cell r="ED375">
            <v>0</v>
          </cell>
        </row>
        <row r="376"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  <cell r="AE376">
            <v>0</v>
          </cell>
          <cell r="AF376">
            <v>0</v>
          </cell>
          <cell r="AG376">
            <v>0</v>
          </cell>
          <cell r="AH376">
            <v>0</v>
          </cell>
          <cell r="AI376">
            <v>0</v>
          </cell>
          <cell r="AJ376">
            <v>0</v>
          </cell>
          <cell r="AK376">
            <v>0</v>
          </cell>
          <cell r="AL376">
            <v>0</v>
          </cell>
          <cell r="AM376">
            <v>0</v>
          </cell>
          <cell r="AN376">
            <v>0</v>
          </cell>
          <cell r="AO376">
            <v>0</v>
          </cell>
          <cell r="AP376">
            <v>0</v>
          </cell>
          <cell r="AQ376">
            <v>0</v>
          </cell>
          <cell r="AR376">
            <v>0</v>
          </cell>
          <cell r="AS376">
            <v>0</v>
          </cell>
          <cell r="AT376">
            <v>0</v>
          </cell>
          <cell r="AU376">
            <v>0</v>
          </cell>
          <cell r="AV376">
            <v>0</v>
          </cell>
          <cell r="AW376">
            <v>0</v>
          </cell>
          <cell r="AX376">
            <v>0</v>
          </cell>
          <cell r="AY376">
            <v>0</v>
          </cell>
          <cell r="AZ376">
            <v>0</v>
          </cell>
          <cell r="BA376">
            <v>0</v>
          </cell>
          <cell r="BB376">
            <v>0</v>
          </cell>
          <cell r="BC376">
            <v>0</v>
          </cell>
          <cell r="BD376">
            <v>0</v>
          </cell>
          <cell r="BE376">
            <v>0</v>
          </cell>
          <cell r="BF376">
            <v>0</v>
          </cell>
          <cell r="BG376">
            <v>0</v>
          </cell>
          <cell r="BH376">
            <v>0</v>
          </cell>
          <cell r="BI376">
            <v>0</v>
          </cell>
          <cell r="BJ376">
            <v>0</v>
          </cell>
          <cell r="BK376">
            <v>0</v>
          </cell>
          <cell r="BL376">
            <v>0</v>
          </cell>
          <cell r="BM376">
            <v>0</v>
          </cell>
          <cell r="BN376">
            <v>0</v>
          </cell>
          <cell r="BO376">
            <v>0</v>
          </cell>
          <cell r="BP376">
            <v>0</v>
          </cell>
          <cell r="BQ376">
            <v>0</v>
          </cell>
          <cell r="BR376">
            <v>0</v>
          </cell>
          <cell r="BS376">
            <v>0</v>
          </cell>
          <cell r="BT376">
            <v>0</v>
          </cell>
          <cell r="BU376">
            <v>0</v>
          </cell>
          <cell r="BV376">
            <v>0</v>
          </cell>
          <cell r="BW376">
            <v>0</v>
          </cell>
          <cell r="BX376">
            <v>0</v>
          </cell>
          <cell r="BY376">
            <v>0</v>
          </cell>
          <cell r="BZ376">
            <v>0</v>
          </cell>
          <cell r="CA376">
            <v>0</v>
          </cell>
          <cell r="CB376">
            <v>0</v>
          </cell>
          <cell r="CC376">
            <v>0</v>
          </cell>
          <cell r="CD376">
            <v>0</v>
          </cell>
          <cell r="CE376">
            <v>0</v>
          </cell>
          <cell r="CF376">
            <v>0</v>
          </cell>
          <cell r="CG376">
            <v>0</v>
          </cell>
          <cell r="CH376">
            <v>0</v>
          </cell>
          <cell r="CI376">
            <v>0</v>
          </cell>
          <cell r="CJ376">
            <v>0</v>
          </cell>
          <cell r="CK376">
            <v>0</v>
          </cell>
          <cell r="CL376">
            <v>0</v>
          </cell>
          <cell r="CM376">
            <v>0</v>
          </cell>
          <cell r="CN376">
            <v>0</v>
          </cell>
          <cell r="CO376">
            <v>0</v>
          </cell>
          <cell r="CP376">
            <v>0</v>
          </cell>
          <cell r="CQ376">
            <v>0</v>
          </cell>
          <cell r="CR376">
            <v>0</v>
          </cell>
          <cell r="CS376">
            <v>0</v>
          </cell>
          <cell r="CT376">
            <v>0</v>
          </cell>
          <cell r="CU376">
            <v>0</v>
          </cell>
          <cell r="CV376">
            <v>0</v>
          </cell>
          <cell r="CW376">
            <v>0</v>
          </cell>
          <cell r="CX376">
            <v>0</v>
          </cell>
          <cell r="CY376">
            <v>0</v>
          </cell>
          <cell r="CZ376">
            <v>0</v>
          </cell>
          <cell r="DA376">
            <v>0</v>
          </cell>
          <cell r="DB376">
            <v>0</v>
          </cell>
          <cell r="DC376">
            <v>0</v>
          </cell>
          <cell r="DD376">
            <v>0</v>
          </cell>
          <cell r="DE376">
            <v>0</v>
          </cell>
          <cell r="DF376">
            <v>0</v>
          </cell>
          <cell r="DG376">
            <v>0</v>
          </cell>
          <cell r="DH376">
            <v>0</v>
          </cell>
          <cell r="DI376">
            <v>0</v>
          </cell>
          <cell r="DJ376">
            <v>0</v>
          </cell>
          <cell r="DK376">
            <v>0</v>
          </cell>
          <cell r="DL376">
            <v>0</v>
          </cell>
          <cell r="DM376">
            <v>0</v>
          </cell>
          <cell r="DN376">
            <v>0</v>
          </cell>
          <cell r="DO376">
            <v>0</v>
          </cell>
          <cell r="DP376">
            <v>0</v>
          </cell>
          <cell r="DQ376">
            <v>0</v>
          </cell>
          <cell r="DR376">
            <v>0</v>
          </cell>
          <cell r="DS376">
            <v>0</v>
          </cell>
          <cell r="DT376">
            <v>0</v>
          </cell>
          <cell r="DU376">
            <v>0</v>
          </cell>
          <cell r="DV376">
            <v>0</v>
          </cell>
          <cell r="DW376">
            <v>0</v>
          </cell>
          <cell r="DX376">
            <v>0</v>
          </cell>
          <cell r="DY376">
            <v>0</v>
          </cell>
          <cell r="DZ376">
            <v>0</v>
          </cell>
          <cell r="EA376">
            <v>0</v>
          </cell>
          <cell r="EB376">
            <v>0</v>
          </cell>
          <cell r="EC376">
            <v>0</v>
          </cell>
          <cell r="ED376">
            <v>0</v>
          </cell>
        </row>
        <row r="377"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0</v>
          </cell>
          <cell r="AG377">
            <v>0</v>
          </cell>
          <cell r="AH377">
            <v>0</v>
          </cell>
          <cell r="AI377">
            <v>0</v>
          </cell>
          <cell r="AJ377">
            <v>0</v>
          </cell>
          <cell r="AK377">
            <v>0</v>
          </cell>
          <cell r="AL377">
            <v>0</v>
          </cell>
          <cell r="AM377">
            <v>0</v>
          </cell>
          <cell r="AN377">
            <v>0</v>
          </cell>
          <cell r="AO377">
            <v>0</v>
          </cell>
          <cell r="AP377">
            <v>0</v>
          </cell>
          <cell r="AQ377">
            <v>0</v>
          </cell>
          <cell r="AR377">
            <v>0</v>
          </cell>
          <cell r="AS377">
            <v>0</v>
          </cell>
          <cell r="AT377">
            <v>0</v>
          </cell>
          <cell r="AU377">
            <v>0</v>
          </cell>
          <cell r="AV377">
            <v>0</v>
          </cell>
          <cell r="AW377">
            <v>0</v>
          </cell>
          <cell r="AX377">
            <v>0</v>
          </cell>
          <cell r="AY377">
            <v>0</v>
          </cell>
          <cell r="AZ377">
            <v>0</v>
          </cell>
          <cell r="BA377">
            <v>0</v>
          </cell>
          <cell r="BB377">
            <v>0</v>
          </cell>
          <cell r="BC377">
            <v>0</v>
          </cell>
          <cell r="BD377">
            <v>0</v>
          </cell>
          <cell r="BE377">
            <v>0</v>
          </cell>
          <cell r="BF377">
            <v>0</v>
          </cell>
          <cell r="BG377">
            <v>0</v>
          </cell>
          <cell r="BH377">
            <v>0</v>
          </cell>
          <cell r="BI377">
            <v>0</v>
          </cell>
          <cell r="BJ377">
            <v>0</v>
          </cell>
          <cell r="BK377">
            <v>0</v>
          </cell>
          <cell r="BL377">
            <v>0</v>
          </cell>
          <cell r="BM377">
            <v>0</v>
          </cell>
          <cell r="BN377">
            <v>0</v>
          </cell>
          <cell r="BO377">
            <v>0</v>
          </cell>
          <cell r="BP377">
            <v>0</v>
          </cell>
          <cell r="BQ377">
            <v>0</v>
          </cell>
          <cell r="BR377">
            <v>0</v>
          </cell>
          <cell r="BS377">
            <v>0</v>
          </cell>
          <cell r="BT377">
            <v>0</v>
          </cell>
          <cell r="BU377">
            <v>0</v>
          </cell>
          <cell r="BV377">
            <v>0</v>
          </cell>
          <cell r="BW377">
            <v>0</v>
          </cell>
          <cell r="BX377">
            <v>0</v>
          </cell>
          <cell r="BY377">
            <v>0</v>
          </cell>
          <cell r="BZ377">
            <v>0</v>
          </cell>
          <cell r="CA377">
            <v>0</v>
          </cell>
          <cell r="CB377">
            <v>0</v>
          </cell>
          <cell r="CC377">
            <v>0</v>
          </cell>
          <cell r="CD377">
            <v>0</v>
          </cell>
          <cell r="CE377">
            <v>0</v>
          </cell>
          <cell r="CF377">
            <v>0</v>
          </cell>
          <cell r="CG377">
            <v>0</v>
          </cell>
          <cell r="CH377">
            <v>0</v>
          </cell>
          <cell r="CI377">
            <v>0</v>
          </cell>
          <cell r="CJ377">
            <v>0</v>
          </cell>
          <cell r="CK377">
            <v>0</v>
          </cell>
          <cell r="CL377">
            <v>0</v>
          </cell>
          <cell r="CM377">
            <v>0</v>
          </cell>
          <cell r="CN377">
            <v>0</v>
          </cell>
          <cell r="CO377">
            <v>0</v>
          </cell>
          <cell r="CP377">
            <v>0</v>
          </cell>
          <cell r="CQ377">
            <v>0</v>
          </cell>
          <cell r="CR377">
            <v>0</v>
          </cell>
          <cell r="CS377">
            <v>0</v>
          </cell>
          <cell r="CT377">
            <v>0</v>
          </cell>
          <cell r="CU377">
            <v>0</v>
          </cell>
          <cell r="CV377">
            <v>0</v>
          </cell>
          <cell r="CW377">
            <v>0</v>
          </cell>
          <cell r="CX377">
            <v>0</v>
          </cell>
          <cell r="CY377">
            <v>0</v>
          </cell>
          <cell r="CZ377">
            <v>0</v>
          </cell>
          <cell r="DA377">
            <v>0</v>
          </cell>
          <cell r="DB377">
            <v>0</v>
          </cell>
          <cell r="DC377">
            <v>0</v>
          </cell>
          <cell r="DD377">
            <v>0</v>
          </cell>
          <cell r="DE377">
            <v>0</v>
          </cell>
          <cell r="DF377">
            <v>0</v>
          </cell>
          <cell r="DG377">
            <v>0</v>
          </cell>
          <cell r="DH377">
            <v>0</v>
          </cell>
          <cell r="DI377">
            <v>0</v>
          </cell>
          <cell r="DJ377">
            <v>0</v>
          </cell>
          <cell r="DK377">
            <v>0</v>
          </cell>
          <cell r="DL377">
            <v>0</v>
          </cell>
          <cell r="DM377">
            <v>0</v>
          </cell>
          <cell r="DN377">
            <v>0</v>
          </cell>
          <cell r="DO377">
            <v>0</v>
          </cell>
          <cell r="DP377">
            <v>0</v>
          </cell>
          <cell r="DQ377">
            <v>0</v>
          </cell>
          <cell r="DR377">
            <v>0</v>
          </cell>
          <cell r="DS377">
            <v>0</v>
          </cell>
          <cell r="DT377">
            <v>0</v>
          </cell>
          <cell r="DU377">
            <v>0</v>
          </cell>
          <cell r="DV377">
            <v>0</v>
          </cell>
          <cell r="DW377">
            <v>0</v>
          </cell>
          <cell r="DX377">
            <v>0</v>
          </cell>
          <cell r="DY377">
            <v>0</v>
          </cell>
          <cell r="DZ377">
            <v>0</v>
          </cell>
          <cell r="EA377">
            <v>0</v>
          </cell>
          <cell r="EB377">
            <v>0</v>
          </cell>
          <cell r="EC377">
            <v>0</v>
          </cell>
          <cell r="ED377">
            <v>0</v>
          </cell>
        </row>
        <row r="378"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  <cell r="AE378">
            <v>0</v>
          </cell>
          <cell r="AF378">
            <v>0</v>
          </cell>
          <cell r="AG378">
            <v>0</v>
          </cell>
          <cell r="AH378">
            <v>0</v>
          </cell>
          <cell r="AI378">
            <v>0</v>
          </cell>
          <cell r="AJ378">
            <v>0</v>
          </cell>
          <cell r="AK378">
            <v>0</v>
          </cell>
          <cell r="AL378">
            <v>0</v>
          </cell>
          <cell r="AM378">
            <v>0</v>
          </cell>
          <cell r="AN378">
            <v>0</v>
          </cell>
          <cell r="AO378">
            <v>0</v>
          </cell>
          <cell r="AP378">
            <v>0</v>
          </cell>
          <cell r="AQ378">
            <v>0</v>
          </cell>
          <cell r="AR378">
            <v>0</v>
          </cell>
          <cell r="AS378">
            <v>0</v>
          </cell>
          <cell r="AT378">
            <v>0</v>
          </cell>
          <cell r="AU378">
            <v>0</v>
          </cell>
          <cell r="AV378">
            <v>0</v>
          </cell>
          <cell r="AW378">
            <v>0</v>
          </cell>
          <cell r="AX378">
            <v>0</v>
          </cell>
          <cell r="AY378">
            <v>0</v>
          </cell>
          <cell r="AZ378">
            <v>0</v>
          </cell>
          <cell r="BA378">
            <v>0</v>
          </cell>
          <cell r="BB378">
            <v>0</v>
          </cell>
          <cell r="BC378">
            <v>0</v>
          </cell>
          <cell r="BD378">
            <v>0</v>
          </cell>
          <cell r="BE378">
            <v>0</v>
          </cell>
          <cell r="BF378">
            <v>0</v>
          </cell>
          <cell r="BG378">
            <v>0</v>
          </cell>
          <cell r="BH378">
            <v>0</v>
          </cell>
          <cell r="BI378">
            <v>0</v>
          </cell>
          <cell r="BJ378">
            <v>0</v>
          </cell>
          <cell r="BK378">
            <v>0</v>
          </cell>
          <cell r="BL378">
            <v>0</v>
          </cell>
          <cell r="BM378">
            <v>0</v>
          </cell>
          <cell r="BN378">
            <v>0</v>
          </cell>
          <cell r="BO378">
            <v>0</v>
          </cell>
          <cell r="BP378">
            <v>0</v>
          </cell>
          <cell r="BQ378">
            <v>0</v>
          </cell>
          <cell r="BR378">
            <v>0</v>
          </cell>
          <cell r="BS378">
            <v>0</v>
          </cell>
          <cell r="BT378">
            <v>0</v>
          </cell>
          <cell r="BU378">
            <v>0</v>
          </cell>
          <cell r="BV378">
            <v>0</v>
          </cell>
          <cell r="BW378">
            <v>0</v>
          </cell>
          <cell r="BX378">
            <v>0</v>
          </cell>
          <cell r="BY378">
            <v>0</v>
          </cell>
          <cell r="BZ378">
            <v>0</v>
          </cell>
          <cell r="CA378">
            <v>0</v>
          </cell>
          <cell r="CB378">
            <v>0</v>
          </cell>
          <cell r="CC378">
            <v>0</v>
          </cell>
          <cell r="CD378">
            <v>0</v>
          </cell>
          <cell r="CE378">
            <v>0</v>
          </cell>
          <cell r="CF378">
            <v>0</v>
          </cell>
          <cell r="CG378">
            <v>0</v>
          </cell>
          <cell r="CH378">
            <v>0</v>
          </cell>
          <cell r="CI378">
            <v>0</v>
          </cell>
          <cell r="CJ378">
            <v>0</v>
          </cell>
          <cell r="CK378">
            <v>0</v>
          </cell>
          <cell r="CL378">
            <v>0</v>
          </cell>
          <cell r="CM378">
            <v>0</v>
          </cell>
          <cell r="CN378">
            <v>0</v>
          </cell>
          <cell r="CO378">
            <v>0</v>
          </cell>
          <cell r="CP378">
            <v>0</v>
          </cell>
          <cell r="CQ378">
            <v>0</v>
          </cell>
          <cell r="CR378">
            <v>0</v>
          </cell>
          <cell r="CS378">
            <v>0</v>
          </cell>
          <cell r="CT378">
            <v>0</v>
          </cell>
          <cell r="CU378">
            <v>0</v>
          </cell>
          <cell r="CV378">
            <v>0</v>
          </cell>
          <cell r="CW378">
            <v>0</v>
          </cell>
          <cell r="CX378">
            <v>0</v>
          </cell>
          <cell r="CY378">
            <v>0</v>
          </cell>
          <cell r="CZ378">
            <v>0</v>
          </cell>
          <cell r="DA378">
            <v>0</v>
          </cell>
          <cell r="DB378">
            <v>0</v>
          </cell>
          <cell r="DC378">
            <v>0</v>
          </cell>
          <cell r="DD378">
            <v>0</v>
          </cell>
          <cell r="DE378">
            <v>0</v>
          </cell>
          <cell r="DF378">
            <v>0</v>
          </cell>
          <cell r="DG378">
            <v>0</v>
          </cell>
          <cell r="DH378">
            <v>0</v>
          </cell>
          <cell r="DI378">
            <v>0</v>
          </cell>
          <cell r="DJ378">
            <v>0</v>
          </cell>
          <cell r="DK378">
            <v>0</v>
          </cell>
          <cell r="DL378">
            <v>0</v>
          </cell>
          <cell r="DM378">
            <v>0</v>
          </cell>
          <cell r="DN378">
            <v>0</v>
          </cell>
          <cell r="DO378">
            <v>0</v>
          </cell>
          <cell r="DP378">
            <v>0</v>
          </cell>
          <cell r="DQ378">
            <v>0</v>
          </cell>
          <cell r="DR378">
            <v>0</v>
          </cell>
          <cell r="DS378">
            <v>0</v>
          </cell>
          <cell r="DT378">
            <v>0</v>
          </cell>
          <cell r="DU378">
            <v>0</v>
          </cell>
          <cell r="DV378">
            <v>0</v>
          </cell>
          <cell r="DW378">
            <v>0</v>
          </cell>
          <cell r="DX378">
            <v>0</v>
          </cell>
          <cell r="DY378">
            <v>0</v>
          </cell>
          <cell r="DZ378">
            <v>0</v>
          </cell>
          <cell r="EA378">
            <v>0</v>
          </cell>
          <cell r="EB378">
            <v>0</v>
          </cell>
          <cell r="EC378">
            <v>0</v>
          </cell>
          <cell r="ED378">
            <v>0</v>
          </cell>
        </row>
        <row r="380"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0</v>
          </cell>
          <cell r="AG380">
            <v>0</v>
          </cell>
          <cell r="AH380">
            <v>0</v>
          </cell>
          <cell r="AI380">
            <v>0</v>
          </cell>
          <cell r="AJ380">
            <v>0</v>
          </cell>
          <cell r="AK380">
            <v>0</v>
          </cell>
          <cell r="AL380">
            <v>0</v>
          </cell>
          <cell r="AM380">
            <v>0</v>
          </cell>
          <cell r="AN380">
            <v>0</v>
          </cell>
          <cell r="AO380">
            <v>0</v>
          </cell>
          <cell r="AP380">
            <v>0</v>
          </cell>
          <cell r="AQ380">
            <v>0</v>
          </cell>
          <cell r="AR380">
            <v>0</v>
          </cell>
          <cell r="AS380">
            <v>0</v>
          </cell>
          <cell r="AT380">
            <v>0</v>
          </cell>
          <cell r="AU380">
            <v>0</v>
          </cell>
          <cell r="AV380">
            <v>0</v>
          </cell>
          <cell r="AW380">
            <v>0</v>
          </cell>
          <cell r="AX380">
            <v>0</v>
          </cell>
          <cell r="AY380">
            <v>0</v>
          </cell>
          <cell r="AZ380">
            <v>0</v>
          </cell>
          <cell r="BA380">
            <v>0</v>
          </cell>
          <cell r="BB380">
            <v>0</v>
          </cell>
          <cell r="BC380">
            <v>0</v>
          </cell>
          <cell r="BD380">
            <v>0</v>
          </cell>
          <cell r="BE380">
            <v>0</v>
          </cell>
          <cell r="BF380">
            <v>0</v>
          </cell>
          <cell r="BG380">
            <v>0</v>
          </cell>
          <cell r="BH380">
            <v>0</v>
          </cell>
          <cell r="BI380">
            <v>0</v>
          </cell>
          <cell r="BJ380">
            <v>0</v>
          </cell>
          <cell r="BK380">
            <v>0</v>
          </cell>
          <cell r="BL380">
            <v>0</v>
          </cell>
          <cell r="BM380">
            <v>0</v>
          </cell>
          <cell r="BN380">
            <v>0</v>
          </cell>
          <cell r="BO380">
            <v>0</v>
          </cell>
          <cell r="BP380">
            <v>0</v>
          </cell>
          <cell r="BQ380">
            <v>0</v>
          </cell>
          <cell r="BR380">
            <v>0</v>
          </cell>
          <cell r="BS380">
            <v>0</v>
          </cell>
          <cell r="BT380">
            <v>0</v>
          </cell>
          <cell r="BU380">
            <v>0</v>
          </cell>
          <cell r="BV380">
            <v>0</v>
          </cell>
          <cell r="BW380">
            <v>0</v>
          </cell>
          <cell r="BX380">
            <v>0</v>
          </cell>
          <cell r="BY380">
            <v>0</v>
          </cell>
          <cell r="BZ380">
            <v>0</v>
          </cell>
          <cell r="CA380">
            <v>0</v>
          </cell>
          <cell r="CB380">
            <v>0</v>
          </cell>
          <cell r="CC380">
            <v>0</v>
          </cell>
          <cell r="CD380">
            <v>0</v>
          </cell>
          <cell r="CE380">
            <v>0</v>
          </cell>
          <cell r="CF380">
            <v>0</v>
          </cell>
          <cell r="CG380">
            <v>0</v>
          </cell>
          <cell r="CH380">
            <v>0</v>
          </cell>
          <cell r="CI380">
            <v>0</v>
          </cell>
          <cell r="CJ380">
            <v>0</v>
          </cell>
          <cell r="CK380">
            <v>0</v>
          </cell>
          <cell r="CL380">
            <v>0</v>
          </cell>
          <cell r="CM380">
            <v>0</v>
          </cell>
          <cell r="CN380">
            <v>0</v>
          </cell>
          <cell r="CO380">
            <v>0</v>
          </cell>
          <cell r="CP380">
            <v>0</v>
          </cell>
          <cell r="CQ380">
            <v>0</v>
          </cell>
          <cell r="CR380">
            <v>0</v>
          </cell>
          <cell r="CS380">
            <v>0</v>
          </cell>
          <cell r="CT380">
            <v>0</v>
          </cell>
          <cell r="CU380">
            <v>0</v>
          </cell>
          <cell r="CV380">
            <v>0</v>
          </cell>
          <cell r="CW380">
            <v>0</v>
          </cell>
          <cell r="CX380">
            <v>0</v>
          </cell>
          <cell r="CY380">
            <v>0</v>
          </cell>
          <cell r="CZ380">
            <v>0</v>
          </cell>
          <cell r="DA380">
            <v>0</v>
          </cell>
          <cell r="DB380">
            <v>0</v>
          </cell>
          <cell r="DC380">
            <v>0</v>
          </cell>
          <cell r="DD380">
            <v>0</v>
          </cell>
          <cell r="DE380">
            <v>0</v>
          </cell>
          <cell r="DF380">
            <v>0</v>
          </cell>
          <cell r="DG380">
            <v>0</v>
          </cell>
          <cell r="DH380">
            <v>0</v>
          </cell>
          <cell r="DI380">
            <v>0</v>
          </cell>
          <cell r="DJ380">
            <v>0</v>
          </cell>
          <cell r="DK380">
            <v>0</v>
          </cell>
          <cell r="DL380">
            <v>0</v>
          </cell>
          <cell r="DM380">
            <v>0</v>
          </cell>
          <cell r="DN380">
            <v>0</v>
          </cell>
          <cell r="DO380">
            <v>0</v>
          </cell>
          <cell r="DP380">
            <v>0</v>
          </cell>
          <cell r="DQ380">
            <v>0</v>
          </cell>
          <cell r="DR380">
            <v>0</v>
          </cell>
          <cell r="DS380">
            <v>0</v>
          </cell>
          <cell r="DT380">
            <v>0</v>
          </cell>
          <cell r="DU380">
            <v>0</v>
          </cell>
          <cell r="DV380">
            <v>0</v>
          </cell>
          <cell r="DW380">
            <v>0</v>
          </cell>
          <cell r="DX380">
            <v>0</v>
          </cell>
          <cell r="DY380">
            <v>0</v>
          </cell>
          <cell r="DZ380">
            <v>0</v>
          </cell>
          <cell r="EA380">
            <v>0</v>
          </cell>
          <cell r="EB380">
            <v>0</v>
          </cell>
          <cell r="EC380">
            <v>0</v>
          </cell>
          <cell r="ED380">
            <v>0</v>
          </cell>
        </row>
        <row r="381"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  <cell r="AE381">
            <v>0</v>
          </cell>
          <cell r="AF381">
            <v>0</v>
          </cell>
          <cell r="AG381">
            <v>0</v>
          </cell>
          <cell r="AH381">
            <v>0</v>
          </cell>
          <cell r="AI381">
            <v>0</v>
          </cell>
          <cell r="AJ381">
            <v>0</v>
          </cell>
          <cell r="AK381">
            <v>0</v>
          </cell>
          <cell r="AL381">
            <v>0</v>
          </cell>
          <cell r="AM381">
            <v>0</v>
          </cell>
          <cell r="AN381">
            <v>0</v>
          </cell>
          <cell r="AO381">
            <v>0</v>
          </cell>
          <cell r="AP381">
            <v>0</v>
          </cell>
          <cell r="AQ381">
            <v>0</v>
          </cell>
          <cell r="AR381">
            <v>0</v>
          </cell>
          <cell r="AS381">
            <v>0</v>
          </cell>
          <cell r="AT381">
            <v>0</v>
          </cell>
          <cell r="AU381">
            <v>0</v>
          </cell>
          <cell r="AV381">
            <v>0</v>
          </cell>
          <cell r="AW381">
            <v>0</v>
          </cell>
          <cell r="AX381">
            <v>0</v>
          </cell>
          <cell r="AY381">
            <v>0</v>
          </cell>
          <cell r="AZ381">
            <v>0</v>
          </cell>
          <cell r="BA381">
            <v>0</v>
          </cell>
          <cell r="BB381">
            <v>0</v>
          </cell>
          <cell r="BC381">
            <v>0</v>
          </cell>
          <cell r="BD381">
            <v>0</v>
          </cell>
          <cell r="BE381">
            <v>0</v>
          </cell>
          <cell r="BF381">
            <v>0</v>
          </cell>
          <cell r="BG381">
            <v>0</v>
          </cell>
          <cell r="BH381">
            <v>0</v>
          </cell>
          <cell r="BI381">
            <v>0</v>
          </cell>
          <cell r="BJ381">
            <v>0</v>
          </cell>
          <cell r="BK381">
            <v>0</v>
          </cell>
          <cell r="BL381">
            <v>0</v>
          </cell>
          <cell r="BM381">
            <v>0</v>
          </cell>
          <cell r="BN381">
            <v>0</v>
          </cell>
          <cell r="BO381">
            <v>0</v>
          </cell>
          <cell r="BP381">
            <v>0</v>
          </cell>
          <cell r="BQ381">
            <v>0</v>
          </cell>
          <cell r="BR381">
            <v>0</v>
          </cell>
          <cell r="BS381">
            <v>0</v>
          </cell>
          <cell r="BT381">
            <v>0</v>
          </cell>
          <cell r="BU381">
            <v>0</v>
          </cell>
          <cell r="BV381">
            <v>0</v>
          </cell>
          <cell r="BW381">
            <v>0</v>
          </cell>
          <cell r="BX381">
            <v>0</v>
          </cell>
          <cell r="BY381">
            <v>0</v>
          </cell>
          <cell r="BZ381">
            <v>0</v>
          </cell>
          <cell r="CA381">
            <v>0</v>
          </cell>
          <cell r="CB381">
            <v>0</v>
          </cell>
          <cell r="CC381">
            <v>0</v>
          </cell>
          <cell r="CD381">
            <v>0</v>
          </cell>
          <cell r="CE381">
            <v>0</v>
          </cell>
          <cell r="CF381">
            <v>0</v>
          </cell>
          <cell r="CG381">
            <v>0</v>
          </cell>
          <cell r="CH381">
            <v>0</v>
          </cell>
          <cell r="CI381">
            <v>0</v>
          </cell>
          <cell r="CJ381">
            <v>0</v>
          </cell>
          <cell r="CK381">
            <v>0</v>
          </cell>
          <cell r="CL381">
            <v>0</v>
          </cell>
          <cell r="CM381">
            <v>0</v>
          </cell>
          <cell r="CN381">
            <v>0</v>
          </cell>
          <cell r="CO381">
            <v>0</v>
          </cell>
          <cell r="CP381">
            <v>0</v>
          </cell>
          <cell r="CQ381">
            <v>0</v>
          </cell>
          <cell r="CR381">
            <v>0</v>
          </cell>
          <cell r="CS381">
            <v>0</v>
          </cell>
          <cell r="CT381">
            <v>0</v>
          </cell>
          <cell r="CU381">
            <v>0</v>
          </cell>
          <cell r="CV381">
            <v>0</v>
          </cell>
          <cell r="CW381">
            <v>0</v>
          </cell>
          <cell r="CX381">
            <v>0</v>
          </cell>
          <cell r="CY381">
            <v>0</v>
          </cell>
          <cell r="CZ381">
            <v>0</v>
          </cell>
          <cell r="DA381">
            <v>0</v>
          </cell>
          <cell r="DB381">
            <v>0</v>
          </cell>
          <cell r="DC381">
            <v>0</v>
          </cell>
          <cell r="DD381">
            <v>0</v>
          </cell>
          <cell r="DE381">
            <v>0</v>
          </cell>
          <cell r="DF381">
            <v>0</v>
          </cell>
          <cell r="DG381">
            <v>0</v>
          </cell>
          <cell r="DH381">
            <v>0</v>
          </cell>
          <cell r="DI381">
            <v>0</v>
          </cell>
          <cell r="DJ381">
            <v>0</v>
          </cell>
          <cell r="DK381">
            <v>0</v>
          </cell>
          <cell r="DL381">
            <v>0</v>
          </cell>
          <cell r="DM381">
            <v>0</v>
          </cell>
          <cell r="DN381">
            <v>0</v>
          </cell>
          <cell r="DO381">
            <v>0</v>
          </cell>
          <cell r="DP381">
            <v>0</v>
          </cell>
          <cell r="DQ381">
            <v>0</v>
          </cell>
          <cell r="DR381">
            <v>0</v>
          </cell>
          <cell r="DS381">
            <v>0</v>
          </cell>
          <cell r="DT381">
            <v>0</v>
          </cell>
          <cell r="DU381">
            <v>0</v>
          </cell>
          <cell r="DV381">
            <v>0</v>
          </cell>
          <cell r="DW381">
            <v>0</v>
          </cell>
          <cell r="DX381">
            <v>0</v>
          </cell>
          <cell r="DY381">
            <v>0</v>
          </cell>
          <cell r="DZ381">
            <v>0</v>
          </cell>
          <cell r="EA381">
            <v>0</v>
          </cell>
          <cell r="EB381">
            <v>0</v>
          </cell>
          <cell r="EC381">
            <v>0</v>
          </cell>
          <cell r="ED381">
            <v>0</v>
          </cell>
        </row>
        <row r="382"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  <cell r="AJ382">
            <v>0</v>
          </cell>
          <cell r="AK382">
            <v>0</v>
          </cell>
          <cell r="AL382">
            <v>0</v>
          </cell>
          <cell r="AM382">
            <v>0</v>
          </cell>
          <cell r="AN382">
            <v>0</v>
          </cell>
          <cell r="AO382">
            <v>0</v>
          </cell>
          <cell r="AP382">
            <v>0</v>
          </cell>
          <cell r="AQ382">
            <v>0</v>
          </cell>
          <cell r="AR382">
            <v>0</v>
          </cell>
          <cell r="AS382">
            <v>0</v>
          </cell>
          <cell r="AT382">
            <v>0</v>
          </cell>
          <cell r="AU382">
            <v>0</v>
          </cell>
          <cell r="AV382">
            <v>0</v>
          </cell>
          <cell r="AW382">
            <v>0</v>
          </cell>
          <cell r="AX382">
            <v>0</v>
          </cell>
          <cell r="AY382">
            <v>0</v>
          </cell>
          <cell r="AZ382">
            <v>0</v>
          </cell>
          <cell r="BA382">
            <v>0</v>
          </cell>
          <cell r="BB382">
            <v>0</v>
          </cell>
          <cell r="BC382">
            <v>0</v>
          </cell>
          <cell r="BD382">
            <v>0</v>
          </cell>
          <cell r="BE382">
            <v>0</v>
          </cell>
          <cell r="BF382">
            <v>0</v>
          </cell>
          <cell r="BG382">
            <v>0</v>
          </cell>
          <cell r="BH382">
            <v>0</v>
          </cell>
          <cell r="BI382">
            <v>0</v>
          </cell>
          <cell r="BJ382">
            <v>0</v>
          </cell>
          <cell r="BK382">
            <v>0</v>
          </cell>
          <cell r="BL382">
            <v>0</v>
          </cell>
          <cell r="BM382">
            <v>0</v>
          </cell>
          <cell r="BN382">
            <v>0</v>
          </cell>
          <cell r="BO382">
            <v>0</v>
          </cell>
          <cell r="BP382">
            <v>0</v>
          </cell>
          <cell r="BQ382">
            <v>0</v>
          </cell>
          <cell r="BR382">
            <v>0</v>
          </cell>
          <cell r="BS382">
            <v>0</v>
          </cell>
          <cell r="BT382">
            <v>0</v>
          </cell>
          <cell r="BU382">
            <v>0</v>
          </cell>
          <cell r="BV382">
            <v>0</v>
          </cell>
          <cell r="BW382">
            <v>0</v>
          </cell>
          <cell r="BX382">
            <v>0</v>
          </cell>
          <cell r="BY382">
            <v>0</v>
          </cell>
          <cell r="BZ382">
            <v>0</v>
          </cell>
          <cell r="CA382">
            <v>0</v>
          </cell>
          <cell r="CB382">
            <v>0</v>
          </cell>
          <cell r="CC382">
            <v>0</v>
          </cell>
          <cell r="CD382">
            <v>0</v>
          </cell>
          <cell r="CE382">
            <v>0</v>
          </cell>
          <cell r="CF382">
            <v>0</v>
          </cell>
          <cell r="CG382">
            <v>0</v>
          </cell>
          <cell r="CH382">
            <v>0</v>
          </cell>
          <cell r="CI382">
            <v>0</v>
          </cell>
          <cell r="CJ382">
            <v>0</v>
          </cell>
          <cell r="CK382">
            <v>0</v>
          </cell>
          <cell r="CL382">
            <v>0</v>
          </cell>
          <cell r="CM382">
            <v>0</v>
          </cell>
          <cell r="CN382">
            <v>0</v>
          </cell>
          <cell r="CO382">
            <v>0</v>
          </cell>
          <cell r="CP382">
            <v>0</v>
          </cell>
          <cell r="CQ382">
            <v>0</v>
          </cell>
          <cell r="CR382">
            <v>0</v>
          </cell>
          <cell r="CS382">
            <v>0</v>
          </cell>
          <cell r="CT382">
            <v>0</v>
          </cell>
          <cell r="CU382">
            <v>0</v>
          </cell>
          <cell r="CV382">
            <v>0</v>
          </cell>
          <cell r="CW382">
            <v>0</v>
          </cell>
          <cell r="CX382">
            <v>0</v>
          </cell>
          <cell r="CY382">
            <v>0</v>
          </cell>
          <cell r="CZ382">
            <v>0</v>
          </cell>
          <cell r="DA382">
            <v>0</v>
          </cell>
          <cell r="DB382">
            <v>0</v>
          </cell>
          <cell r="DC382">
            <v>0</v>
          </cell>
          <cell r="DD382">
            <v>0</v>
          </cell>
          <cell r="DE382">
            <v>0</v>
          </cell>
          <cell r="DF382">
            <v>0</v>
          </cell>
          <cell r="DG382">
            <v>0</v>
          </cell>
          <cell r="DH382">
            <v>0</v>
          </cell>
          <cell r="DI382">
            <v>0</v>
          </cell>
          <cell r="DJ382">
            <v>0</v>
          </cell>
          <cell r="DK382">
            <v>0</v>
          </cell>
          <cell r="DL382">
            <v>0</v>
          </cell>
          <cell r="DM382">
            <v>0</v>
          </cell>
          <cell r="DN382">
            <v>0</v>
          </cell>
          <cell r="DO382">
            <v>0</v>
          </cell>
          <cell r="DP382">
            <v>0</v>
          </cell>
          <cell r="DQ382">
            <v>0</v>
          </cell>
          <cell r="DR382">
            <v>0</v>
          </cell>
          <cell r="DS382">
            <v>0</v>
          </cell>
          <cell r="DT382">
            <v>0</v>
          </cell>
          <cell r="DU382">
            <v>0</v>
          </cell>
          <cell r="DV382">
            <v>0</v>
          </cell>
          <cell r="DW382">
            <v>0</v>
          </cell>
          <cell r="DX382">
            <v>0</v>
          </cell>
          <cell r="DY382">
            <v>0</v>
          </cell>
          <cell r="DZ382">
            <v>0</v>
          </cell>
          <cell r="EA382">
            <v>0</v>
          </cell>
          <cell r="EB382">
            <v>0</v>
          </cell>
          <cell r="EC382">
            <v>0</v>
          </cell>
          <cell r="ED382">
            <v>0</v>
          </cell>
        </row>
        <row r="383"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  <cell r="AE383">
            <v>0</v>
          </cell>
          <cell r="AF383">
            <v>0</v>
          </cell>
          <cell r="AG383">
            <v>0</v>
          </cell>
          <cell r="AH383">
            <v>0</v>
          </cell>
          <cell r="AI383">
            <v>0</v>
          </cell>
          <cell r="AJ383">
            <v>0</v>
          </cell>
          <cell r="AK383">
            <v>0</v>
          </cell>
          <cell r="AL383">
            <v>0</v>
          </cell>
          <cell r="AM383">
            <v>0</v>
          </cell>
          <cell r="AN383">
            <v>0</v>
          </cell>
          <cell r="AO383">
            <v>0</v>
          </cell>
          <cell r="AP383">
            <v>0</v>
          </cell>
          <cell r="AQ383">
            <v>0</v>
          </cell>
          <cell r="AR383">
            <v>0</v>
          </cell>
          <cell r="AS383">
            <v>0</v>
          </cell>
          <cell r="AT383">
            <v>0</v>
          </cell>
          <cell r="AU383">
            <v>0</v>
          </cell>
          <cell r="AV383">
            <v>0</v>
          </cell>
          <cell r="AW383">
            <v>0</v>
          </cell>
          <cell r="AX383">
            <v>0</v>
          </cell>
          <cell r="AY383">
            <v>0</v>
          </cell>
          <cell r="AZ383">
            <v>0</v>
          </cell>
          <cell r="BA383">
            <v>0</v>
          </cell>
          <cell r="BB383">
            <v>0</v>
          </cell>
          <cell r="BC383">
            <v>0</v>
          </cell>
          <cell r="BD383">
            <v>0</v>
          </cell>
          <cell r="BE383">
            <v>0</v>
          </cell>
          <cell r="BF383">
            <v>0</v>
          </cell>
          <cell r="BG383">
            <v>0</v>
          </cell>
          <cell r="BH383">
            <v>0</v>
          </cell>
          <cell r="BI383">
            <v>0</v>
          </cell>
          <cell r="BJ383">
            <v>0</v>
          </cell>
          <cell r="BK383">
            <v>0</v>
          </cell>
          <cell r="BL383">
            <v>0</v>
          </cell>
          <cell r="BM383">
            <v>0</v>
          </cell>
          <cell r="BN383">
            <v>0</v>
          </cell>
          <cell r="BO383">
            <v>0</v>
          </cell>
          <cell r="BP383">
            <v>0</v>
          </cell>
          <cell r="BQ383">
            <v>0</v>
          </cell>
          <cell r="BR383">
            <v>0</v>
          </cell>
          <cell r="BS383">
            <v>0</v>
          </cell>
          <cell r="BT383">
            <v>0</v>
          </cell>
          <cell r="BU383">
            <v>0</v>
          </cell>
          <cell r="BV383">
            <v>0</v>
          </cell>
          <cell r="BW383">
            <v>0</v>
          </cell>
          <cell r="BX383">
            <v>0</v>
          </cell>
          <cell r="BY383">
            <v>0</v>
          </cell>
          <cell r="BZ383">
            <v>0</v>
          </cell>
          <cell r="CA383">
            <v>0</v>
          </cell>
          <cell r="CB383">
            <v>0</v>
          </cell>
          <cell r="CC383">
            <v>0</v>
          </cell>
          <cell r="CD383">
            <v>0</v>
          </cell>
          <cell r="CE383">
            <v>0</v>
          </cell>
          <cell r="CF383">
            <v>0</v>
          </cell>
          <cell r="CG383">
            <v>0</v>
          </cell>
          <cell r="CH383">
            <v>0</v>
          </cell>
          <cell r="CI383">
            <v>0</v>
          </cell>
          <cell r="CJ383">
            <v>0</v>
          </cell>
          <cell r="CK383">
            <v>0</v>
          </cell>
          <cell r="CL383">
            <v>0</v>
          </cell>
          <cell r="CM383">
            <v>0</v>
          </cell>
          <cell r="CN383">
            <v>0</v>
          </cell>
          <cell r="CO383">
            <v>0</v>
          </cell>
          <cell r="CP383">
            <v>0</v>
          </cell>
          <cell r="CQ383">
            <v>0</v>
          </cell>
          <cell r="CR383">
            <v>0</v>
          </cell>
          <cell r="CS383">
            <v>0</v>
          </cell>
          <cell r="CT383">
            <v>0</v>
          </cell>
          <cell r="CU383">
            <v>0</v>
          </cell>
          <cell r="CV383">
            <v>0</v>
          </cell>
          <cell r="CW383">
            <v>0</v>
          </cell>
          <cell r="CX383">
            <v>0</v>
          </cell>
          <cell r="CY383">
            <v>0</v>
          </cell>
          <cell r="CZ383">
            <v>0</v>
          </cell>
          <cell r="DA383">
            <v>0</v>
          </cell>
          <cell r="DB383">
            <v>0</v>
          </cell>
          <cell r="DC383">
            <v>0</v>
          </cell>
          <cell r="DD383">
            <v>0</v>
          </cell>
          <cell r="DE383">
            <v>0</v>
          </cell>
          <cell r="DF383">
            <v>0</v>
          </cell>
          <cell r="DG383">
            <v>0</v>
          </cell>
          <cell r="DH383">
            <v>0</v>
          </cell>
          <cell r="DI383">
            <v>0</v>
          </cell>
          <cell r="DJ383">
            <v>0</v>
          </cell>
          <cell r="DK383">
            <v>0</v>
          </cell>
          <cell r="DL383">
            <v>0</v>
          </cell>
          <cell r="DM383">
            <v>0</v>
          </cell>
          <cell r="DN383">
            <v>0</v>
          </cell>
          <cell r="DO383">
            <v>0</v>
          </cell>
          <cell r="DP383">
            <v>0</v>
          </cell>
          <cell r="DQ383">
            <v>0</v>
          </cell>
          <cell r="DR383">
            <v>0</v>
          </cell>
          <cell r="DS383">
            <v>0</v>
          </cell>
          <cell r="DT383">
            <v>0</v>
          </cell>
          <cell r="DU383">
            <v>0</v>
          </cell>
          <cell r="DV383">
            <v>0</v>
          </cell>
          <cell r="DW383">
            <v>0</v>
          </cell>
          <cell r="DX383">
            <v>0</v>
          </cell>
          <cell r="DY383">
            <v>0</v>
          </cell>
          <cell r="DZ383">
            <v>0</v>
          </cell>
          <cell r="EA383">
            <v>0</v>
          </cell>
          <cell r="EB383">
            <v>0</v>
          </cell>
          <cell r="EC383">
            <v>0</v>
          </cell>
          <cell r="ED383">
            <v>0</v>
          </cell>
        </row>
        <row r="384"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  <cell r="AJ384">
            <v>0</v>
          </cell>
          <cell r="AK384">
            <v>0</v>
          </cell>
          <cell r="AL384">
            <v>0</v>
          </cell>
          <cell r="AM384">
            <v>0</v>
          </cell>
          <cell r="AN384">
            <v>0</v>
          </cell>
          <cell r="AO384">
            <v>0</v>
          </cell>
          <cell r="AP384">
            <v>0</v>
          </cell>
          <cell r="AQ384">
            <v>0</v>
          </cell>
          <cell r="AR384">
            <v>0</v>
          </cell>
          <cell r="AS384">
            <v>0</v>
          </cell>
          <cell r="AT384">
            <v>0</v>
          </cell>
          <cell r="AU384">
            <v>0</v>
          </cell>
          <cell r="AV384">
            <v>0</v>
          </cell>
          <cell r="AW384">
            <v>0</v>
          </cell>
          <cell r="AX384">
            <v>0</v>
          </cell>
          <cell r="AY384">
            <v>0</v>
          </cell>
          <cell r="AZ384">
            <v>0</v>
          </cell>
          <cell r="BA384">
            <v>0</v>
          </cell>
          <cell r="BB384">
            <v>0</v>
          </cell>
          <cell r="BC384">
            <v>0</v>
          </cell>
          <cell r="BD384">
            <v>0</v>
          </cell>
          <cell r="BE384">
            <v>0</v>
          </cell>
          <cell r="BF384">
            <v>0</v>
          </cell>
          <cell r="BG384">
            <v>0</v>
          </cell>
          <cell r="BH384">
            <v>0</v>
          </cell>
          <cell r="BI384">
            <v>0</v>
          </cell>
          <cell r="BJ384">
            <v>0</v>
          </cell>
          <cell r="BK384">
            <v>0</v>
          </cell>
          <cell r="BL384">
            <v>0</v>
          </cell>
          <cell r="BM384">
            <v>0</v>
          </cell>
          <cell r="BN384">
            <v>0</v>
          </cell>
          <cell r="BO384">
            <v>0</v>
          </cell>
          <cell r="BP384">
            <v>0</v>
          </cell>
          <cell r="BQ384">
            <v>0</v>
          </cell>
          <cell r="BR384">
            <v>0</v>
          </cell>
          <cell r="BS384">
            <v>0</v>
          </cell>
          <cell r="BT384">
            <v>0</v>
          </cell>
          <cell r="BU384">
            <v>0</v>
          </cell>
          <cell r="BV384">
            <v>0</v>
          </cell>
          <cell r="BW384">
            <v>0</v>
          </cell>
          <cell r="BX384">
            <v>0</v>
          </cell>
          <cell r="BY384">
            <v>0</v>
          </cell>
          <cell r="BZ384">
            <v>0</v>
          </cell>
          <cell r="CA384">
            <v>0</v>
          </cell>
          <cell r="CB384">
            <v>0</v>
          </cell>
          <cell r="CC384">
            <v>0</v>
          </cell>
          <cell r="CD384">
            <v>0</v>
          </cell>
          <cell r="CE384">
            <v>0</v>
          </cell>
          <cell r="CF384">
            <v>0</v>
          </cell>
          <cell r="CG384">
            <v>0</v>
          </cell>
          <cell r="CH384">
            <v>0</v>
          </cell>
          <cell r="CI384">
            <v>0</v>
          </cell>
          <cell r="CJ384">
            <v>0</v>
          </cell>
          <cell r="CK384">
            <v>0</v>
          </cell>
          <cell r="CL384">
            <v>0</v>
          </cell>
          <cell r="CM384">
            <v>0</v>
          </cell>
          <cell r="CN384">
            <v>0</v>
          </cell>
          <cell r="CO384">
            <v>0</v>
          </cell>
          <cell r="CP384">
            <v>0</v>
          </cell>
          <cell r="CQ384">
            <v>0</v>
          </cell>
          <cell r="CR384">
            <v>0</v>
          </cell>
          <cell r="CS384">
            <v>0</v>
          </cell>
          <cell r="CT384">
            <v>0</v>
          </cell>
          <cell r="CU384">
            <v>0</v>
          </cell>
          <cell r="CV384">
            <v>0</v>
          </cell>
          <cell r="CW384">
            <v>0</v>
          </cell>
          <cell r="CX384">
            <v>0</v>
          </cell>
          <cell r="CY384">
            <v>0</v>
          </cell>
          <cell r="CZ384">
            <v>0</v>
          </cell>
          <cell r="DA384">
            <v>0</v>
          </cell>
          <cell r="DB384">
            <v>0</v>
          </cell>
          <cell r="DC384">
            <v>0</v>
          </cell>
          <cell r="DD384">
            <v>0</v>
          </cell>
          <cell r="DE384">
            <v>0</v>
          </cell>
          <cell r="DF384">
            <v>0</v>
          </cell>
          <cell r="DG384">
            <v>0</v>
          </cell>
          <cell r="DH384">
            <v>0</v>
          </cell>
          <cell r="DI384">
            <v>0</v>
          </cell>
          <cell r="DJ384">
            <v>0</v>
          </cell>
          <cell r="DK384">
            <v>0</v>
          </cell>
          <cell r="DL384">
            <v>0</v>
          </cell>
          <cell r="DM384">
            <v>0</v>
          </cell>
          <cell r="DN384">
            <v>0</v>
          </cell>
          <cell r="DO384">
            <v>0</v>
          </cell>
          <cell r="DP384">
            <v>0</v>
          </cell>
          <cell r="DQ384">
            <v>0</v>
          </cell>
          <cell r="DR384">
            <v>0</v>
          </cell>
          <cell r="DS384">
            <v>0</v>
          </cell>
          <cell r="DT384">
            <v>0</v>
          </cell>
          <cell r="DU384">
            <v>0</v>
          </cell>
          <cell r="DV384">
            <v>0</v>
          </cell>
          <cell r="DW384">
            <v>0</v>
          </cell>
          <cell r="DX384">
            <v>0</v>
          </cell>
          <cell r="DY384">
            <v>0</v>
          </cell>
          <cell r="DZ384">
            <v>0</v>
          </cell>
          <cell r="EA384">
            <v>0</v>
          </cell>
          <cell r="EB384">
            <v>0</v>
          </cell>
          <cell r="EC384">
            <v>0</v>
          </cell>
          <cell r="ED384">
            <v>0</v>
          </cell>
        </row>
        <row r="385"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  <cell r="AE385">
            <v>0</v>
          </cell>
          <cell r="AF385">
            <v>0</v>
          </cell>
          <cell r="AG385">
            <v>0</v>
          </cell>
          <cell r="AH385">
            <v>0</v>
          </cell>
          <cell r="AI385">
            <v>0</v>
          </cell>
          <cell r="AJ385">
            <v>0</v>
          </cell>
          <cell r="AK385">
            <v>0</v>
          </cell>
          <cell r="AL385">
            <v>0</v>
          </cell>
          <cell r="AM385">
            <v>0</v>
          </cell>
          <cell r="AN385">
            <v>0</v>
          </cell>
          <cell r="AO385">
            <v>0</v>
          </cell>
          <cell r="AP385">
            <v>0</v>
          </cell>
          <cell r="AQ385">
            <v>0</v>
          </cell>
          <cell r="AR385">
            <v>0</v>
          </cell>
          <cell r="AS385">
            <v>0</v>
          </cell>
          <cell r="AT385">
            <v>0</v>
          </cell>
          <cell r="AU385">
            <v>0</v>
          </cell>
          <cell r="AV385">
            <v>0</v>
          </cell>
          <cell r="AW385">
            <v>0</v>
          </cell>
          <cell r="AX385">
            <v>0</v>
          </cell>
          <cell r="AY385">
            <v>0</v>
          </cell>
          <cell r="AZ385">
            <v>0</v>
          </cell>
          <cell r="BA385">
            <v>0</v>
          </cell>
          <cell r="BB385">
            <v>0</v>
          </cell>
          <cell r="BC385">
            <v>0</v>
          </cell>
          <cell r="BD385">
            <v>0</v>
          </cell>
          <cell r="BE385">
            <v>0</v>
          </cell>
          <cell r="BF385">
            <v>0</v>
          </cell>
          <cell r="BG385">
            <v>0</v>
          </cell>
          <cell r="BH385">
            <v>0</v>
          </cell>
          <cell r="BI385">
            <v>0</v>
          </cell>
          <cell r="BJ385">
            <v>0</v>
          </cell>
          <cell r="BK385">
            <v>0</v>
          </cell>
          <cell r="BL385">
            <v>0</v>
          </cell>
          <cell r="BM385">
            <v>0</v>
          </cell>
          <cell r="BN385">
            <v>0</v>
          </cell>
          <cell r="BO385">
            <v>0</v>
          </cell>
          <cell r="BP385">
            <v>0</v>
          </cell>
          <cell r="BQ385">
            <v>0</v>
          </cell>
          <cell r="BR385">
            <v>0</v>
          </cell>
          <cell r="BS385">
            <v>0</v>
          </cell>
          <cell r="BT385">
            <v>0</v>
          </cell>
          <cell r="BU385">
            <v>0</v>
          </cell>
          <cell r="BV385">
            <v>0</v>
          </cell>
          <cell r="BW385">
            <v>0</v>
          </cell>
          <cell r="BX385">
            <v>0</v>
          </cell>
          <cell r="BY385">
            <v>0</v>
          </cell>
          <cell r="BZ385">
            <v>0</v>
          </cell>
          <cell r="CA385">
            <v>0</v>
          </cell>
          <cell r="CB385">
            <v>0</v>
          </cell>
          <cell r="CC385">
            <v>0</v>
          </cell>
          <cell r="CD385">
            <v>0</v>
          </cell>
          <cell r="CE385">
            <v>0</v>
          </cell>
          <cell r="CF385">
            <v>0</v>
          </cell>
          <cell r="CG385">
            <v>0</v>
          </cell>
          <cell r="CH385">
            <v>0</v>
          </cell>
          <cell r="CI385">
            <v>0</v>
          </cell>
          <cell r="CJ385">
            <v>0</v>
          </cell>
          <cell r="CK385">
            <v>0</v>
          </cell>
          <cell r="CL385">
            <v>0</v>
          </cell>
          <cell r="CM385">
            <v>0</v>
          </cell>
          <cell r="CN385">
            <v>0</v>
          </cell>
          <cell r="CO385">
            <v>0</v>
          </cell>
          <cell r="CP385">
            <v>0</v>
          </cell>
          <cell r="CQ385">
            <v>0</v>
          </cell>
          <cell r="CR385">
            <v>0</v>
          </cell>
          <cell r="CS385">
            <v>0</v>
          </cell>
          <cell r="CT385">
            <v>0</v>
          </cell>
          <cell r="CU385">
            <v>0</v>
          </cell>
          <cell r="CV385">
            <v>0</v>
          </cell>
          <cell r="CW385">
            <v>0</v>
          </cell>
          <cell r="CX385">
            <v>0</v>
          </cell>
          <cell r="CY385">
            <v>0</v>
          </cell>
          <cell r="CZ385">
            <v>0</v>
          </cell>
          <cell r="DA385">
            <v>0</v>
          </cell>
          <cell r="DB385">
            <v>0</v>
          </cell>
          <cell r="DC385">
            <v>0</v>
          </cell>
          <cell r="DD385">
            <v>0</v>
          </cell>
          <cell r="DE385">
            <v>0</v>
          </cell>
          <cell r="DF385">
            <v>0</v>
          </cell>
          <cell r="DG385">
            <v>0</v>
          </cell>
          <cell r="DH385">
            <v>0</v>
          </cell>
          <cell r="DI385">
            <v>0</v>
          </cell>
          <cell r="DJ385">
            <v>0</v>
          </cell>
          <cell r="DK385">
            <v>0</v>
          </cell>
          <cell r="DL385">
            <v>0</v>
          </cell>
          <cell r="DM385">
            <v>0</v>
          </cell>
          <cell r="DN385">
            <v>0</v>
          </cell>
          <cell r="DO385">
            <v>0</v>
          </cell>
          <cell r="DP385">
            <v>0</v>
          </cell>
          <cell r="DQ385">
            <v>0</v>
          </cell>
          <cell r="DR385">
            <v>0</v>
          </cell>
          <cell r="DS385">
            <v>0</v>
          </cell>
          <cell r="DT385">
            <v>0</v>
          </cell>
          <cell r="DU385">
            <v>0</v>
          </cell>
          <cell r="DV385">
            <v>0</v>
          </cell>
          <cell r="DW385">
            <v>0</v>
          </cell>
          <cell r="DX385">
            <v>0</v>
          </cell>
          <cell r="DY385">
            <v>0</v>
          </cell>
          <cell r="DZ385">
            <v>0</v>
          </cell>
          <cell r="EA385">
            <v>0</v>
          </cell>
          <cell r="EB385">
            <v>0</v>
          </cell>
          <cell r="EC385">
            <v>0</v>
          </cell>
          <cell r="ED385">
            <v>0</v>
          </cell>
        </row>
        <row r="386"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0</v>
          </cell>
          <cell r="AH386">
            <v>0</v>
          </cell>
          <cell r="AI386">
            <v>0</v>
          </cell>
          <cell r="AJ386">
            <v>0</v>
          </cell>
          <cell r="AK386">
            <v>0</v>
          </cell>
          <cell r="AL386">
            <v>0</v>
          </cell>
          <cell r="AM386">
            <v>0</v>
          </cell>
          <cell r="AN386">
            <v>0</v>
          </cell>
          <cell r="AO386">
            <v>0</v>
          </cell>
          <cell r="AP386">
            <v>0</v>
          </cell>
          <cell r="AQ386">
            <v>0</v>
          </cell>
          <cell r="AR386">
            <v>0</v>
          </cell>
          <cell r="AS386">
            <v>0</v>
          </cell>
          <cell r="AT386">
            <v>0</v>
          </cell>
          <cell r="AU386">
            <v>0</v>
          </cell>
          <cell r="AV386">
            <v>0</v>
          </cell>
          <cell r="AW386">
            <v>0</v>
          </cell>
          <cell r="AX386">
            <v>0</v>
          </cell>
          <cell r="AY386">
            <v>0</v>
          </cell>
          <cell r="AZ386">
            <v>0</v>
          </cell>
          <cell r="BA386">
            <v>0</v>
          </cell>
          <cell r="BB386">
            <v>0</v>
          </cell>
          <cell r="BC386">
            <v>0</v>
          </cell>
          <cell r="BD386">
            <v>0</v>
          </cell>
          <cell r="BE386">
            <v>0</v>
          </cell>
          <cell r="BF386">
            <v>0</v>
          </cell>
          <cell r="BG386">
            <v>0</v>
          </cell>
          <cell r="BH386">
            <v>0</v>
          </cell>
          <cell r="BI386">
            <v>0</v>
          </cell>
          <cell r="BJ386">
            <v>0</v>
          </cell>
          <cell r="BK386">
            <v>0</v>
          </cell>
          <cell r="BL386">
            <v>0</v>
          </cell>
          <cell r="BM386">
            <v>0</v>
          </cell>
          <cell r="BN386">
            <v>0</v>
          </cell>
          <cell r="BO386">
            <v>0</v>
          </cell>
          <cell r="BP386">
            <v>0</v>
          </cell>
          <cell r="BQ386">
            <v>0</v>
          </cell>
          <cell r="BR386">
            <v>0</v>
          </cell>
          <cell r="BS386">
            <v>0</v>
          </cell>
          <cell r="BT386">
            <v>0</v>
          </cell>
          <cell r="BU386">
            <v>0</v>
          </cell>
          <cell r="BV386">
            <v>0</v>
          </cell>
          <cell r="BW386">
            <v>0</v>
          </cell>
          <cell r="BX386">
            <v>0</v>
          </cell>
          <cell r="BY386">
            <v>0</v>
          </cell>
          <cell r="BZ386">
            <v>0</v>
          </cell>
          <cell r="CA386">
            <v>0</v>
          </cell>
          <cell r="CB386">
            <v>0</v>
          </cell>
          <cell r="CC386">
            <v>0</v>
          </cell>
          <cell r="CD386">
            <v>0</v>
          </cell>
          <cell r="CE386">
            <v>0</v>
          </cell>
          <cell r="CF386">
            <v>0</v>
          </cell>
          <cell r="CG386">
            <v>0</v>
          </cell>
          <cell r="CH386">
            <v>0</v>
          </cell>
          <cell r="CI386">
            <v>0</v>
          </cell>
          <cell r="CJ386">
            <v>0</v>
          </cell>
          <cell r="CK386">
            <v>0</v>
          </cell>
          <cell r="CL386">
            <v>0</v>
          </cell>
          <cell r="CM386">
            <v>0</v>
          </cell>
          <cell r="CN386">
            <v>0</v>
          </cell>
          <cell r="CO386">
            <v>0</v>
          </cell>
          <cell r="CP386">
            <v>0</v>
          </cell>
          <cell r="CQ386">
            <v>0</v>
          </cell>
          <cell r="CR386">
            <v>0</v>
          </cell>
          <cell r="CS386">
            <v>0</v>
          </cell>
          <cell r="CT386">
            <v>0</v>
          </cell>
          <cell r="CU386">
            <v>0</v>
          </cell>
          <cell r="CV386">
            <v>0</v>
          </cell>
          <cell r="CW386">
            <v>0</v>
          </cell>
          <cell r="CX386">
            <v>0</v>
          </cell>
          <cell r="CY386">
            <v>0</v>
          </cell>
          <cell r="CZ386">
            <v>0</v>
          </cell>
          <cell r="DA386">
            <v>0</v>
          </cell>
          <cell r="DB386">
            <v>0</v>
          </cell>
          <cell r="DC386">
            <v>0</v>
          </cell>
          <cell r="DD386">
            <v>0</v>
          </cell>
          <cell r="DE386">
            <v>0</v>
          </cell>
          <cell r="DF386">
            <v>0</v>
          </cell>
          <cell r="DG386">
            <v>0</v>
          </cell>
          <cell r="DH386">
            <v>0</v>
          </cell>
          <cell r="DI386">
            <v>0</v>
          </cell>
          <cell r="DJ386">
            <v>0</v>
          </cell>
          <cell r="DK386">
            <v>0</v>
          </cell>
          <cell r="DL386">
            <v>0</v>
          </cell>
          <cell r="DM386">
            <v>0</v>
          </cell>
          <cell r="DN386">
            <v>0</v>
          </cell>
          <cell r="DO386">
            <v>0</v>
          </cell>
          <cell r="DP386">
            <v>0</v>
          </cell>
          <cell r="DQ386">
            <v>0</v>
          </cell>
          <cell r="DR386">
            <v>0</v>
          </cell>
          <cell r="DS386">
            <v>0</v>
          </cell>
          <cell r="DT386">
            <v>0</v>
          </cell>
          <cell r="DU386">
            <v>0</v>
          </cell>
          <cell r="DV386">
            <v>0</v>
          </cell>
          <cell r="DW386">
            <v>0</v>
          </cell>
          <cell r="DX386">
            <v>0</v>
          </cell>
          <cell r="DY386">
            <v>0</v>
          </cell>
          <cell r="DZ386">
            <v>0</v>
          </cell>
          <cell r="EA386">
            <v>0</v>
          </cell>
          <cell r="EB386">
            <v>0</v>
          </cell>
          <cell r="EC386">
            <v>0</v>
          </cell>
          <cell r="ED386">
            <v>0</v>
          </cell>
        </row>
        <row r="387"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0</v>
          </cell>
          <cell r="AG387">
            <v>0</v>
          </cell>
          <cell r="AH387">
            <v>0</v>
          </cell>
          <cell r="AI387">
            <v>0</v>
          </cell>
          <cell r="AJ387">
            <v>0</v>
          </cell>
          <cell r="AK387">
            <v>0</v>
          </cell>
          <cell r="AL387">
            <v>0</v>
          </cell>
          <cell r="AM387">
            <v>0</v>
          </cell>
          <cell r="AN387">
            <v>0</v>
          </cell>
          <cell r="AO387">
            <v>0</v>
          </cell>
          <cell r="AP387">
            <v>0</v>
          </cell>
          <cell r="AQ387">
            <v>0</v>
          </cell>
          <cell r="AR387">
            <v>0</v>
          </cell>
          <cell r="AS387">
            <v>0</v>
          </cell>
          <cell r="AT387">
            <v>0</v>
          </cell>
          <cell r="AU387">
            <v>0</v>
          </cell>
          <cell r="AV387">
            <v>0</v>
          </cell>
          <cell r="AW387">
            <v>0</v>
          </cell>
          <cell r="AX387">
            <v>0</v>
          </cell>
          <cell r="AY387">
            <v>0</v>
          </cell>
          <cell r="AZ387">
            <v>0</v>
          </cell>
          <cell r="BA387">
            <v>0</v>
          </cell>
          <cell r="BB387">
            <v>0</v>
          </cell>
          <cell r="BC387">
            <v>0</v>
          </cell>
          <cell r="BD387">
            <v>0</v>
          </cell>
          <cell r="BE387">
            <v>0</v>
          </cell>
          <cell r="BF387">
            <v>0</v>
          </cell>
          <cell r="BG387">
            <v>0</v>
          </cell>
          <cell r="BH387">
            <v>0</v>
          </cell>
          <cell r="BI387">
            <v>0</v>
          </cell>
          <cell r="BJ387">
            <v>0</v>
          </cell>
          <cell r="BK387">
            <v>0</v>
          </cell>
          <cell r="BL387">
            <v>0</v>
          </cell>
          <cell r="BM387">
            <v>0</v>
          </cell>
          <cell r="BN387">
            <v>0</v>
          </cell>
          <cell r="BO387">
            <v>0</v>
          </cell>
          <cell r="BP387">
            <v>0</v>
          </cell>
          <cell r="BQ387">
            <v>0</v>
          </cell>
          <cell r="BR387">
            <v>0</v>
          </cell>
          <cell r="BS387">
            <v>0</v>
          </cell>
          <cell r="BT387">
            <v>0</v>
          </cell>
          <cell r="BU387">
            <v>0</v>
          </cell>
          <cell r="BV387">
            <v>0</v>
          </cell>
          <cell r="BW387">
            <v>0</v>
          </cell>
          <cell r="BX387">
            <v>0</v>
          </cell>
          <cell r="BY387">
            <v>0</v>
          </cell>
          <cell r="BZ387">
            <v>0</v>
          </cell>
          <cell r="CA387">
            <v>0</v>
          </cell>
          <cell r="CB387">
            <v>0</v>
          </cell>
          <cell r="CC387">
            <v>0</v>
          </cell>
          <cell r="CD387">
            <v>0</v>
          </cell>
          <cell r="CE387">
            <v>0</v>
          </cell>
          <cell r="CF387">
            <v>0</v>
          </cell>
          <cell r="CG387">
            <v>0</v>
          </cell>
          <cell r="CH387">
            <v>0</v>
          </cell>
          <cell r="CI387">
            <v>0</v>
          </cell>
          <cell r="CJ387">
            <v>0</v>
          </cell>
          <cell r="CK387">
            <v>0</v>
          </cell>
          <cell r="CL387">
            <v>0</v>
          </cell>
          <cell r="CM387">
            <v>0</v>
          </cell>
          <cell r="CN387">
            <v>0</v>
          </cell>
          <cell r="CO387">
            <v>0</v>
          </cell>
          <cell r="CP387">
            <v>0</v>
          </cell>
          <cell r="CQ387">
            <v>0</v>
          </cell>
          <cell r="CR387">
            <v>0</v>
          </cell>
          <cell r="CS387">
            <v>0</v>
          </cell>
          <cell r="CT387">
            <v>0</v>
          </cell>
          <cell r="CU387">
            <v>0</v>
          </cell>
          <cell r="CV387">
            <v>0</v>
          </cell>
          <cell r="CW387">
            <v>0</v>
          </cell>
          <cell r="CX387">
            <v>0</v>
          </cell>
          <cell r="CY387">
            <v>0</v>
          </cell>
          <cell r="CZ387">
            <v>0</v>
          </cell>
          <cell r="DA387">
            <v>0</v>
          </cell>
          <cell r="DB387">
            <v>0</v>
          </cell>
          <cell r="DC387">
            <v>0</v>
          </cell>
          <cell r="DD387">
            <v>0</v>
          </cell>
          <cell r="DE387">
            <v>0</v>
          </cell>
          <cell r="DF387">
            <v>0</v>
          </cell>
          <cell r="DG387">
            <v>0</v>
          </cell>
          <cell r="DH387">
            <v>0</v>
          </cell>
          <cell r="DI387">
            <v>0</v>
          </cell>
          <cell r="DJ387">
            <v>0</v>
          </cell>
          <cell r="DK387">
            <v>0</v>
          </cell>
          <cell r="DL387">
            <v>0</v>
          </cell>
          <cell r="DM387">
            <v>0</v>
          </cell>
          <cell r="DN387">
            <v>0</v>
          </cell>
          <cell r="DO387">
            <v>0</v>
          </cell>
          <cell r="DP387">
            <v>0</v>
          </cell>
          <cell r="DQ387">
            <v>0</v>
          </cell>
          <cell r="DR387">
            <v>0</v>
          </cell>
          <cell r="DS387">
            <v>0</v>
          </cell>
          <cell r="DT387">
            <v>0</v>
          </cell>
          <cell r="DU387">
            <v>0</v>
          </cell>
          <cell r="DV387">
            <v>0</v>
          </cell>
          <cell r="DW387">
            <v>0</v>
          </cell>
          <cell r="DX387">
            <v>0</v>
          </cell>
          <cell r="DY387">
            <v>0</v>
          </cell>
          <cell r="DZ387">
            <v>0</v>
          </cell>
          <cell r="EA387">
            <v>0</v>
          </cell>
          <cell r="EB387">
            <v>0</v>
          </cell>
          <cell r="EC387">
            <v>0</v>
          </cell>
          <cell r="ED387">
            <v>0</v>
          </cell>
        </row>
        <row r="388"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0</v>
          </cell>
          <cell r="AH388">
            <v>0</v>
          </cell>
          <cell r="AI388">
            <v>0</v>
          </cell>
          <cell r="AJ388">
            <v>0</v>
          </cell>
          <cell r="AK388">
            <v>0</v>
          </cell>
          <cell r="AL388">
            <v>0</v>
          </cell>
          <cell r="AM388">
            <v>0</v>
          </cell>
          <cell r="AN388">
            <v>0</v>
          </cell>
          <cell r="AO388">
            <v>0</v>
          </cell>
          <cell r="AP388">
            <v>0</v>
          </cell>
          <cell r="AQ388">
            <v>0</v>
          </cell>
          <cell r="AR388">
            <v>0</v>
          </cell>
          <cell r="AS388">
            <v>0</v>
          </cell>
          <cell r="AT388">
            <v>0</v>
          </cell>
          <cell r="AU388">
            <v>0</v>
          </cell>
          <cell r="AV388">
            <v>0</v>
          </cell>
          <cell r="AW388">
            <v>0</v>
          </cell>
          <cell r="AX388">
            <v>0</v>
          </cell>
          <cell r="AY388">
            <v>0</v>
          </cell>
          <cell r="AZ388">
            <v>0</v>
          </cell>
          <cell r="BA388">
            <v>0</v>
          </cell>
          <cell r="BB388">
            <v>0</v>
          </cell>
          <cell r="BC388">
            <v>0</v>
          </cell>
          <cell r="BD388">
            <v>0</v>
          </cell>
          <cell r="BE388">
            <v>0</v>
          </cell>
          <cell r="BF388">
            <v>0</v>
          </cell>
          <cell r="BG388">
            <v>0</v>
          </cell>
          <cell r="BH388">
            <v>0</v>
          </cell>
          <cell r="BI388">
            <v>0</v>
          </cell>
          <cell r="BJ388">
            <v>0</v>
          </cell>
          <cell r="BK388">
            <v>0</v>
          </cell>
          <cell r="BL388">
            <v>0</v>
          </cell>
          <cell r="BM388">
            <v>0</v>
          </cell>
          <cell r="BN388">
            <v>0</v>
          </cell>
          <cell r="BO388">
            <v>0</v>
          </cell>
          <cell r="BP388">
            <v>0</v>
          </cell>
          <cell r="BQ388">
            <v>0</v>
          </cell>
          <cell r="BR388">
            <v>0</v>
          </cell>
          <cell r="BS388">
            <v>0</v>
          </cell>
          <cell r="BT388">
            <v>0</v>
          </cell>
          <cell r="BU388">
            <v>0</v>
          </cell>
          <cell r="BV388">
            <v>0</v>
          </cell>
          <cell r="BW388">
            <v>0</v>
          </cell>
          <cell r="BX388">
            <v>0</v>
          </cell>
          <cell r="BY388">
            <v>0</v>
          </cell>
          <cell r="BZ388">
            <v>0</v>
          </cell>
          <cell r="CA388">
            <v>0</v>
          </cell>
          <cell r="CB388">
            <v>0</v>
          </cell>
          <cell r="CC388">
            <v>0</v>
          </cell>
          <cell r="CD388">
            <v>0</v>
          </cell>
          <cell r="CE388">
            <v>0</v>
          </cell>
          <cell r="CF388">
            <v>0</v>
          </cell>
          <cell r="CG388">
            <v>0</v>
          </cell>
          <cell r="CH388">
            <v>0</v>
          </cell>
          <cell r="CI388">
            <v>0</v>
          </cell>
          <cell r="CJ388">
            <v>0</v>
          </cell>
          <cell r="CK388">
            <v>0</v>
          </cell>
          <cell r="CL388">
            <v>0</v>
          </cell>
          <cell r="CM388">
            <v>0</v>
          </cell>
          <cell r="CN388">
            <v>0</v>
          </cell>
          <cell r="CO388">
            <v>0</v>
          </cell>
          <cell r="CP388">
            <v>0</v>
          </cell>
          <cell r="CQ388">
            <v>0</v>
          </cell>
          <cell r="CR388">
            <v>0</v>
          </cell>
          <cell r="CS388">
            <v>0</v>
          </cell>
          <cell r="CT388">
            <v>0</v>
          </cell>
          <cell r="CU388">
            <v>0</v>
          </cell>
          <cell r="CV388">
            <v>0</v>
          </cell>
          <cell r="CW388">
            <v>0</v>
          </cell>
          <cell r="CX388">
            <v>0</v>
          </cell>
          <cell r="CY388">
            <v>0</v>
          </cell>
          <cell r="CZ388">
            <v>0</v>
          </cell>
          <cell r="DA388">
            <v>0</v>
          </cell>
          <cell r="DB388">
            <v>0</v>
          </cell>
          <cell r="DC388">
            <v>0</v>
          </cell>
          <cell r="DD388">
            <v>0</v>
          </cell>
          <cell r="DE388">
            <v>0</v>
          </cell>
          <cell r="DF388">
            <v>0</v>
          </cell>
          <cell r="DG388">
            <v>0</v>
          </cell>
          <cell r="DH388">
            <v>0</v>
          </cell>
          <cell r="DI388">
            <v>0</v>
          </cell>
          <cell r="DJ388">
            <v>0</v>
          </cell>
          <cell r="DK388">
            <v>0</v>
          </cell>
          <cell r="DL388">
            <v>0</v>
          </cell>
          <cell r="DM388">
            <v>0</v>
          </cell>
          <cell r="DN388">
            <v>0</v>
          </cell>
          <cell r="DO388">
            <v>0</v>
          </cell>
          <cell r="DP388">
            <v>0</v>
          </cell>
          <cell r="DQ388">
            <v>0</v>
          </cell>
          <cell r="DR388">
            <v>0</v>
          </cell>
          <cell r="DS388">
            <v>0</v>
          </cell>
          <cell r="DT388">
            <v>0</v>
          </cell>
          <cell r="DU388">
            <v>0</v>
          </cell>
          <cell r="DV388">
            <v>0</v>
          </cell>
          <cell r="DW388">
            <v>0</v>
          </cell>
          <cell r="DX388">
            <v>0</v>
          </cell>
          <cell r="DY388">
            <v>0</v>
          </cell>
          <cell r="DZ388">
            <v>0</v>
          </cell>
          <cell r="EA388">
            <v>0</v>
          </cell>
          <cell r="EB388">
            <v>0</v>
          </cell>
          <cell r="EC388">
            <v>0</v>
          </cell>
          <cell r="ED388">
            <v>0</v>
          </cell>
        </row>
        <row r="389"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  <cell r="AE389">
            <v>0</v>
          </cell>
          <cell r="AF389">
            <v>0</v>
          </cell>
          <cell r="AG389">
            <v>0</v>
          </cell>
          <cell r="AH389">
            <v>0</v>
          </cell>
          <cell r="AI389">
            <v>0</v>
          </cell>
          <cell r="AJ389">
            <v>0</v>
          </cell>
          <cell r="AK389">
            <v>0</v>
          </cell>
          <cell r="AL389">
            <v>0</v>
          </cell>
          <cell r="AM389">
            <v>0</v>
          </cell>
          <cell r="AN389">
            <v>0</v>
          </cell>
          <cell r="AO389">
            <v>0</v>
          </cell>
          <cell r="AP389">
            <v>0</v>
          </cell>
          <cell r="AQ389">
            <v>0</v>
          </cell>
          <cell r="AR389">
            <v>0</v>
          </cell>
          <cell r="AS389">
            <v>0</v>
          </cell>
          <cell r="AT389">
            <v>0</v>
          </cell>
          <cell r="AU389">
            <v>0</v>
          </cell>
          <cell r="AV389">
            <v>0</v>
          </cell>
          <cell r="AW389">
            <v>0</v>
          </cell>
          <cell r="AX389">
            <v>0</v>
          </cell>
          <cell r="AY389">
            <v>0</v>
          </cell>
          <cell r="AZ389">
            <v>0</v>
          </cell>
          <cell r="BA389">
            <v>0</v>
          </cell>
          <cell r="BB389">
            <v>0</v>
          </cell>
          <cell r="BC389">
            <v>0</v>
          </cell>
          <cell r="BD389">
            <v>0</v>
          </cell>
          <cell r="BE389">
            <v>0</v>
          </cell>
          <cell r="BF389">
            <v>0</v>
          </cell>
          <cell r="BG389">
            <v>0</v>
          </cell>
          <cell r="BH389">
            <v>0</v>
          </cell>
          <cell r="BI389">
            <v>0</v>
          </cell>
          <cell r="BJ389">
            <v>0</v>
          </cell>
          <cell r="BK389">
            <v>0</v>
          </cell>
          <cell r="BL389">
            <v>0</v>
          </cell>
          <cell r="BM389">
            <v>0</v>
          </cell>
          <cell r="BN389">
            <v>0</v>
          </cell>
          <cell r="BO389">
            <v>0</v>
          </cell>
          <cell r="BP389">
            <v>0</v>
          </cell>
          <cell r="BQ389">
            <v>0</v>
          </cell>
          <cell r="BR389">
            <v>0</v>
          </cell>
          <cell r="BS389">
            <v>0</v>
          </cell>
          <cell r="BT389">
            <v>0</v>
          </cell>
          <cell r="BU389">
            <v>0</v>
          </cell>
          <cell r="BV389">
            <v>0</v>
          </cell>
          <cell r="BW389">
            <v>0</v>
          </cell>
          <cell r="BX389">
            <v>0</v>
          </cell>
          <cell r="BY389">
            <v>0</v>
          </cell>
          <cell r="BZ389">
            <v>0</v>
          </cell>
          <cell r="CA389">
            <v>0</v>
          </cell>
          <cell r="CB389">
            <v>0</v>
          </cell>
          <cell r="CC389">
            <v>0</v>
          </cell>
          <cell r="CD389">
            <v>0</v>
          </cell>
          <cell r="CE389">
            <v>0</v>
          </cell>
          <cell r="CF389">
            <v>0</v>
          </cell>
          <cell r="CG389">
            <v>0</v>
          </cell>
          <cell r="CH389">
            <v>0</v>
          </cell>
          <cell r="CI389">
            <v>0</v>
          </cell>
          <cell r="CJ389">
            <v>0</v>
          </cell>
          <cell r="CK389">
            <v>0</v>
          </cell>
          <cell r="CL389">
            <v>0</v>
          </cell>
          <cell r="CM389">
            <v>0</v>
          </cell>
          <cell r="CN389">
            <v>0</v>
          </cell>
          <cell r="CO389">
            <v>0</v>
          </cell>
          <cell r="CP389">
            <v>0</v>
          </cell>
          <cell r="CQ389">
            <v>0</v>
          </cell>
          <cell r="CR389">
            <v>0</v>
          </cell>
          <cell r="CS389">
            <v>0</v>
          </cell>
          <cell r="CT389">
            <v>0</v>
          </cell>
          <cell r="CU389">
            <v>0</v>
          </cell>
          <cell r="CV389">
            <v>0</v>
          </cell>
          <cell r="CW389">
            <v>0</v>
          </cell>
          <cell r="CX389">
            <v>0</v>
          </cell>
          <cell r="CY389">
            <v>0</v>
          </cell>
          <cell r="CZ389">
            <v>0</v>
          </cell>
          <cell r="DA389">
            <v>0</v>
          </cell>
          <cell r="DB389">
            <v>0</v>
          </cell>
          <cell r="DC389">
            <v>0</v>
          </cell>
          <cell r="DD389">
            <v>0</v>
          </cell>
          <cell r="DE389">
            <v>0</v>
          </cell>
          <cell r="DF389">
            <v>0</v>
          </cell>
          <cell r="DG389">
            <v>0</v>
          </cell>
          <cell r="DH389">
            <v>0</v>
          </cell>
          <cell r="DI389">
            <v>0</v>
          </cell>
          <cell r="DJ389">
            <v>0</v>
          </cell>
          <cell r="DK389">
            <v>0</v>
          </cell>
          <cell r="DL389">
            <v>0</v>
          </cell>
          <cell r="DM389">
            <v>0</v>
          </cell>
          <cell r="DN389">
            <v>0</v>
          </cell>
          <cell r="DO389">
            <v>0</v>
          </cell>
          <cell r="DP389">
            <v>0</v>
          </cell>
          <cell r="DQ389">
            <v>0</v>
          </cell>
          <cell r="DR389">
            <v>0</v>
          </cell>
          <cell r="DS389">
            <v>0</v>
          </cell>
          <cell r="DT389">
            <v>0</v>
          </cell>
          <cell r="DU389">
            <v>0</v>
          </cell>
          <cell r="DV389">
            <v>0</v>
          </cell>
          <cell r="DW389">
            <v>0</v>
          </cell>
          <cell r="DX389">
            <v>0</v>
          </cell>
          <cell r="DY389">
            <v>0</v>
          </cell>
          <cell r="DZ389">
            <v>0</v>
          </cell>
          <cell r="EA389">
            <v>0</v>
          </cell>
          <cell r="EB389">
            <v>0</v>
          </cell>
          <cell r="EC389">
            <v>0</v>
          </cell>
          <cell r="ED389">
            <v>0</v>
          </cell>
        </row>
        <row r="390">
          <cell r="F390">
            <v>0</v>
          </cell>
          <cell r="G390">
            <v>0</v>
          </cell>
          <cell r="H390">
            <v>0</v>
          </cell>
          <cell r="I390">
            <v>0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  <cell r="AE390">
            <v>0</v>
          </cell>
          <cell r="AF390">
            <v>0</v>
          </cell>
          <cell r="AG390">
            <v>0</v>
          </cell>
          <cell r="AH390">
            <v>0</v>
          </cell>
          <cell r="AI390">
            <v>0</v>
          </cell>
          <cell r="AJ390">
            <v>0</v>
          </cell>
          <cell r="AK390">
            <v>0</v>
          </cell>
          <cell r="AL390">
            <v>0</v>
          </cell>
          <cell r="AM390">
            <v>0</v>
          </cell>
          <cell r="AN390">
            <v>0</v>
          </cell>
          <cell r="AO390">
            <v>0</v>
          </cell>
          <cell r="AP390">
            <v>0</v>
          </cell>
          <cell r="AQ390">
            <v>0</v>
          </cell>
          <cell r="AR390">
            <v>0</v>
          </cell>
          <cell r="AS390">
            <v>0</v>
          </cell>
          <cell r="AT390">
            <v>0</v>
          </cell>
          <cell r="AU390">
            <v>0</v>
          </cell>
          <cell r="AV390">
            <v>0</v>
          </cell>
          <cell r="AW390">
            <v>0</v>
          </cell>
          <cell r="AX390">
            <v>0</v>
          </cell>
          <cell r="AY390">
            <v>0</v>
          </cell>
          <cell r="AZ390">
            <v>0</v>
          </cell>
          <cell r="BA390">
            <v>0</v>
          </cell>
          <cell r="BB390">
            <v>0</v>
          </cell>
          <cell r="BC390">
            <v>0</v>
          </cell>
          <cell r="BD390">
            <v>0</v>
          </cell>
          <cell r="BE390">
            <v>0</v>
          </cell>
          <cell r="BF390">
            <v>0</v>
          </cell>
          <cell r="BG390">
            <v>0</v>
          </cell>
          <cell r="BH390">
            <v>0</v>
          </cell>
          <cell r="BI390">
            <v>0</v>
          </cell>
          <cell r="BJ390">
            <v>0</v>
          </cell>
          <cell r="BK390">
            <v>0</v>
          </cell>
          <cell r="BL390">
            <v>0</v>
          </cell>
          <cell r="BM390">
            <v>0</v>
          </cell>
          <cell r="BN390">
            <v>0</v>
          </cell>
          <cell r="BO390">
            <v>0</v>
          </cell>
          <cell r="BP390">
            <v>0</v>
          </cell>
          <cell r="BQ390">
            <v>0</v>
          </cell>
          <cell r="BR390">
            <v>0</v>
          </cell>
          <cell r="BS390">
            <v>0</v>
          </cell>
          <cell r="BT390">
            <v>0</v>
          </cell>
          <cell r="BU390">
            <v>0</v>
          </cell>
          <cell r="BV390">
            <v>0</v>
          </cell>
          <cell r="BW390">
            <v>0</v>
          </cell>
          <cell r="BX390">
            <v>0</v>
          </cell>
          <cell r="BY390">
            <v>0</v>
          </cell>
          <cell r="BZ390">
            <v>0</v>
          </cell>
          <cell r="CA390">
            <v>0</v>
          </cell>
          <cell r="CB390">
            <v>0</v>
          </cell>
          <cell r="CC390">
            <v>0</v>
          </cell>
          <cell r="CD390">
            <v>0</v>
          </cell>
          <cell r="CE390">
            <v>0</v>
          </cell>
          <cell r="CF390">
            <v>0</v>
          </cell>
          <cell r="CG390">
            <v>0</v>
          </cell>
          <cell r="CH390">
            <v>0</v>
          </cell>
          <cell r="CI390">
            <v>0</v>
          </cell>
          <cell r="CJ390">
            <v>0</v>
          </cell>
          <cell r="CK390">
            <v>0</v>
          </cell>
          <cell r="CL390">
            <v>0</v>
          </cell>
          <cell r="CM390">
            <v>0</v>
          </cell>
          <cell r="CN390">
            <v>0</v>
          </cell>
          <cell r="CO390">
            <v>0</v>
          </cell>
          <cell r="CP390">
            <v>0</v>
          </cell>
          <cell r="CQ390">
            <v>0</v>
          </cell>
          <cell r="CR390">
            <v>0</v>
          </cell>
          <cell r="CS390">
            <v>0</v>
          </cell>
          <cell r="CT390">
            <v>0</v>
          </cell>
          <cell r="CU390">
            <v>0</v>
          </cell>
          <cell r="CV390">
            <v>0</v>
          </cell>
          <cell r="CW390">
            <v>0</v>
          </cell>
          <cell r="CX390">
            <v>0</v>
          </cell>
          <cell r="CY390">
            <v>0</v>
          </cell>
          <cell r="CZ390">
            <v>0</v>
          </cell>
          <cell r="DA390">
            <v>0</v>
          </cell>
          <cell r="DB390">
            <v>0</v>
          </cell>
          <cell r="DC390">
            <v>0</v>
          </cell>
          <cell r="DD390">
            <v>0</v>
          </cell>
          <cell r="DE390">
            <v>0</v>
          </cell>
          <cell r="DF390">
            <v>0</v>
          </cell>
          <cell r="DG390">
            <v>0</v>
          </cell>
          <cell r="DH390">
            <v>0</v>
          </cell>
          <cell r="DI390">
            <v>0</v>
          </cell>
          <cell r="DJ390">
            <v>0</v>
          </cell>
          <cell r="DK390">
            <v>0</v>
          </cell>
          <cell r="DL390">
            <v>0</v>
          </cell>
          <cell r="DM390">
            <v>0</v>
          </cell>
          <cell r="DN390">
            <v>0</v>
          </cell>
          <cell r="DO390">
            <v>0</v>
          </cell>
          <cell r="DP390">
            <v>0</v>
          </cell>
          <cell r="DQ390">
            <v>0</v>
          </cell>
          <cell r="DR390">
            <v>0</v>
          </cell>
          <cell r="DS390">
            <v>0</v>
          </cell>
          <cell r="DT390">
            <v>0</v>
          </cell>
          <cell r="DU390">
            <v>0</v>
          </cell>
          <cell r="DV390">
            <v>0</v>
          </cell>
          <cell r="DW390">
            <v>0</v>
          </cell>
          <cell r="DX390">
            <v>0</v>
          </cell>
          <cell r="DY390">
            <v>0</v>
          </cell>
          <cell r="DZ390">
            <v>0</v>
          </cell>
          <cell r="EA390">
            <v>0</v>
          </cell>
          <cell r="EB390">
            <v>0</v>
          </cell>
          <cell r="EC390">
            <v>0</v>
          </cell>
          <cell r="ED390">
            <v>0</v>
          </cell>
        </row>
        <row r="391">
          <cell r="F391">
            <v>0</v>
          </cell>
          <cell r="G391">
            <v>0</v>
          </cell>
          <cell r="H391">
            <v>0</v>
          </cell>
          <cell r="I391">
            <v>0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  <cell r="AE391">
            <v>0</v>
          </cell>
          <cell r="AF391">
            <v>0</v>
          </cell>
          <cell r="AG391">
            <v>0</v>
          </cell>
          <cell r="AH391">
            <v>0</v>
          </cell>
          <cell r="AI391">
            <v>0</v>
          </cell>
          <cell r="AJ391">
            <v>0</v>
          </cell>
          <cell r="AK391">
            <v>0</v>
          </cell>
          <cell r="AL391">
            <v>0</v>
          </cell>
          <cell r="AM391">
            <v>0</v>
          </cell>
          <cell r="AN391">
            <v>0</v>
          </cell>
          <cell r="AO391">
            <v>0</v>
          </cell>
          <cell r="AP391">
            <v>0</v>
          </cell>
          <cell r="AQ391">
            <v>0</v>
          </cell>
          <cell r="AR391">
            <v>0</v>
          </cell>
          <cell r="AS391">
            <v>0</v>
          </cell>
          <cell r="AT391">
            <v>0</v>
          </cell>
          <cell r="AU391">
            <v>0</v>
          </cell>
          <cell r="AV391">
            <v>0</v>
          </cell>
          <cell r="AW391">
            <v>0</v>
          </cell>
          <cell r="AX391">
            <v>0</v>
          </cell>
          <cell r="AY391">
            <v>0</v>
          </cell>
          <cell r="AZ391">
            <v>0</v>
          </cell>
          <cell r="BA391">
            <v>0</v>
          </cell>
          <cell r="BB391">
            <v>0</v>
          </cell>
          <cell r="BC391">
            <v>0</v>
          </cell>
          <cell r="BD391">
            <v>0</v>
          </cell>
          <cell r="BE391">
            <v>0</v>
          </cell>
          <cell r="BF391">
            <v>0</v>
          </cell>
          <cell r="BG391">
            <v>0</v>
          </cell>
          <cell r="BH391">
            <v>0</v>
          </cell>
          <cell r="BI391">
            <v>0</v>
          </cell>
          <cell r="BJ391">
            <v>0</v>
          </cell>
          <cell r="BK391">
            <v>0</v>
          </cell>
          <cell r="BL391">
            <v>0</v>
          </cell>
          <cell r="BM391">
            <v>0</v>
          </cell>
          <cell r="BN391">
            <v>0</v>
          </cell>
          <cell r="BO391">
            <v>0</v>
          </cell>
          <cell r="BP391">
            <v>0</v>
          </cell>
          <cell r="BQ391">
            <v>0</v>
          </cell>
          <cell r="BR391">
            <v>0</v>
          </cell>
          <cell r="BS391">
            <v>0</v>
          </cell>
          <cell r="BT391">
            <v>0</v>
          </cell>
          <cell r="BU391">
            <v>0</v>
          </cell>
          <cell r="BV391">
            <v>0</v>
          </cell>
          <cell r="BW391">
            <v>0</v>
          </cell>
          <cell r="BX391">
            <v>0</v>
          </cell>
          <cell r="BY391">
            <v>0</v>
          </cell>
          <cell r="BZ391">
            <v>0</v>
          </cell>
          <cell r="CA391">
            <v>0</v>
          </cell>
          <cell r="CB391">
            <v>0</v>
          </cell>
          <cell r="CC391">
            <v>0</v>
          </cell>
          <cell r="CD391">
            <v>0</v>
          </cell>
          <cell r="CE391">
            <v>0</v>
          </cell>
          <cell r="CF391">
            <v>0</v>
          </cell>
          <cell r="CG391">
            <v>0</v>
          </cell>
          <cell r="CH391">
            <v>0</v>
          </cell>
          <cell r="CI391">
            <v>0</v>
          </cell>
          <cell r="CJ391">
            <v>0</v>
          </cell>
          <cell r="CK391">
            <v>0</v>
          </cell>
          <cell r="CL391">
            <v>0</v>
          </cell>
          <cell r="CM391">
            <v>0</v>
          </cell>
          <cell r="CN391">
            <v>0</v>
          </cell>
          <cell r="CO391">
            <v>0</v>
          </cell>
          <cell r="CP391">
            <v>0</v>
          </cell>
          <cell r="CQ391">
            <v>0</v>
          </cell>
          <cell r="CR391">
            <v>0</v>
          </cell>
          <cell r="CS391">
            <v>0</v>
          </cell>
          <cell r="CT391">
            <v>0</v>
          </cell>
          <cell r="CU391">
            <v>0</v>
          </cell>
          <cell r="CV391">
            <v>0</v>
          </cell>
          <cell r="CW391">
            <v>0</v>
          </cell>
          <cell r="CX391">
            <v>0</v>
          </cell>
          <cell r="CY391">
            <v>0</v>
          </cell>
          <cell r="CZ391">
            <v>0</v>
          </cell>
          <cell r="DA391">
            <v>0</v>
          </cell>
          <cell r="DB391">
            <v>0</v>
          </cell>
          <cell r="DC391">
            <v>0</v>
          </cell>
          <cell r="DD391">
            <v>0</v>
          </cell>
          <cell r="DE391">
            <v>0</v>
          </cell>
          <cell r="DF391">
            <v>0</v>
          </cell>
          <cell r="DG391">
            <v>0</v>
          </cell>
          <cell r="DH391">
            <v>0</v>
          </cell>
          <cell r="DI391">
            <v>0</v>
          </cell>
          <cell r="DJ391">
            <v>0</v>
          </cell>
          <cell r="DK391">
            <v>0</v>
          </cell>
          <cell r="DL391">
            <v>0</v>
          </cell>
          <cell r="DM391">
            <v>0</v>
          </cell>
          <cell r="DN391">
            <v>0</v>
          </cell>
          <cell r="DO391">
            <v>0</v>
          </cell>
          <cell r="DP391">
            <v>0</v>
          </cell>
          <cell r="DQ391">
            <v>0</v>
          </cell>
          <cell r="DR391">
            <v>0</v>
          </cell>
          <cell r="DS391">
            <v>0</v>
          </cell>
          <cell r="DT391">
            <v>0</v>
          </cell>
          <cell r="DU391">
            <v>0</v>
          </cell>
          <cell r="DV391">
            <v>0</v>
          </cell>
          <cell r="DW391">
            <v>0</v>
          </cell>
          <cell r="DX391">
            <v>0</v>
          </cell>
          <cell r="DY391">
            <v>0</v>
          </cell>
          <cell r="DZ391">
            <v>0</v>
          </cell>
          <cell r="EA391">
            <v>0</v>
          </cell>
          <cell r="EB391">
            <v>0</v>
          </cell>
          <cell r="EC391">
            <v>0</v>
          </cell>
          <cell r="ED391">
            <v>0</v>
          </cell>
        </row>
        <row r="392">
          <cell r="F392">
            <v>0</v>
          </cell>
          <cell r="G392">
            <v>0</v>
          </cell>
          <cell r="H392">
            <v>0</v>
          </cell>
          <cell r="I392">
            <v>0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  <cell r="AE392">
            <v>0</v>
          </cell>
          <cell r="AF392">
            <v>0</v>
          </cell>
          <cell r="AG392">
            <v>0</v>
          </cell>
          <cell r="AH392">
            <v>0</v>
          </cell>
          <cell r="AI392">
            <v>0</v>
          </cell>
          <cell r="AJ392">
            <v>0</v>
          </cell>
          <cell r="AK392">
            <v>0</v>
          </cell>
          <cell r="AL392">
            <v>0</v>
          </cell>
          <cell r="AM392">
            <v>0</v>
          </cell>
          <cell r="AN392">
            <v>0</v>
          </cell>
          <cell r="AO392">
            <v>0</v>
          </cell>
          <cell r="AP392">
            <v>0</v>
          </cell>
          <cell r="AQ392">
            <v>0</v>
          </cell>
          <cell r="AR392">
            <v>0</v>
          </cell>
          <cell r="AS392">
            <v>0</v>
          </cell>
          <cell r="AT392">
            <v>0</v>
          </cell>
          <cell r="AU392">
            <v>0</v>
          </cell>
          <cell r="AV392">
            <v>0</v>
          </cell>
          <cell r="AW392">
            <v>0</v>
          </cell>
          <cell r="AX392">
            <v>0</v>
          </cell>
          <cell r="AY392">
            <v>0</v>
          </cell>
          <cell r="AZ392">
            <v>0</v>
          </cell>
          <cell r="BA392">
            <v>0</v>
          </cell>
          <cell r="BB392">
            <v>0</v>
          </cell>
          <cell r="BC392">
            <v>0</v>
          </cell>
          <cell r="BD392">
            <v>0</v>
          </cell>
          <cell r="BE392">
            <v>0</v>
          </cell>
          <cell r="BF392">
            <v>0</v>
          </cell>
          <cell r="BG392">
            <v>0</v>
          </cell>
          <cell r="BH392">
            <v>0</v>
          </cell>
          <cell r="BI392">
            <v>0</v>
          </cell>
          <cell r="BJ392">
            <v>0</v>
          </cell>
          <cell r="BK392">
            <v>0</v>
          </cell>
          <cell r="BL392">
            <v>0</v>
          </cell>
          <cell r="BM392">
            <v>0</v>
          </cell>
          <cell r="BN392">
            <v>0</v>
          </cell>
          <cell r="BO392">
            <v>0</v>
          </cell>
          <cell r="BP392">
            <v>0</v>
          </cell>
          <cell r="BQ392">
            <v>0</v>
          </cell>
          <cell r="BR392">
            <v>0</v>
          </cell>
          <cell r="BS392">
            <v>0</v>
          </cell>
          <cell r="BT392">
            <v>0</v>
          </cell>
          <cell r="BU392">
            <v>0</v>
          </cell>
          <cell r="BV392">
            <v>0</v>
          </cell>
          <cell r="BW392">
            <v>0</v>
          </cell>
          <cell r="BX392">
            <v>0</v>
          </cell>
          <cell r="BY392">
            <v>0</v>
          </cell>
          <cell r="BZ392">
            <v>0</v>
          </cell>
          <cell r="CA392">
            <v>0</v>
          </cell>
          <cell r="CB392">
            <v>0</v>
          </cell>
          <cell r="CC392">
            <v>0</v>
          </cell>
          <cell r="CD392">
            <v>0</v>
          </cell>
          <cell r="CE392">
            <v>0</v>
          </cell>
          <cell r="CF392">
            <v>0</v>
          </cell>
          <cell r="CG392">
            <v>0</v>
          </cell>
          <cell r="CH392">
            <v>0</v>
          </cell>
          <cell r="CI392">
            <v>0</v>
          </cell>
          <cell r="CJ392">
            <v>0</v>
          </cell>
          <cell r="CK392">
            <v>0</v>
          </cell>
          <cell r="CL392">
            <v>0</v>
          </cell>
          <cell r="CM392">
            <v>0</v>
          </cell>
          <cell r="CN392">
            <v>0</v>
          </cell>
          <cell r="CO392">
            <v>0</v>
          </cell>
          <cell r="CP392">
            <v>0</v>
          </cell>
          <cell r="CQ392">
            <v>0</v>
          </cell>
          <cell r="CR392">
            <v>0</v>
          </cell>
          <cell r="CS392">
            <v>0</v>
          </cell>
          <cell r="CT392">
            <v>0</v>
          </cell>
          <cell r="CU392">
            <v>0</v>
          </cell>
          <cell r="CV392">
            <v>0</v>
          </cell>
          <cell r="CW392">
            <v>0</v>
          </cell>
          <cell r="CX392">
            <v>0</v>
          </cell>
          <cell r="CY392">
            <v>0</v>
          </cell>
          <cell r="CZ392">
            <v>0</v>
          </cell>
          <cell r="DA392">
            <v>0</v>
          </cell>
          <cell r="DB392">
            <v>0</v>
          </cell>
          <cell r="DC392">
            <v>0</v>
          </cell>
          <cell r="DD392">
            <v>0</v>
          </cell>
          <cell r="DE392">
            <v>0</v>
          </cell>
          <cell r="DF392">
            <v>0</v>
          </cell>
          <cell r="DG392">
            <v>0</v>
          </cell>
          <cell r="DH392">
            <v>0</v>
          </cell>
          <cell r="DI392">
            <v>0</v>
          </cell>
          <cell r="DJ392">
            <v>0</v>
          </cell>
          <cell r="DK392">
            <v>0</v>
          </cell>
          <cell r="DL392">
            <v>0</v>
          </cell>
          <cell r="DM392">
            <v>0</v>
          </cell>
          <cell r="DN392">
            <v>0</v>
          </cell>
          <cell r="DO392">
            <v>0</v>
          </cell>
          <cell r="DP392">
            <v>0</v>
          </cell>
          <cell r="DQ392">
            <v>0</v>
          </cell>
          <cell r="DR392">
            <v>0</v>
          </cell>
          <cell r="DS392">
            <v>0</v>
          </cell>
          <cell r="DT392">
            <v>0</v>
          </cell>
          <cell r="DU392">
            <v>0</v>
          </cell>
          <cell r="DV392">
            <v>0</v>
          </cell>
          <cell r="DW392">
            <v>0</v>
          </cell>
          <cell r="DX392">
            <v>0</v>
          </cell>
          <cell r="DY392">
            <v>0</v>
          </cell>
          <cell r="DZ392">
            <v>0</v>
          </cell>
          <cell r="EA392">
            <v>0</v>
          </cell>
          <cell r="EB392">
            <v>0</v>
          </cell>
          <cell r="EC392">
            <v>0</v>
          </cell>
          <cell r="ED392">
            <v>0</v>
          </cell>
        </row>
        <row r="393">
          <cell r="F393">
            <v>0</v>
          </cell>
          <cell r="G393">
            <v>0</v>
          </cell>
          <cell r="H393">
            <v>0</v>
          </cell>
          <cell r="I393">
            <v>0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  <cell r="AE393">
            <v>0</v>
          </cell>
          <cell r="AF393">
            <v>0</v>
          </cell>
          <cell r="AG393">
            <v>0</v>
          </cell>
          <cell r="AH393">
            <v>0</v>
          </cell>
          <cell r="AI393">
            <v>0</v>
          </cell>
          <cell r="AJ393">
            <v>0</v>
          </cell>
          <cell r="AK393">
            <v>0</v>
          </cell>
          <cell r="AL393">
            <v>0</v>
          </cell>
          <cell r="AM393">
            <v>0</v>
          </cell>
          <cell r="AN393">
            <v>0</v>
          </cell>
          <cell r="AO393">
            <v>0</v>
          </cell>
          <cell r="AP393">
            <v>0</v>
          </cell>
          <cell r="AQ393">
            <v>0</v>
          </cell>
          <cell r="AR393">
            <v>0</v>
          </cell>
          <cell r="AS393">
            <v>0</v>
          </cell>
          <cell r="AT393">
            <v>0</v>
          </cell>
          <cell r="AU393">
            <v>0</v>
          </cell>
          <cell r="AV393">
            <v>0</v>
          </cell>
          <cell r="AW393">
            <v>0</v>
          </cell>
          <cell r="AX393">
            <v>0</v>
          </cell>
          <cell r="AY393">
            <v>0</v>
          </cell>
          <cell r="AZ393">
            <v>0</v>
          </cell>
          <cell r="BA393">
            <v>0</v>
          </cell>
          <cell r="BB393">
            <v>0</v>
          </cell>
          <cell r="BC393">
            <v>0</v>
          </cell>
          <cell r="BD393">
            <v>0</v>
          </cell>
          <cell r="BE393">
            <v>0</v>
          </cell>
          <cell r="BF393">
            <v>0</v>
          </cell>
          <cell r="BG393">
            <v>0</v>
          </cell>
          <cell r="BH393">
            <v>0</v>
          </cell>
          <cell r="BI393">
            <v>0</v>
          </cell>
          <cell r="BJ393">
            <v>0</v>
          </cell>
          <cell r="BK393">
            <v>0</v>
          </cell>
          <cell r="BL393">
            <v>0</v>
          </cell>
          <cell r="BM393">
            <v>0</v>
          </cell>
          <cell r="BN393">
            <v>0</v>
          </cell>
          <cell r="BO393">
            <v>0</v>
          </cell>
          <cell r="BP393">
            <v>0</v>
          </cell>
          <cell r="BQ393">
            <v>0</v>
          </cell>
          <cell r="BR393">
            <v>0</v>
          </cell>
          <cell r="BS393">
            <v>0</v>
          </cell>
          <cell r="BT393">
            <v>0</v>
          </cell>
          <cell r="BU393">
            <v>0</v>
          </cell>
          <cell r="BV393">
            <v>0</v>
          </cell>
          <cell r="BW393">
            <v>0</v>
          </cell>
          <cell r="BX393">
            <v>0</v>
          </cell>
          <cell r="BY393">
            <v>0</v>
          </cell>
          <cell r="BZ393">
            <v>0</v>
          </cell>
          <cell r="CA393">
            <v>0</v>
          </cell>
          <cell r="CB393">
            <v>0</v>
          </cell>
          <cell r="CC393">
            <v>0</v>
          </cell>
          <cell r="CD393">
            <v>0</v>
          </cell>
          <cell r="CE393">
            <v>0</v>
          </cell>
          <cell r="CF393">
            <v>0</v>
          </cell>
          <cell r="CG393">
            <v>0</v>
          </cell>
          <cell r="CH393">
            <v>0</v>
          </cell>
          <cell r="CI393">
            <v>0</v>
          </cell>
          <cell r="CJ393">
            <v>0</v>
          </cell>
          <cell r="CK393">
            <v>0</v>
          </cell>
          <cell r="CL393">
            <v>0</v>
          </cell>
          <cell r="CM393">
            <v>0</v>
          </cell>
          <cell r="CN393">
            <v>0</v>
          </cell>
          <cell r="CO393">
            <v>0</v>
          </cell>
          <cell r="CP393">
            <v>0</v>
          </cell>
          <cell r="CQ393">
            <v>0</v>
          </cell>
          <cell r="CR393">
            <v>0</v>
          </cell>
          <cell r="CS393">
            <v>0</v>
          </cell>
          <cell r="CT393">
            <v>0</v>
          </cell>
          <cell r="CU393">
            <v>0</v>
          </cell>
          <cell r="CV393">
            <v>0</v>
          </cell>
          <cell r="CW393">
            <v>0</v>
          </cell>
          <cell r="CX393">
            <v>0</v>
          </cell>
          <cell r="CY393">
            <v>0</v>
          </cell>
          <cell r="CZ393">
            <v>0</v>
          </cell>
          <cell r="DA393">
            <v>0</v>
          </cell>
          <cell r="DB393">
            <v>0</v>
          </cell>
          <cell r="DC393">
            <v>0</v>
          </cell>
          <cell r="DD393">
            <v>0</v>
          </cell>
          <cell r="DE393">
            <v>0</v>
          </cell>
          <cell r="DF393">
            <v>0</v>
          </cell>
          <cell r="DG393">
            <v>0</v>
          </cell>
          <cell r="DH393">
            <v>0</v>
          </cell>
          <cell r="DI393">
            <v>0</v>
          </cell>
          <cell r="DJ393">
            <v>0</v>
          </cell>
          <cell r="DK393">
            <v>0</v>
          </cell>
          <cell r="DL393">
            <v>0</v>
          </cell>
          <cell r="DM393">
            <v>0</v>
          </cell>
          <cell r="DN393">
            <v>0</v>
          </cell>
          <cell r="DO393">
            <v>0</v>
          </cell>
          <cell r="DP393">
            <v>0</v>
          </cell>
          <cell r="DQ393">
            <v>0</v>
          </cell>
          <cell r="DR393">
            <v>0</v>
          </cell>
          <cell r="DS393">
            <v>0</v>
          </cell>
          <cell r="DT393">
            <v>0</v>
          </cell>
          <cell r="DU393">
            <v>0</v>
          </cell>
          <cell r="DV393">
            <v>0</v>
          </cell>
          <cell r="DW393">
            <v>0</v>
          </cell>
          <cell r="DX393">
            <v>0</v>
          </cell>
          <cell r="DY393">
            <v>0</v>
          </cell>
          <cell r="DZ393">
            <v>0</v>
          </cell>
          <cell r="EA393">
            <v>0</v>
          </cell>
          <cell r="EB393">
            <v>0</v>
          </cell>
          <cell r="EC393">
            <v>0</v>
          </cell>
          <cell r="ED393">
            <v>0</v>
          </cell>
        </row>
        <row r="394">
          <cell r="F394">
            <v>0</v>
          </cell>
          <cell r="G394">
            <v>0</v>
          </cell>
          <cell r="H394">
            <v>0</v>
          </cell>
          <cell r="I394">
            <v>0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  <cell r="AE394">
            <v>0</v>
          </cell>
          <cell r="AF394">
            <v>0</v>
          </cell>
          <cell r="AG394">
            <v>0</v>
          </cell>
          <cell r="AH394">
            <v>0</v>
          </cell>
          <cell r="AI394">
            <v>0</v>
          </cell>
          <cell r="AJ394">
            <v>0</v>
          </cell>
          <cell r="AK394">
            <v>0</v>
          </cell>
          <cell r="AL394">
            <v>0</v>
          </cell>
          <cell r="AM394">
            <v>0</v>
          </cell>
          <cell r="AN394">
            <v>0</v>
          </cell>
          <cell r="AO394">
            <v>0</v>
          </cell>
          <cell r="AP394">
            <v>0</v>
          </cell>
          <cell r="AQ394">
            <v>0</v>
          </cell>
          <cell r="AR394">
            <v>0</v>
          </cell>
          <cell r="AS394">
            <v>0</v>
          </cell>
          <cell r="AT394">
            <v>0</v>
          </cell>
          <cell r="AU394">
            <v>0</v>
          </cell>
          <cell r="AV394">
            <v>0</v>
          </cell>
          <cell r="AW394">
            <v>0</v>
          </cell>
          <cell r="AX394">
            <v>0</v>
          </cell>
          <cell r="AY394">
            <v>0</v>
          </cell>
          <cell r="AZ394">
            <v>0</v>
          </cell>
          <cell r="BA394">
            <v>0</v>
          </cell>
          <cell r="BB394">
            <v>0</v>
          </cell>
          <cell r="BC394">
            <v>0</v>
          </cell>
          <cell r="BD394">
            <v>0</v>
          </cell>
          <cell r="BE394">
            <v>0</v>
          </cell>
          <cell r="BF394">
            <v>0</v>
          </cell>
          <cell r="BG394">
            <v>0</v>
          </cell>
          <cell r="BH394">
            <v>0</v>
          </cell>
          <cell r="BI394">
            <v>0</v>
          </cell>
          <cell r="BJ394">
            <v>0</v>
          </cell>
          <cell r="BK394">
            <v>0</v>
          </cell>
          <cell r="BL394">
            <v>0</v>
          </cell>
          <cell r="BM394">
            <v>0</v>
          </cell>
          <cell r="BN394">
            <v>0</v>
          </cell>
          <cell r="BO394">
            <v>0</v>
          </cell>
          <cell r="BP394">
            <v>0</v>
          </cell>
          <cell r="BQ394">
            <v>0</v>
          </cell>
          <cell r="BR394">
            <v>0</v>
          </cell>
          <cell r="BS394">
            <v>0</v>
          </cell>
          <cell r="BT394">
            <v>0</v>
          </cell>
          <cell r="BU394">
            <v>0</v>
          </cell>
          <cell r="BV394">
            <v>0</v>
          </cell>
          <cell r="BW394">
            <v>0</v>
          </cell>
          <cell r="BX394">
            <v>0</v>
          </cell>
          <cell r="BY394">
            <v>0</v>
          </cell>
          <cell r="BZ394">
            <v>0</v>
          </cell>
          <cell r="CA394">
            <v>0</v>
          </cell>
          <cell r="CB394">
            <v>0</v>
          </cell>
          <cell r="CC394">
            <v>0</v>
          </cell>
          <cell r="CD394">
            <v>0</v>
          </cell>
          <cell r="CE394">
            <v>0</v>
          </cell>
          <cell r="CF394">
            <v>0</v>
          </cell>
          <cell r="CG394">
            <v>0</v>
          </cell>
          <cell r="CH394">
            <v>0</v>
          </cell>
          <cell r="CI394">
            <v>0</v>
          </cell>
          <cell r="CJ394">
            <v>0</v>
          </cell>
          <cell r="CK394">
            <v>0</v>
          </cell>
          <cell r="CL394">
            <v>0</v>
          </cell>
          <cell r="CM394">
            <v>0</v>
          </cell>
          <cell r="CN394">
            <v>0</v>
          </cell>
          <cell r="CO394">
            <v>0</v>
          </cell>
          <cell r="CP394">
            <v>0</v>
          </cell>
          <cell r="CQ394">
            <v>0</v>
          </cell>
          <cell r="CR394">
            <v>0</v>
          </cell>
          <cell r="CS394">
            <v>0</v>
          </cell>
          <cell r="CT394">
            <v>0</v>
          </cell>
          <cell r="CU394">
            <v>0</v>
          </cell>
          <cell r="CV394">
            <v>0</v>
          </cell>
          <cell r="CW394">
            <v>0</v>
          </cell>
          <cell r="CX394">
            <v>0</v>
          </cell>
          <cell r="CY394">
            <v>0</v>
          </cell>
          <cell r="CZ394">
            <v>0</v>
          </cell>
          <cell r="DA394">
            <v>0</v>
          </cell>
          <cell r="DB394">
            <v>0</v>
          </cell>
          <cell r="DC394">
            <v>0</v>
          </cell>
          <cell r="DD394">
            <v>0</v>
          </cell>
          <cell r="DE394">
            <v>0</v>
          </cell>
          <cell r="DF394">
            <v>0</v>
          </cell>
          <cell r="DG394">
            <v>0</v>
          </cell>
          <cell r="DH394">
            <v>0</v>
          </cell>
          <cell r="DI394">
            <v>0</v>
          </cell>
          <cell r="DJ394">
            <v>0</v>
          </cell>
          <cell r="DK394">
            <v>0</v>
          </cell>
          <cell r="DL394">
            <v>0</v>
          </cell>
          <cell r="DM394">
            <v>0</v>
          </cell>
          <cell r="DN394">
            <v>0</v>
          </cell>
          <cell r="DO394">
            <v>0</v>
          </cell>
          <cell r="DP394">
            <v>0</v>
          </cell>
          <cell r="DQ394">
            <v>0</v>
          </cell>
          <cell r="DR394">
            <v>0</v>
          </cell>
          <cell r="DS394">
            <v>0</v>
          </cell>
          <cell r="DT394">
            <v>0</v>
          </cell>
          <cell r="DU394">
            <v>0</v>
          </cell>
          <cell r="DV394">
            <v>0</v>
          </cell>
          <cell r="DW394">
            <v>0</v>
          </cell>
          <cell r="DX394">
            <v>0</v>
          </cell>
          <cell r="DY394">
            <v>0</v>
          </cell>
          <cell r="DZ394">
            <v>0</v>
          </cell>
          <cell r="EA394">
            <v>0</v>
          </cell>
          <cell r="EB394">
            <v>0</v>
          </cell>
          <cell r="EC394">
            <v>0</v>
          </cell>
          <cell r="ED394">
            <v>0</v>
          </cell>
        </row>
        <row r="395">
          <cell r="F395">
            <v>0</v>
          </cell>
          <cell r="G395">
            <v>0</v>
          </cell>
          <cell r="H395">
            <v>0</v>
          </cell>
          <cell r="I395">
            <v>0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  <cell r="AE395">
            <v>0</v>
          </cell>
          <cell r="AF395">
            <v>0</v>
          </cell>
          <cell r="AG395">
            <v>0</v>
          </cell>
          <cell r="AH395">
            <v>0</v>
          </cell>
          <cell r="AI395">
            <v>0</v>
          </cell>
          <cell r="AJ395">
            <v>0</v>
          </cell>
          <cell r="AK395">
            <v>0</v>
          </cell>
          <cell r="AL395">
            <v>0</v>
          </cell>
          <cell r="AM395">
            <v>0</v>
          </cell>
          <cell r="AN395">
            <v>0</v>
          </cell>
          <cell r="AO395">
            <v>0</v>
          </cell>
          <cell r="AP395">
            <v>0</v>
          </cell>
          <cell r="AQ395">
            <v>0</v>
          </cell>
          <cell r="AR395">
            <v>0</v>
          </cell>
          <cell r="AS395">
            <v>0</v>
          </cell>
          <cell r="AT395">
            <v>0</v>
          </cell>
          <cell r="AU395">
            <v>0</v>
          </cell>
          <cell r="AV395">
            <v>0</v>
          </cell>
          <cell r="AW395">
            <v>0</v>
          </cell>
          <cell r="AX395">
            <v>0</v>
          </cell>
          <cell r="AY395">
            <v>0</v>
          </cell>
          <cell r="AZ395">
            <v>0</v>
          </cell>
          <cell r="BA395">
            <v>0</v>
          </cell>
          <cell r="BB395">
            <v>0</v>
          </cell>
          <cell r="BC395">
            <v>0</v>
          </cell>
          <cell r="BD395">
            <v>0</v>
          </cell>
          <cell r="BE395">
            <v>0</v>
          </cell>
          <cell r="BF395">
            <v>0</v>
          </cell>
          <cell r="BG395">
            <v>0</v>
          </cell>
          <cell r="BH395">
            <v>0</v>
          </cell>
          <cell r="BI395">
            <v>0</v>
          </cell>
          <cell r="BJ395">
            <v>0</v>
          </cell>
          <cell r="BK395">
            <v>0</v>
          </cell>
          <cell r="BL395">
            <v>0</v>
          </cell>
          <cell r="BM395">
            <v>0</v>
          </cell>
          <cell r="BN395">
            <v>0</v>
          </cell>
          <cell r="BO395">
            <v>0</v>
          </cell>
          <cell r="BP395">
            <v>0</v>
          </cell>
          <cell r="BQ395">
            <v>0</v>
          </cell>
          <cell r="BR395">
            <v>0</v>
          </cell>
          <cell r="BS395">
            <v>0</v>
          </cell>
          <cell r="BT395">
            <v>0</v>
          </cell>
          <cell r="BU395">
            <v>0</v>
          </cell>
          <cell r="BV395">
            <v>0</v>
          </cell>
          <cell r="BW395">
            <v>0</v>
          </cell>
          <cell r="BX395">
            <v>0</v>
          </cell>
          <cell r="BY395">
            <v>0</v>
          </cell>
          <cell r="BZ395">
            <v>0</v>
          </cell>
          <cell r="CA395">
            <v>0</v>
          </cell>
          <cell r="CB395">
            <v>0</v>
          </cell>
          <cell r="CC395">
            <v>0</v>
          </cell>
          <cell r="CD395">
            <v>0</v>
          </cell>
          <cell r="CE395">
            <v>0</v>
          </cell>
          <cell r="CF395">
            <v>0</v>
          </cell>
          <cell r="CG395">
            <v>0</v>
          </cell>
          <cell r="CH395">
            <v>0</v>
          </cell>
          <cell r="CI395">
            <v>0</v>
          </cell>
          <cell r="CJ395">
            <v>0</v>
          </cell>
          <cell r="CK395">
            <v>0</v>
          </cell>
          <cell r="CL395">
            <v>0</v>
          </cell>
          <cell r="CM395">
            <v>0</v>
          </cell>
          <cell r="CN395">
            <v>0</v>
          </cell>
          <cell r="CO395">
            <v>0</v>
          </cell>
          <cell r="CP395">
            <v>0</v>
          </cell>
          <cell r="CQ395">
            <v>0</v>
          </cell>
          <cell r="CR395">
            <v>0</v>
          </cell>
          <cell r="CS395">
            <v>0</v>
          </cell>
          <cell r="CT395">
            <v>0</v>
          </cell>
          <cell r="CU395">
            <v>0</v>
          </cell>
          <cell r="CV395">
            <v>0</v>
          </cell>
          <cell r="CW395">
            <v>0</v>
          </cell>
          <cell r="CX395">
            <v>0</v>
          </cell>
          <cell r="CY395">
            <v>0</v>
          </cell>
          <cell r="CZ395">
            <v>0</v>
          </cell>
          <cell r="DA395">
            <v>0</v>
          </cell>
          <cell r="DB395">
            <v>0</v>
          </cell>
          <cell r="DC395">
            <v>0</v>
          </cell>
          <cell r="DD395">
            <v>0</v>
          </cell>
          <cell r="DE395">
            <v>0</v>
          </cell>
          <cell r="DF395">
            <v>0</v>
          </cell>
          <cell r="DG395">
            <v>0</v>
          </cell>
          <cell r="DH395">
            <v>0</v>
          </cell>
          <cell r="DI395">
            <v>0</v>
          </cell>
          <cell r="DJ395">
            <v>0</v>
          </cell>
          <cell r="DK395">
            <v>0</v>
          </cell>
          <cell r="DL395">
            <v>0</v>
          </cell>
          <cell r="DM395">
            <v>0</v>
          </cell>
          <cell r="DN395">
            <v>0</v>
          </cell>
          <cell r="DO395">
            <v>0</v>
          </cell>
          <cell r="DP395">
            <v>0</v>
          </cell>
          <cell r="DQ395">
            <v>0</v>
          </cell>
          <cell r="DR395">
            <v>0</v>
          </cell>
          <cell r="DS395">
            <v>0</v>
          </cell>
          <cell r="DT395">
            <v>0</v>
          </cell>
          <cell r="DU395">
            <v>0</v>
          </cell>
          <cell r="DV395">
            <v>0</v>
          </cell>
          <cell r="DW395">
            <v>0</v>
          </cell>
          <cell r="DX395">
            <v>0</v>
          </cell>
          <cell r="DY395">
            <v>0</v>
          </cell>
          <cell r="DZ395">
            <v>0</v>
          </cell>
          <cell r="EA395">
            <v>0</v>
          </cell>
          <cell r="EB395">
            <v>0</v>
          </cell>
          <cell r="EC395">
            <v>0</v>
          </cell>
          <cell r="ED395">
            <v>0</v>
          </cell>
        </row>
        <row r="396">
          <cell r="F396">
            <v>0</v>
          </cell>
          <cell r="G396">
            <v>0</v>
          </cell>
          <cell r="H396">
            <v>0</v>
          </cell>
          <cell r="I396">
            <v>0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  <cell r="AE396">
            <v>0</v>
          </cell>
          <cell r="AF396">
            <v>0</v>
          </cell>
          <cell r="AG396">
            <v>0</v>
          </cell>
          <cell r="AH396">
            <v>0</v>
          </cell>
          <cell r="AI396">
            <v>0</v>
          </cell>
          <cell r="AJ396">
            <v>0</v>
          </cell>
          <cell r="AK396">
            <v>0</v>
          </cell>
          <cell r="AL396">
            <v>0</v>
          </cell>
          <cell r="AM396">
            <v>0</v>
          </cell>
          <cell r="AN396">
            <v>0</v>
          </cell>
          <cell r="AO396">
            <v>0</v>
          </cell>
          <cell r="AP396">
            <v>0</v>
          </cell>
          <cell r="AQ396">
            <v>0</v>
          </cell>
          <cell r="AR396">
            <v>0</v>
          </cell>
          <cell r="AS396">
            <v>0</v>
          </cell>
          <cell r="AT396">
            <v>0</v>
          </cell>
          <cell r="AU396">
            <v>0</v>
          </cell>
          <cell r="AV396">
            <v>0</v>
          </cell>
          <cell r="AW396">
            <v>0</v>
          </cell>
          <cell r="AX396">
            <v>0</v>
          </cell>
          <cell r="AY396">
            <v>0</v>
          </cell>
          <cell r="AZ396">
            <v>0</v>
          </cell>
          <cell r="BA396">
            <v>0</v>
          </cell>
          <cell r="BB396">
            <v>0</v>
          </cell>
          <cell r="BC396">
            <v>0</v>
          </cell>
          <cell r="BD396">
            <v>0</v>
          </cell>
          <cell r="BE396">
            <v>0</v>
          </cell>
          <cell r="BF396">
            <v>0</v>
          </cell>
          <cell r="BG396">
            <v>0</v>
          </cell>
          <cell r="BH396">
            <v>0</v>
          </cell>
          <cell r="BI396">
            <v>0</v>
          </cell>
          <cell r="BJ396">
            <v>0</v>
          </cell>
          <cell r="BK396">
            <v>0</v>
          </cell>
          <cell r="BL396">
            <v>0</v>
          </cell>
          <cell r="BM396">
            <v>0</v>
          </cell>
          <cell r="BN396">
            <v>0</v>
          </cell>
          <cell r="BO396">
            <v>0</v>
          </cell>
          <cell r="BP396">
            <v>0</v>
          </cell>
          <cell r="BQ396">
            <v>0</v>
          </cell>
          <cell r="BR396">
            <v>0</v>
          </cell>
          <cell r="BS396">
            <v>0</v>
          </cell>
          <cell r="BT396">
            <v>0</v>
          </cell>
          <cell r="BU396">
            <v>0</v>
          </cell>
          <cell r="BV396">
            <v>0</v>
          </cell>
          <cell r="BW396">
            <v>0</v>
          </cell>
          <cell r="BX396">
            <v>0</v>
          </cell>
          <cell r="BY396">
            <v>0</v>
          </cell>
          <cell r="BZ396">
            <v>0</v>
          </cell>
          <cell r="CA396">
            <v>0</v>
          </cell>
          <cell r="CB396">
            <v>0</v>
          </cell>
          <cell r="CC396">
            <v>0</v>
          </cell>
          <cell r="CD396">
            <v>0</v>
          </cell>
          <cell r="CE396">
            <v>0</v>
          </cell>
          <cell r="CF396">
            <v>0</v>
          </cell>
          <cell r="CG396">
            <v>0</v>
          </cell>
          <cell r="CH396">
            <v>0</v>
          </cell>
          <cell r="CI396">
            <v>0</v>
          </cell>
          <cell r="CJ396">
            <v>0</v>
          </cell>
          <cell r="CK396">
            <v>0</v>
          </cell>
          <cell r="CL396">
            <v>0</v>
          </cell>
          <cell r="CM396">
            <v>0</v>
          </cell>
          <cell r="CN396">
            <v>0</v>
          </cell>
          <cell r="CO396">
            <v>0</v>
          </cell>
          <cell r="CP396">
            <v>0</v>
          </cell>
          <cell r="CQ396">
            <v>0</v>
          </cell>
          <cell r="CR396">
            <v>0</v>
          </cell>
          <cell r="CS396">
            <v>0</v>
          </cell>
          <cell r="CT396">
            <v>0</v>
          </cell>
          <cell r="CU396">
            <v>0</v>
          </cell>
          <cell r="CV396">
            <v>0</v>
          </cell>
          <cell r="CW396">
            <v>0</v>
          </cell>
          <cell r="CX396">
            <v>0</v>
          </cell>
          <cell r="CY396">
            <v>0</v>
          </cell>
          <cell r="CZ396">
            <v>0</v>
          </cell>
          <cell r="DA396">
            <v>0</v>
          </cell>
          <cell r="DB396">
            <v>0</v>
          </cell>
          <cell r="DC396">
            <v>0</v>
          </cell>
          <cell r="DD396">
            <v>0</v>
          </cell>
          <cell r="DE396">
            <v>0</v>
          </cell>
          <cell r="DF396">
            <v>0</v>
          </cell>
          <cell r="DG396">
            <v>0</v>
          </cell>
          <cell r="DH396">
            <v>0</v>
          </cell>
          <cell r="DI396">
            <v>0</v>
          </cell>
          <cell r="DJ396">
            <v>0</v>
          </cell>
          <cell r="DK396">
            <v>0</v>
          </cell>
          <cell r="DL396">
            <v>0</v>
          </cell>
          <cell r="DM396">
            <v>0</v>
          </cell>
          <cell r="DN396">
            <v>0</v>
          </cell>
          <cell r="DO396">
            <v>0</v>
          </cell>
          <cell r="DP396">
            <v>0</v>
          </cell>
          <cell r="DQ396">
            <v>0</v>
          </cell>
          <cell r="DR396">
            <v>0</v>
          </cell>
          <cell r="DS396">
            <v>0</v>
          </cell>
          <cell r="DT396">
            <v>0</v>
          </cell>
          <cell r="DU396">
            <v>0</v>
          </cell>
          <cell r="DV396">
            <v>0</v>
          </cell>
          <cell r="DW396">
            <v>0</v>
          </cell>
          <cell r="DX396">
            <v>0</v>
          </cell>
          <cell r="DY396">
            <v>0</v>
          </cell>
          <cell r="DZ396">
            <v>0</v>
          </cell>
          <cell r="EA396">
            <v>0</v>
          </cell>
          <cell r="EB396">
            <v>0</v>
          </cell>
          <cell r="EC396">
            <v>0</v>
          </cell>
          <cell r="ED396">
            <v>0</v>
          </cell>
        </row>
        <row r="397">
          <cell r="F397">
            <v>0</v>
          </cell>
          <cell r="G397">
            <v>0</v>
          </cell>
          <cell r="H397">
            <v>0</v>
          </cell>
          <cell r="I397">
            <v>0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  <cell r="AE397">
            <v>0</v>
          </cell>
          <cell r="AF397">
            <v>0</v>
          </cell>
          <cell r="AG397">
            <v>0</v>
          </cell>
          <cell r="AH397">
            <v>0</v>
          </cell>
          <cell r="AI397">
            <v>0</v>
          </cell>
          <cell r="AJ397">
            <v>0</v>
          </cell>
          <cell r="AK397">
            <v>0</v>
          </cell>
          <cell r="AL397">
            <v>0</v>
          </cell>
          <cell r="AM397">
            <v>0</v>
          </cell>
          <cell r="AN397">
            <v>0</v>
          </cell>
          <cell r="AO397">
            <v>0</v>
          </cell>
          <cell r="AP397">
            <v>0</v>
          </cell>
          <cell r="AQ397">
            <v>0</v>
          </cell>
          <cell r="AR397">
            <v>0</v>
          </cell>
          <cell r="AS397">
            <v>0</v>
          </cell>
          <cell r="AT397">
            <v>0</v>
          </cell>
          <cell r="AU397">
            <v>0</v>
          </cell>
          <cell r="AV397">
            <v>0</v>
          </cell>
          <cell r="AW397">
            <v>0</v>
          </cell>
          <cell r="AX397">
            <v>0</v>
          </cell>
          <cell r="AY397">
            <v>0</v>
          </cell>
          <cell r="AZ397">
            <v>0</v>
          </cell>
          <cell r="BA397">
            <v>0</v>
          </cell>
          <cell r="BB397">
            <v>0</v>
          </cell>
          <cell r="BC397">
            <v>0</v>
          </cell>
          <cell r="BD397">
            <v>0</v>
          </cell>
          <cell r="BE397">
            <v>0</v>
          </cell>
          <cell r="BF397">
            <v>0</v>
          </cell>
          <cell r="BG397">
            <v>0</v>
          </cell>
          <cell r="BH397">
            <v>0</v>
          </cell>
          <cell r="BI397">
            <v>0</v>
          </cell>
          <cell r="BJ397">
            <v>0</v>
          </cell>
          <cell r="BK397">
            <v>0</v>
          </cell>
          <cell r="BL397">
            <v>0</v>
          </cell>
          <cell r="BM397">
            <v>0</v>
          </cell>
          <cell r="BN397">
            <v>0</v>
          </cell>
          <cell r="BO397">
            <v>0</v>
          </cell>
          <cell r="BP397">
            <v>0</v>
          </cell>
          <cell r="BQ397">
            <v>0</v>
          </cell>
          <cell r="BR397">
            <v>0</v>
          </cell>
          <cell r="BS397">
            <v>0</v>
          </cell>
          <cell r="BT397">
            <v>0</v>
          </cell>
          <cell r="BU397">
            <v>0</v>
          </cell>
          <cell r="BV397">
            <v>0</v>
          </cell>
          <cell r="BW397">
            <v>0</v>
          </cell>
          <cell r="BX397">
            <v>0</v>
          </cell>
          <cell r="BY397">
            <v>0</v>
          </cell>
          <cell r="BZ397">
            <v>0</v>
          </cell>
          <cell r="CA397">
            <v>0</v>
          </cell>
          <cell r="CB397">
            <v>0</v>
          </cell>
          <cell r="CC397">
            <v>0</v>
          </cell>
          <cell r="CD397">
            <v>0</v>
          </cell>
          <cell r="CE397">
            <v>0</v>
          </cell>
          <cell r="CF397">
            <v>0</v>
          </cell>
          <cell r="CG397">
            <v>0</v>
          </cell>
          <cell r="CH397">
            <v>0</v>
          </cell>
          <cell r="CI397">
            <v>0</v>
          </cell>
          <cell r="CJ397">
            <v>0</v>
          </cell>
          <cell r="CK397">
            <v>0</v>
          </cell>
          <cell r="CL397">
            <v>0</v>
          </cell>
          <cell r="CM397">
            <v>0</v>
          </cell>
          <cell r="CN397">
            <v>0</v>
          </cell>
          <cell r="CO397">
            <v>0</v>
          </cell>
          <cell r="CP397">
            <v>0</v>
          </cell>
          <cell r="CQ397">
            <v>0</v>
          </cell>
          <cell r="CR397">
            <v>0</v>
          </cell>
          <cell r="CS397">
            <v>0</v>
          </cell>
          <cell r="CT397">
            <v>0</v>
          </cell>
          <cell r="CU397">
            <v>0</v>
          </cell>
          <cell r="CV397">
            <v>0</v>
          </cell>
          <cell r="CW397">
            <v>0</v>
          </cell>
          <cell r="CX397">
            <v>0</v>
          </cell>
          <cell r="CY397">
            <v>0</v>
          </cell>
          <cell r="CZ397">
            <v>0</v>
          </cell>
          <cell r="DA397">
            <v>0</v>
          </cell>
          <cell r="DB397">
            <v>0</v>
          </cell>
          <cell r="DC397">
            <v>0</v>
          </cell>
          <cell r="DD397">
            <v>0</v>
          </cell>
          <cell r="DE397">
            <v>0</v>
          </cell>
          <cell r="DF397">
            <v>0</v>
          </cell>
          <cell r="DG397">
            <v>0</v>
          </cell>
          <cell r="DH397">
            <v>0</v>
          </cell>
          <cell r="DI397">
            <v>0</v>
          </cell>
          <cell r="DJ397">
            <v>0</v>
          </cell>
          <cell r="DK397">
            <v>0</v>
          </cell>
          <cell r="DL397">
            <v>0</v>
          </cell>
          <cell r="DM397">
            <v>0</v>
          </cell>
          <cell r="DN397">
            <v>0</v>
          </cell>
          <cell r="DO397">
            <v>0</v>
          </cell>
          <cell r="DP397">
            <v>0</v>
          </cell>
          <cell r="DQ397">
            <v>0</v>
          </cell>
          <cell r="DR397">
            <v>0</v>
          </cell>
          <cell r="DS397">
            <v>0</v>
          </cell>
          <cell r="DT397">
            <v>0</v>
          </cell>
          <cell r="DU397">
            <v>0</v>
          </cell>
          <cell r="DV397">
            <v>0</v>
          </cell>
          <cell r="DW397">
            <v>0</v>
          </cell>
          <cell r="DX397">
            <v>0</v>
          </cell>
          <cell r="DY397">
            <v>0</v>
          </cell>
          <cell r="DZ397">
            <v>0</v>
          </cell>
          <cell r="EA397">
            <v>0</v>
          </cell>
          <cell r="EB397">
            <v>0</v>
          </cell>
          <cell r="EC397">
            <v>0</v>
          </cell>
          <cell r="ED397">
            <v>0</v>
          </cell>
        </row>
        <row r="398">
          <cell r="F398">
            <v>0</v>
          </cell>
          <cell r="G398">
            <v>0</v>
          </cell>
          <cell r="H398">
            <v>0</v>
          </cell>
          <cell r="I398">
            <v>0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  <cell r="AE398">
            <v>0</v>
          </cell>
          <cell r="AF398">
            <v>0</v>
          </cell>
          <cell r="AG398">
            <v>0</v>
          </cell>
          <cell r="AH398">
            <v>0</v>
          </cell>
          <cell r="AI398">
            <v>0</v>
          </cell>
          <cell r="AJ398">
            <v>0</v>
          </cell>
          <cell r="AK398">
            <v>0</v>
          </cell>
          <cell r="AL398">
            <v>0</v>
          </cell>
          <cell r="AM398">
            <v>0</v>
          </cell>
          <cell r="AN398">
            <v>0</v>
          </cell>
          <cell r="AO398">
            <v>0</v>
          </cell>
          <cell r="AP398">
            <v>0</v>
          </cell>
          <cell r="AQ398">
            <v>0</v>
          </cell>
          <cell r="AR398">
            <v>0</v>
          </cell>
          <cell r="AS398">
            <v>0</v>
          </cell>
          <cell r="AT398">
            <v>0</v>
          </cell>
          <cell r="AU398">
            <v>0</v>
          </cell>
          <cell r="AV398">
            <v>0</v>
          </cell>
          <cell r="AW398">
            <v>0</v>
          </cell>
          <cell r="AX398">
            <v>0</v>
          </cell>
          <cell r="AY398">
            <v>0</v>
          </cell>
          <cell r="AZ398">
            <v>0</v>
          </cell>
          <cell r="BA398">
            <v>0</v>
          </cell>
          <cell r="BB398">
            <v>0</v>
          </cell>
          <cell r="BC398">
            <v>0</v>
          </cell>
          <cell r="BD398">
            <v>0</v>
          </cell>
          <cell r="BE398">
            <v>0</v>
          </cell>
          <cell r="BF398">
            <v>0</v>
          </cell>
          <cell r="BG398">
            <v>0</v>
          </cell>
          <cell r="BH398">
            <v>0</v>
          </cell>
          <cell r="BI398">
            <v>0</v>
          </cell>
          <cell r="BJ398">
            <v>0</v>
          </cell>
          <cell r="BK398">
            <v>0</v>
          </cell>
          <cell r="BL398">
            <v>0</v>
          </cell>
          <cell r="BM398">
            <v>0</v>
          </cell>
          <cell r="BN398">
            <v>0</v>
          </cell>
          <cell r="BO398">
            <v>0</v>
          </cell>
          <cell r="BP398">
            <v>0</v>
          </cell>
          <cell r="BQ398">
            <v>0</v>
          </cell>
          <cell r="BR398">
            <v>0</v>
          </cell>
          <cell r="BS398">
            <v>0</v>
          </cell>
          <cell r="BT398">
            <v>0</v>
          </cell>
          <cell r="BU398">
            <v>0</v>
          </cell>
          <cell r="BV398">
            <v>0</v>
          </cell>
          <cell r="BW398">
            <v>0</v>
          </cell>
          <cell r="BX398">
            <v>0</v>
          </cell>
          <cell r="BY398">
            <v>0</v>
          </cell>
          <cell r="BZ398">
            <v>0</v>
          </cell>
          <cell r="CA398">
            <v>0</v>
          </cell>
          <cell r="CB398">
            <v>0</v>
          </cell>
          <cell r="CC398">
            <v>0</v>
          </cell>
          <cell r="CD398">
            <v>0</v>
          </cell>
          <cell r="CE398">
            <v>0</v>
          </cell>
          <cell r="CF398">
            <v>0</v>
          </cell>
          <cell r="CG398">
            <v>0</v>
          </cell>
          <cell r="CH398">
            <v>0</v>
          </cell>
          <cell r="CI398">
            <v>0</v>
          </cell>
          <cell r="CJ398">
            <v>0</v>
          </cell>
          <cell r="CK398">
            <v>0</v>
          </cell>
          <cell r="CL398">
            <v>0</v>
          </cell>
          <cell r="CM398">
            <v>0</v>
          </cell>
          <cell r="CN398">
            <v>0</v>
          </cell>
          <cell r="CO398">
            <v>0</v>
          </cell>
          <cell r="CP398">
            <v>0</v>
          </cell>
          <cell r="CQ398">
            <v>0</v>
          </cell>
          <cell r="CR398">
            <v>0</v>
          </cell>
          <cell r="CS398">
            <v>0</v>
          </cell>
          <cell r="CT398">
            <v>0</v>
          </cell>
          <cell r="CU398">
            <v>0</v>
          </cell>
          <cell r="CV398">
            <v>0</v>
          </cell>
          <cell r="CW398">
            <v>0</v>
          </cell>
          <cell r="CX398">
            <v>0</v>
          </cell>
          <cell r="CY398">
            <v>0</v>
          </cell>
          <cell r="CZ398">
            <v>0</v>
          </cell>
          <cell r="DA398">
            <v>0</v>
          </cell>
          <cell r="DB398">
            <v>0</v>
          </cell>
          <cell r="DC398">
            <v>0</v>
          </cell>
          <cell r="DD398">
            <v>0</v>
          </cell>
          <cell r="DE398">
            <v>0</v>
          </cell>
          <cell r="DF398">
            <v>0</v>
          </cell>
          <cell r="DG398">
            <v>0</v>
          </cell>
          <cell r="DH398">
            <v>0</v>
          </cell>
          <cell r="DI398">
            <v>0</v>
          </cell>
          <cell r="DJ398">
            <v>0</v>
          </cell>
          <cell r="DK398">
            <v>0</v>
          </cell>
          <cell r="DL398">
            <v>0</v>
          </cell>
          <cell r="DM398">
            <v>0</v>
          </cell>
          <cell r="DN398">
            <v>0</v>
          </cell>
          <cell r="DO398">
            <v>0</v>
          </cell>
          <cell r="DP398">
            <v>0</v>
          </cell>
          <cell r="DQ398">
            <v>0</v>
          </cell>
          <cell r="DR398">
            <v>0</v>
          </cell>
          <cell r="DS398">
            <v>0</v>
          </cell>
          <cell r="DT398">
            <v>0</v>
          </cell>
          <cell r="DU398">
            <v>0</v>
          </cell>
          <cell r="DV398">
            <v>0</v>
          </cell>
          <cell r="DW398">
            <v>0</v>
          </cell>
          <cell r="DX398">
            <v>0</v>
          </cell>
          <cell r="DY398">
            <v>0</v>
          </cell>
          <cell r="DZ398">
            <v>0</v>
          </cell>
          <cell r="EA398">
            <v>0</v>
          </cell>
          <cell r="EB398">
            <v>0</v>
          </cell>
          <cell r="EC398">
            <v>0</v>
          </cell>
          <cell r="ED398">
            <v>0</v>
          </cell>
        </row>
        <row r="399">
          <cell r="F399">
            <v>0</v>
          </cell>
          <cell r="G399">
            <v>0</v>
          </cell>
          <cell r="H399">
            <v>0</v>
          </cell>
          <cell r="I399">
            <v>0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  <cell r="AE399">
            <v>0</v>
          </cell>
          <cell r="AF399">
            <v>0</v>
          </cell>
          <cell r="AG399">
            <v>0</v>
          </cell>
          <cell r="AH399">
            <v>0</v>
          </cell>
          <cell r="AI399">
            <v>0</v>
          </cell>
          <cell r="AJ399">
            <v>0</v>
          </cell>
          <cell r="AK399">
            <v>0</v>
          </cell>
          <cell r="AL399">
            <v>0</v>
          </cell>
          <cell r="AM399">
            <v>0</v>
          </cell>
          <cell r="AN399">
            <v>0</v>
          </cell>
          <cell r="AO399">
            <v>0</v>
          </cell>
          <cell r="AP399">
            <v>0</v>
          </cell>
          <cell r="AQ399">
            <v>0</v>
          </cell>
          <cell r="AR399">
            <v>0</v>
          </cell>
          <cell r="AS399">
            <v>0</v>
          </cell>
          <cell r="AT399">
            <v>0</v>
          </cell>
          <cell r="AU399">
            <v>0</v>
          </cell>
          <cell r="AV399">
            <v>0</v>
          </cell>
          <cell r="AW399">
            <v>0</v>
          </cell>
          <cell r="AX399">
            <v>0</v>
          </cell>
          <cell r="AY399">
            <v>0</v>
          </cell>
          <cell r="AZ399">
            <v>0</v>
          </cell>
          <cell r="BA399">
            <v>0</v>
          </cell>
          <cell r="BB399">
            <v>0</v>
          </cell>
          <cell r="BC399">
            <v>0</v>
          </cell>
          <cell r="BD399">
            <v>0</v>
          </cell>
          <cell r="BE399">
            <v>0</v>
          </cell>
          <cell r="BF399">
            <v>0</v>
          </cell>
          <cell r="BG399">
            <v>0</v>
          </cell>
          <cell r="BH399">
            <v>0</v>
          </cell>
          <cell r="BI399">
            <v>0</v>
          </cell>
          <cell r="BJ399">
            <v>0</v>
          </cell>
          <cell r="BK399">
            <v>0</v>
          </cell>
          <cell r="BL399">
            <v>0</v>
          </cell>
          <cell r="BM399">
            <v>0</v>
          </cell>
          <cell r="BN399">
            <v>0</v>
          </cell>
          <cell r="BO399">
            <v>0</v>
          </cell>
          <cell r="BP399">
            <v>0</v>
          </cell>
          <cell r="BQ399">
            <v>0</v>
          </cell>
          <cell r="BR399">
            <v>0</v>
          </cell>
          <cell r="BS399">
            <v>0</v>
          </cell>
          <cell r="BT399">
            <v>0</v>
          </cell>
          <cell r="BU399">
            <v>0</v>
          </cell>
          <cell r="BV399">
            <v>0</v>
          </cell>
          <cell r="BW399">
            <v>0</v>
          </cell>
          <cell r="BX399">
            <v>0</v>
          </cell>
          <cell r="BY399">
            <v>0</v>
          </cell>
          <cell r="BZ399">
            <v>0</v>
          </cell>
          <cell r="CA399">
            <v>0</v>
          </cell>
          <cell r="CB399">
            <v>0</v>
          </cell>
          <cell r="CC399">
            <v>0</v>
          </cell>
          <cell r="CD399">
            <v>0</v>
          </cell>
          <cell r="CE399">
            <v>0</v>
          </cell>
          <cell r="CF399">
            <v>0</v>
          </cell>
          <cell r="CG399">
            <v>0</v>
          </cell>
          <cell r="CH399">
            <v>0</v>
          </cell>
          <cell r="CI399">
            <v>0</v>
          </cell>
          <cell r="CJ399">
            <v>0</v>
          </cell>
          <cell r="CK399">
            <v>0</v>
          </cell>
          <cell r="CL399">
            <v>0</v>
          </cell>
          <cell r="CM399">
            <v>0</v>
          </cell>
          <cell r="CN399">
            <v>0</v>
          </cell>
          <cell r="CO399">
            <v>0</v>
          </cell>
          <cell r="CP399">
            <v>0</v>
          </cell>
          <cell r="CQ399">
            <v>0</v>
          </cell>
          <cell r="CR399">
            <v>0</v>
          </cell>
          <cell r="CS399">
            <v>0</v>
          </cell>
          <cell r="CT399">
            <v>0</v>
          </cell>
          <cell r="CU399">
            <v>0</v>
          </cell>
          <cell r="CV399">
            <v>0</v>
          </cell>
          <cell r="CW399">
            <v>0</v>
          </cell>
          <cell r="CX399">
            <v>0</v>
          </cell>
          <cell r="CY399">
            <v>0</v>
          </cell>
          <cell r="CZ399">
            <v>0</v>
          </cell>
          <cell r="DA399">
            <v>0</v>
          </cell>
          <cell r="DB399">
            <v>0</v>
          </cell>
          <cell r="DC399">
            <v>0</v>
          </cell>
          <cell r="DD399">
            <v>0</v>
          </cell>
          <cell r="DE399">
            <v>0</v>
          </cell>
          <cell r="DF399">
            <v>0</v>
          </cell>
          <cell r="DG399">
            <v>0</v>
          </cell>
          <cell r="DH399">
            <v>0</v>
          </cell>
          <cell r="DI399">
            <v>0</v>
          </cell>
          <cell r="DJ399">
            <v>0</v>
          </cell>
          <cell r="DK399">
            <v>0</v>
          </cell>
          <cell r="DL399">
            <v>0</v>
          </cell>
          <cell r="DM399">
            <v>0</v>
          </cell>
          <cell r="DN399">
            <v>0</v>
          </cell>
          <cell r="DO399">
            <v>0</v>
          </cell>
          <cell r="DP399">
            <v>0</v>
          </cell>
          <cell r="DQ399">
            <v>0</v>
          </cell>
          <cell r="DR399">
            <v>0</v>
          </cell>
          <cell r="DS399">
            <v>0</v>
          </cell>
          <cell r="DT399">
            <v>0</v>
          </cell>
          <cell r="DU399">
            <v>0</v>
          </cell>
          <cell r="DV399">
            <v>0</v>
          </cell>
          <cell r="DW399">
            <v>0</v>
          </cell>
          <cell r="DX399">
            <v>0</v>
          </cell>
          <cell r="DY399">
            <v>0</v>
          </cell>
          <cell r="DZ399">
            <v>0</v>
          </cell>
          <cell r="EA399">
            <v>0</v>
          </cell>
          <cell r="EB399">
            <v>0</v>
          </cell>
          <cell r="EC399">
            <v>0</v>
          </cell>
          <cell r="ED399">
            <v>0</v>
          </cell>
        </row>
        <row r="400">
          <cell r="F400">
            <v>0</v>
          </cell>
          <cell r="G400">
            <v>0</v>
          </cell>
          <cell r="H400">
            <v>0</v>
          </cell>
          <cell r="I400">
            <v>0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  <cell r="AE400">
            <v>0</v>
          </cell>
          <cell r="AF400">
            <v>0</v>
          </cell>
          <cell r="AG400">
            <v>0</v>
          </cell>
          <cell r="AH400">
            <v>0</v>
          </cell>
          <cell r="AI400">
            <v>0</v>
          </cell>
          <cell r="AJ400">
            <v>0</v>
          </cell>
          <cell r="AK400">
            <v>0</v>
          </cell>
          <cell r="AL400">
            <v>0</v>
          </cell>
          <cell r="AM400">
            <v>0</v>
          </cell>
          <cell r="AN400">
            <v>0</v>
          </cell>
          <cell r="AO400">
            <v>0</v>
          </cell>
          <cell r="AP400">
            <v>0</v>
          </cell>
          <cell r="AQ400">
            <v>0</v>
          </cell>
          <cell r="AR400">
            <v>0</v>
          </cell>
          <cell r="AS400">
            <v>0</v>
          </cell>
          <cell r="AT400">
            <v>0</v>
          </cell>
          <cell r="AU400">
            <v>0</v>
          </cell>
          <cell r="AV400">
            <v>0</v>
          </cell>
          <cell r="AW400">
            <v>0</v>
          </cell>
          <cell r="AX400">
            <v>0</v>
          </cell>
          <cell r="AY400">
            <v>0</v>
          </cell>
          <cell r="AZ400">
            <v>0</v>
          </cell>
          <cell r="BA400">
            <v>0</v>
          </cell>
          <cell r="BB400">
            <v>0</v>
          </cell>
          <cell r="BC400">
            <v>0</v>
          </cell>
          <cell r="BD400">
            <v>0</v>
          </cell>
          <cell r="BE400">
            <v>0</v>
          </cell>
          <cell r="BF400">
            <v>0</v>
          </cell>
          <cell r="BG400">
            <v>0</v>
          </cell>
          <cell r="BH400">
            <v>0</v>
          </cell>
          <cell r="BI400">
            <v>0</v>
          </cell>
          <cell r="BJ400">
            <v>0</v>
          </cell>
          <cell r="BK400">
            <v>0</v>
          </cell>
          <cell r="BL400">
            <v>0</v>
          </cell>
          <cell r="BM400">
            <v>0</v>
          </cell>
          <cell r="BN400">
            <v>0</v>
          </cell>
          <cell r="BO400">
            <v>0</v>
          </cell>
          <cell r="BP400">
            <v>0</v>
          </cell>
          <cell r="BQ400">
            <v>0</v>
          </cell>
          <cell r="BR400">
            <v>0</v>
          </cell>
          <cell r="BS400">
            <v>0</v>
          </cell>
          <cell r="BT400">
            <v>0</v>
          </cell>
          <cell r="BU400">
            <v>0</v>
          </cell>
          <cell r="BV400">
            <v>0</v>
          </cell>
          <cell r="BW400">
            <v>0</v>
          </cell>
          <cell r="BX400">
            <v>0</v>
          </cell>
          <cell r="BY400">
            <v>0</v>
          </cell>
          <cell r="BZ400">
            <v>0</v>
          </cell>
          <cell r="CA400">
            <v>0</v>
          </cell>
          <cell r="CB400">
            <v>0</v>
          </cell>
          <cell r="CC400">
            <v>0</v>
          </cell>
          <cell r="CD400">
            <v>0</v>
          </cell>
          <cell r="CE400">
            <v>0</v>
          </cell>
          <cell r="CF400">
            <v>0</v>
          </cell>
          <cell r="CG400">
            <v>0</v>
          </cell>
          <cell r="CH400">
            <v>0</v>
          </cell>
          <cell r="CI400">
            <v>0</v>
          </cell>
          <cell r="CJ400">
            <v>0</v>
          </cell>
          <cell r="CK400">
            <v>0</v>
          </cell>
          <cell r="CL400">
            <v>0</v>
          </cell>
          <cell r="CM400">
            <v>0</v>
          </cell>
          <cell r="CN400">
            <v>0</v>
          </cell>
          <cell r="CO400">
            <v>0</v>
          </cell>
          <cell r="CP400">
            <v>0</v>
          </cell>
          <cell r="CQ400">
            <v>0</v>
          </cell>
          <cell r="CR400">
            <v>0</v>
          </cell>
          <cell r="CS400">
            <v>0</v>
          </cell>
          <cell r="CT400">
            <v>0</v>
          </cell>
          <cell r="CU400">
            <v>0</v>
          </cell>
          <cell r="CV400">
            <v>0</v>
          </cell>
          <cell r="CW400">
            <v>0</v>
          </cell>
          <cell r="CX400">
            <v>0</v>
          </cell>
          <cell r="CY400">
            <v>0</v>
          </cell>
          <cell r="CZ400">
            <v>0</v>
          </cell>
          <cell r="DA400">
            <v>0</v>
          </cell>
          <cell r="DB400">
            <v>0</v>
          </cell>
          <cell r="DC400">
            <v>0</v>
          </cell>
          <cell r="DD400">
            <v>0</v>
          </cell>
          <cell r="DE400">
            <v>0</v>
          </cell>
          <cell r="DF400">
            <v>0</v>
          </cell>
          <cell r="DG400">
            <v>0</v>
          </cell>
          <cell r="DH400">
            <v>0</v>
          </cell>
          <cell r="DI400">
            <v>0</v>
          </cell>
          <cell r="DJ400">
            <v>0</v>
          </cell>
          <cell r="DK400">
            <v>0</v>
          </cell>
          <cell r="DL400">
            <v>0</v>
          </cell>
          <cell r="DM400">
            <v>0</v>
          </cell>
          <cell r="DN400">
            <v>0</v>
          </cell>
          <cell r="DO400">
            <v>0</v>
          </cell>
          <cell r="DP400">
            <v>0</v>
          </cell>
          <cell r="DQ400">
            <v>0</v>
          </cell>
          <cell r="DR400">
            <v>0</v>
          </cell>
          <cell r="DS400">
            <v>0</v>
          </cell>
          <cell r="DT400">
            <v>0</v>
          </cell>
          <cell r="DU400">
            <v>0</v>
          </cell>
          <cell r="DV400">
            <v>0</v>
          </cell>
          <cell r="DW400">
            <v>0</v>
          </cell>
          <cell r="DX400">
            <v>0</v>
          </cell>
          <cell r="DY400">
            <v>0</v>
          </cell>
          <cell r="DZ400">
            <v>0</v>
          </cell>
          <cell r="EA400">
            <v>0</v>
          </cell>
          <cell r="EB400">
            <v>0</v>
          </cell>
          <cell r="EC400">
            <v>0</v>
          </cell>
          <cell r="ED400">
            <v>0</v>
          </cell>
        </row>
        <row r="401">
          <cell r="F401">
            <v>0</v>
          </cell>
          <cell r="G401">
            <v>0</v>
          </cell>
          <cell r="H401">
            <v>0</v>
          </cell>
          <cell r="I401">
            <v>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  <cell r="AE401">
            <v>0</v>
          </cell>
          <cell r="AF401">
            <v>0</v>
          </cell>
          <cell r="AG401">
            <v>0</v>
          </cell>
          <cell r="AH401">
            <v>0</v>
          </cell>
          <cell r="AI401">
            <v>0</v>
          </cell>
          <cell r="AJ401">
            <v>0</v>
          </cell>
          <cell r="AK401">
            <v>0</v>
          </cell>
          <cell r="AL401">
            <v>0</v>
          </cell>
          <cell r="AM401">
            <v>0</v>
          </cell>
          <cell r="AN401">
            <v>0</v>
          </cell>
          <cell r="AO401">
            <v>0</v>
          </cell>
          <cell r="AP401">
            <v>0</v>
          </cell>
          <cell r="AQ401">
            <v>0</v>
          </cell>
          <cell r="AR401">
            <v>0</v>
          </cell>
          <cell r="AS401">
            <v>0</v>
          </cell>
          <cell r="AT401">
            <v>0</v>
          </cell>
          <cell r="AU401">
            <v>0</v>
          </cell>
          <cell r="AV401">
            <v>0</v>
          </cell>
          <cell r="AW401">
            <v>0</v>
          </cell>
          <cell r="AX401">
            <v>0</v>
          </cell>
          <cell r="AY401">
            <v>0</v>
          </cell>
          <cell r="AZ401">
            <v>0</v>
          </cell>
          <cell r="BA401">
            <v>0</v>
          </cell>
          <cell r="BB401">
            <v>0</v>
          </cell>
          <cell r="BC401">
            <v>0</v>
          </cell>
          <cell r="BD401">
            <v>0</v>
          </cell>
          <cell r="BE401">
            <v>0</v>
          </cell>
          <cell r="BF401">
            <v>0</v>
          </cell>
          <cell r="BG401">
            <v>0</v>
          </cell>
          <cell r="BH401">
            <v>0</v>
          </cell>
          <cell r="BI401">
            <v>0</v>
          </cell>
          <cell r="BJ401">
            <v>0</v>
          </cell>
          <cell r="BK401">
            <v>0</v>
          </cell>
          <cell r="BL401">
            <v>0</v>
          </cell>
          <cell r="BM401">
            <v>0</v>
          </cell>
          <cell r="BN401">
            <v>0</v>
          </cell>
          <cell r="BO401">
            <v>0</v>
          </cell>
          <cell r="BP401">
            <v>0</v>
          </cell>
          <cell r="BQ401">
            <v>0</v>
          </cell>
          <cell r="BR401">
            <v>0</v>
          </cell>
          <cell r="BS401">
            <v>0</v>
          </cell>
          <cell r="BT401">
            <v>0</v>
          </cell>
          <cell r="BU401">
            <v>0</v>
          </cell>
          <cell r="BV401">
            <v>0</v>
          </cell>
          <cell r="BW401">
            <v>0</v>
          </cell>
          <cell r="BX401">
            <v>0</v>
          </cell>
          <cell r="BY401">
            <v>0</v>
          </cell>
          <cell r="BZ401">
            <v>0</v>
          </cell>
          <cell r="CA401">
            <v>0</v>
          </cell>
          <cell r="CB401">
            <v>0</v>
          </cell>
          <cell r="CC401">
            <v>0</v>
          </cell>
          <cell r="CD401">
            <v>0</v>
          </cell>
          <cell r="CE401">
            <v>0</v>
          </cell>
          <cell r="CF401">
            <v>0</v>
          </cell>
          <cell r="CG401">
            <v>0</v>
          </cell>
          <cell r="CH401">
            <v>0</v>
          </cell>
          <cell r="CI401">
            <v>0</v>
          </cell>
          <cell r="CJ401">
            <v>0</v>
          </cell>
          <cell r="CK401">
            <v>0</v>
          </cell>
          <cell r="CL401">
            <v>0</v>
          </cell>
          <cell r="CM401">
            <v>0</v>
          </cell>
          <cell r="CN401">
            <v>0</v>
          </cell>
          <cell r="CO401">
            <v>0</v>
          </cell>
          <cell r="CP401">
            <v>0</v>
          </cell>
          <cell r="CQ401">
            <v>0</v>
          </cell>
          <cell r="CR401">
            <v>0</v>
          </cell>
          <cell r="CS401">
            <v>0</v>
          </cell>
          <cell r="CT401">
            <v>0</v>
          </cell>
          <cell r="CU401">
            <v>0</v>
          </cell>
          <cell r="CV401">
            <v>0</v>
          </cell>
          <cell r="CW401">
            <v>0</v>
          </cell>
          <cell r="CX401">
            <v>0</v>
          </cell>
          <cell r="CY401">
            <v>0</v>
          </cell>
          <cell r="CZ401">
            <v>0</v>
          </cell>
          <cell r="DA401">
            <v>0</v>
          </cell>
          <cell r="DB401">
            <v>0</v>
          </cell>
          <cell r="DC401">
            <v>0</v>
          </cell>
          <cell r="DD401">
            <v>0</v>
          </cell>
          <cell r="DE401">
            <v>0</v>
          </cell>
          <cell r="DF401">
            <v>0</v>
          </cell>
          <cell r="DG401">
            <v>0</v>
          </cell>
          <cell r="DH401">
            <v>0</v>
          </cell>
          <cell r="DI401">
            <v>0</v>
          </cell>
          <cell r="DJ401">
            <v>0</v>
          </cell>
          <cell r="DK401">
            <v>0</v>
          </cell>
          <cell r="DL401">
            <v>0</v>
          </cell>
          <cell r="DM401">
            <v>0</v>
          </cell>
          <cell r="DN401">
            <v>0</v>
          </cell>
          <cell r="DO401">
            <v>0</v>
          </cell>
          <cell r="DP401">
            <v>0</v>
          </cell>
          <cell r="DQ401">
            <v>0</v>
          </cell>
          <cell r="DR401">
            <v>0</v>
          </cell>
          <cell r="DS401">
            <v>0</v>
          </cell>
          <cell r="DT401">
            <v>0</v>
          </cell>
          <cell r="DU401">
            <v>0</v>
          </cell>
          <cell r="DV401">
            <v>0</v>
          </cell>
          <cell r="DW401">
            <v>0</v>
          </cell>
          <cell r="DX401">
            <v>0</v>
          </cell>
          <cell r="DY401">
            <v>0</v>
          </cell>
          <cell r="DZ401">
            <v>0</v>
          </cell>
          <cell r="EA401">
            <v>0</v>
          </cell>
          <cell r="EB401">
            <v>0</v>
          </cell>
          <cell r="EC401">
            <v>0</v>
          </cell>
          <cell r="ED401">
            <v>0</v>
          </cell>
        </row>
        <row r="402">
          <cell r="F402">
            <v>0</v>
          </cell>
          <cell r="G402">
            <v>0</v>
          </cell>
          <cell r="H402">
            <v>0</v>
          </cell>
          <cell r="I402">
            <v>0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  <cell r="AE402">
            <v>0</v>
          </cell>
          <cell r="AF402">
            <v>0</v>
          </cell>
          <cell r="AG402">
            <v>0</v>
          </cell>
          <cell r="AH402">
            <v>0</v>
          </cell>
          <cell r="AI402">
            <v>0</v>
          </cell>
          <cell r="AJ402">
            <v>0</v>
          </cell>
          <cell r="AK402">
            <v>0</v>
          </cell>
          <cell r="AL402">
            <v>0</v>
          </cell>
          <cell r="AM402">
            <v>0</v>
          </cell>
          <cell r="AN402">
            <v>0</v>
          </cell>
          <cell r="AO402">
            <v>0</v>
          </cell>
          <cell r="AP402">
            <v>0</v>
          </cell>
          <cell r="AQ402">
            <v>0</v>
          </cell>
          <cell r="AR402">
            <v>0</v>
          </cell>
          <cell r="AS402">
            <v>0</v>
          </cell>
          <cell r="AT402">
            <v>0</v>
          </cell>
          <cell r="AU402">
            <v>0</v>
          </cell>
          <cell r="AV402">
            <v>0</v>
          </cell>
          <cell r="AW402">
            <v>0</v>
          </cell>
          <cell r="AX402">
            <v>0</v>
          </cell>
          <cell r="AY402">
            <v>0</v>
          </cell>
          <cell r="AZ402">
            <v>0</v>
          </cell>
          <cell r="BA402">
            <v>0</v>
          </cell>
          <cell r="BB402">
            <v>0</v>
          </cell>
          <cell r="BC402">
            <v>0</v>
          </cell>
          <cell r="BD402">
            <v>0</v>
          </cell>
          <cell r="BE402">
            <v>0</v>
          </cell>
          <cell r="BF402">
            <v>0</v>
          </cell>
          <cell r="BG402">
            <v>0</v>
          </cell>
          <cell r="BH402">
            <v>0</v>
          </cell>
          <cell r="BI402">
            <v>0</v>
          </cell>
          <cell r="BJ402">
            <v>0</v>
          </cell>
          <cell r="BK402">
            <v>0</v>
          </cell>
          <cell r="BL402">
            <v>0</v>
          </cell>
          <cell r="BM402">
            <v>0</v>
          </cell>
          <cell r="BN402">
            <v>0</v>
          </cell>
          <cell r="BO402">
            <v>0</v>
          </cell>
          <cell r="BP402">
            <v>0</v>
          </cell>
          <cell r="BQ402">
            <v>0</v>
          </cell>
          <cell r="BR402">
            <v>0</v>
          </cell>
          <cell r="BS402">
            <v>0</v>
          </cell>
          <cell r="BT402">
            <v>0</v>
          </cell>
          <cell r="BU402">
            <v>0</v>
          </cell>
          <cell r="BV402">
            <v>0</v>
          </cell>
          <cell r="BW402">
            <v>0</v>
          </cell>
          <cell r="BX402">
            <v>0</v>
          </cell>
          <cell r="BY402">
            <v>0</v>
          </cell>
          <cell r="BZ402">
            <v>0</v>
          </cell>
          <cell r="CA402">
            <v>0</v>
          </cell>
          <cell r="CB402">
            <v>0</v>
          </cell>
          <cell r="CC402">
            <v>0</v>
          </cell>
          <cell r="CD402">
            <v>0</v>
          </cell>
          <cell r="CE402">
            <v>0</v>
          </cell>
          <cell r="CF402">
            <v>0</v>
          </cell>
          <cell r="CG402">
            <v>0</v>
          </cell>
          <cell r="CH402">
            <v>0</v>
          </cell>
          <cell r="CI402">
            <v>0</v>
          </cell>
          <cell r="CJ402">
            <v>0</v>
          </cell>
          <cell r="CK402">
            <v>0</v>
          </cell>
          <cell r="CL402">
            <v>0</v>
          </cell>
          <cell r="CM402">
            <v>0</v>
          </cell>
          <cell r="CN402">
            <v>0</v>
          </cell>
          <cell r="CO402">
            <v>0</v>
          </cell>
          <cell r="CP402">
            <v>0</v>
          </cell>
          <cell r="CQ402">
            <v>0</v>
          </cell>
          <cell r="CR402">
            <v>0</v>
          </cell>
          <cell r="CS402">
            <v>0</v>
          </cell>
          <cell r="CT402">
            <v>0</v>
          </cell>
          <cell r="CU402">
            <v>0</v>
          </cell>
          <cell r="CV402">
            <v>0</v>
          </cell>
          <cell r="CW402">
            <v>0</v>
          </cell>
          <cell r="CX402">
            <v>0</v>
          </cell>
          <cell r="CY402">
            <v>0</v>
          </cell>
          <cell r="CZ402">
            <v>0</v>
          </cell>
          <cell r="DA402">
            <v>0</v>
          </cell>
          <cell r="DB402">
            <v>0</v>
          </cell>
          <cell r="DC402">
            <v>0</v>
          </cell>
          <cell r="DD402">
            <v>0</v>
          </cell>
          <cell r="DE402">
            <v>0</v>
          </cell>
          <cell r="DF402">
            <v>0</v>
          </cell>
          <cell r="DG402">
            <v>0</v>
          </cell>
          <cell r="DH402">
            <v>0</v>
          </cell>
          <cell r="DI402">
            <v>0</v>
          </cell>
          <cell r="DJ402">
            <v>0</v>
          </cell>
          <cell r="DK402">
            <v>0</v>
          </cell>
          <cell r="DL402">
            <v>0</v>
          </cell>
          <cell r="DM402">
            <v>0</v>
          </cell>
          <cell r="DN402">
            <v>0</v>
          </cell>
          <cell r="DO402">
            <v>0</v>
          </cell>
          <cell r="DP402">
            <v>0</v>
          </cell>
          <cell r="DQ402">
            <v>0</v>
          </cell>
          <cell r="DR402">
            <v>0</v>
          </cell>
          <cell r="DS402">
            <v>0</v>
          </cell>
          <cell r="DT402">
            <v>0</v>
          </cell>
          <cell r="DU402">
            <v>0</v>
          </cell>
          <cell r="DV402">
            <v>0</v>
          </cell>
          <cell r="DW402">
            <v>0</v>
          </cell>
          <cell r="DX402">
            <v>0</v>
          </cell>
          <cell r="DY402">
            <v>0</v>
          </cell>
          <cell r="DZ402">
            <v>0</v>
          </cell>
          <cell r="EA402">
            <v>0</v>
          </cell>
          <cell r="EB402">
            <v>0</v>
          </cell>
          <cell r="EC402">
            <v>0</v>
          </cell>
          <cell r="ED402">
            <v>0</v>
          </cell>
        </row>
        <row r="403">
          <cell r="F403">
            <v>0</v>
          </cell>
          <cell r="G403">
            <v>0</v>
          </cell>
          <cell r="H403">
            <v>0</v>
          </cell>
          <cell r="I403">
            <v>0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  <cell r="AE403">
            <v>0</v>
          </cell>
          <cell r="AF403">
            <v>0</v>
          </cell>
          <cell r="AG403">
            <v>0</v>
          </cell>
          <cell r="AH403">
            <v>0</v>
          </cell>
          <cell r="AI403">
            <v>0</v>
          </cell>
          <cell r="AJ403">
            <v>0</v>
          </cell>
          <cell r="AK403">
            <v>0</v>
          </cell>
          <cell r="AL403">
            <v>0</v>
          </cell>
          <cell r="AM403">
            <v>0</v>
          </cell>
          <cell r="AN403">
            <v>0</v>
          </cell>
          <cell r="AO403">
            <v>0</v>
          </cell>
          <cell r="AP403">
            <v>0</v>
          </cell>
          <cell r="AQ403">
            <v>0</v>
          </cell>
          <cell r="AR403">
            <v>0</v>
          </cell>
          <cell r="AS403">
            <v>0</v>
          </cell>
          <cell r="AT403">
            <v>0</v>
          </cell>
          <cell r="AU403">
            <v>0</v>
          </cell>
          <cell r="AV403">
            <v>0</v>
          </cell>
          <cell r="AW403">
            <v>0</v>
          </cell>
          <cell r="AX403">
            <v>0</v>
          </cell>
          <cell r="AY403">
            <v>0</v>
          </cell>
          <cell r="AZ403">
            <v>0</v>
          </cell>
          <cell r="BA403">
            <v>0</v>
          </cell>
          <cell r="BB403">
            <v>0</v>
          </cell>
          <cell r="BC403">
            <v>0</v>
          </cell>
          <cell r="BD403">
            <v>0</v>
          </cell>
          <cell r="BE403">
            <v>0</v>
          </cell>
          <cell r="BF403">
            <v>0</v>
          </cell>
          <cell r="BG403">
            <v>0</v>
          </cell>
          <cell r="BH403">
            <v>0</v>
          </cell>
          <cell r="BI403">
            <v>0</v>
          </cell>
          <cell r="BJ403">
            <v>0</v>
          </cell>
          <cell r="BK403">
            <v>0</v>
          </cell>
          <cell r="BL403">
            <v>0</v>
          </cell>
          <cell r="BM403">
            <v>0</v>
          </cell>
          <cell r="BN403">
            <v>0</v>
          </cell>
          <cell r="BO403">
            <v>0</v>
          </cell>
          <cell r="BP403">
            <v>0</v>
          </cell>
          <cell r="BQ403">
            <v>0</v>
          </cell>
          <cell r="BR403">
            <v>0</v>
          </cell>
          <cell r="BS403">
            <v>0</v>
          </cell>
          <cell r="BT403">
            <v>0</v>
          </cell>
          <cell r="BU403">
            <v>0</v>
          </cell>
          <cell r="BV403">
            <v>0</v>
          </cell>
          <cell r="BW403">
            <v>0</v>
          </cell>
          <cell r="BX403">
            <v>0</v>
          </cell>
          <cell r="BY403">
            <v>0</v>
          </cell>
          <cell r="BZ403">
            <v>0</v>
          </cell>
          <cell r="CA403">
            <v>0</v>
          </cell>
          <cell r="CB403">
            <v>0</v>
          </cell>
          <cell r="CC403">
            <v>0</v>
          </cell>
          <cell r="CD403">
            <v>0</v>
          </cell>
          <cell r="CE403">
            <v>0</v>
          </cell>
          <cell r="CF403">
            <v>0</v>
          </cell>
          <cell r="CG403">
            <v>0</v>
          </cell>
          <cell r="CH403">
            <v>0</v>
          </cell>
          <cell r="CI403">
            <v>0</v>
          </cell>
          <cell r="CJ403">
            <v>0</v>
          </cell>
          <cell r="CK403">
            <v>0</v>
          </cell>
          <cell r="CL403">
            <v>0</v>
          </cell>
          <cell r="CM403">
            <v>0</v>
          </cell>
          <cell r="CN403">
            <v>0</v>
          </cell>
          <cell r="CO403">
            <v>0</v>
          </cell>
          <cell r="CP403">
            <v>0</v>
          </cell>
          <cell r="CQ403">
            <v>0</v>
          </cell>
          <cell r="CR403">
            <v>0</v>
          </cell>
          <cell r="CS403">
            <v>0</v>
          </cell>
          <cell r="CT403">
            <v>0</v>
          </cell>
          <cell r="CU403">
            <v>0</v>
          </cell>
          <cell r="CV403">
            <v>0</v>
          </cell>
          <cell r="CW403">
            <v>0</v>
          </cell>
          <cell r="CX403">
            <v>0</v>
          </cell>
          <cell r="CY403">
            <v>0</v>
          </cell>
          <cell r="CZ403">
            <v>0</v>
          </cell>
          <cell r="DA403">
            <v>0</v>
          </cell>
          <cell r="DB403">
            <v>0</v>
          </cell>
          <cell r="DC403">
            <v>0</v>
          </cell>
          <cell r="DD403">
            <v>0</v>
          </cell>
          <cell r="DE403">
            <v>0</v>
          </cell>
          <cell r="DF403">
            <v>0</v>
          </cell>
          <cell r="DG403">
            <v>0</v>
          </cell>
          <cell r="DH403">
            <v>0</v>
          </cell>
          <cell r="DI403">
            <v>0</v>
          </cell>
          <cell r="DJ403">
            <v>0</v>
          </cell>
          <cell r="DK403">
            <v>0</v>
          </cell>
          <cell r="DL403">
            <v>0</v>
          </cell>
          <cell r="DM403">
            <v>0</v>
          </cell>
          <cell r="DN403">
            <v>0</v>
          </cell>
          <cell r="DO403">
            <v>0</v>
          </cell>
          <cell r="DP403">
            <v>0</v>
          </cell>
          <cell r="DQ403">
            <v>0</v>
          </cell>
          <cell r="DR403">
            <v>0</v>
          </cell>
          <cell r="DS403">
            <v>0</v>
          </cell>
          <cell r="DT403">
            <v>0</v>
          </cell>
          <cell r="DU403">
            <v>0</v>
          </cell>
          <cell r="DV403">
            <v>0</v>
          </cell>
          <cell r="DW403">
            <v>0</v>
          </cell>
          <cell r="DX403">
            <v>0</v>
          </cell>
          <cell r="DY403">
            <v>0</v>
          </cell>
          <cell r="DZ403">
            <v>0</v>
          </cell>
          <cell r="EA403">
            <v>0</v>
          </cell>
          <cell r="EB403">
            <v>0</v>
          </cell>
          <cell r="EC403">
            <v>0</v>
          </cell>
          <cell r="ED403">
            <v>0</v>
          </cell>
        </row>
        <row r="404">
          <cell r="F404">
            <v>0</v>
          </cell>
          <cell r="G404">
            <v>0</v>
          </cell>
          <cell r="H404">
            <v>0</v>
          </cell>
          <cell r="I404">
            <v>0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  <cell r="AE404">
            <v>0</v>
          </cell>
          <cell r="AF404">
            <v>0</v>
          </cell>
          <cell r="AG404">
            <v>0</v>
          </cell>
          <cell r="AH404">
            <v>0</v>
          </cell>
          <cell r="AI404">
            <v>0</v>
          </cell>
          <cell r="AJ404">
            <v>0</v>
          </cell>
          <cell r="AK404">
            <v>0</v>
          </cell>
          <cell r="AL404">
            <v>0</v>
          </cell>
          <cell r="AM404">
            <v>0</v>
          </cell>
          <cell r="AN404">
            <v>0</v>
          </cell>
          <cell r="AO404">
            <v>0</v>
          </cell>
          <cell r="AP404">
            <v>0</v>
          </cell>
          <cell r="AQ404">
            <v>0</v>
          </cell>
          <cell r="AR404">
            <v>0</v>
          </cell>
          <cell r="AS404">
            <v>0</v>
          </cell>
          <cell r="AT404">
            <v>0</v>
          </cell>
          <cell r="AU404">
            <v>0</v>
          </cell>
          <cell r="AV404">
            <v>0</v>
          </cell>
          <cell r="AW404">
            <v>0</v>
          </cell>
          <cell r="AX404">
            <v>0</v>
          </cell>
          <cell r="AY404">
            <v>0</v>
          </cell>
          <cell r="AZ404">
            <v>0</v>
          </cell>
          <cell r="BA404">
            <v>0</v>
          </cell>
          <cell r="BB404">
            <v>0</v>
          </cell>
          <cell r="BC404">
            <v>0</v>
          </cell>
          <cell r="BD404">
            <v>0</v>
          </cell>
          <cell r="BE404">
            <v>0</v>
          </cell>
          <cell r="BF404">
            <v>0</v>
          </cell>
          <cell r="BG404">
            <v>0</v>
          </cell>
          <cell r="BH404">
            <v>0</v>
          </cell>
          <cell r="BI404">
            <v>0</v>
          </cell>
          <cell r="BJ404">
            <v>0</v>
          </cell>
          <cell r="BK404">
            <v>0</v>
          </cell>
          <cell r="BL404">
            <v>0</v>
          </cell>
          <cell r="BM404">
            <v>0</v>
          </cell>
          <cell r="BN404">
            <v>0</v>
          </cell>
          <cell r="BO404">
            <v>0</v>
          </cell>
          <cell r="BP404">
            <v>0</v>
          </cell>
          <cell r="BQ404">
            <v>0</v>
          </cell>
          <cell r="BR404">
            <v>0</v>
          </cell>
          <cell r="BS404">
            <v>0</v>
          </cell>
          <cell r="BT404">
            <v>0</v>
          </cell>
          <cell r="BU404">
            <v>0</v>
          </cell>
          <cell r="BV404">
            <v>0</v>
          </cell>
          <cell r="BW404">
            <v>0</v>
          </cell>
          <cell r="BX404">
            <v>0</v>
          </cell>
          <cell r="BY404">
            <v>0</v>
          </cell>
          <cell r="BZ404">
            <v>0</v>
          </cell>
          <cell r="CA404">
            <v>0</v>
          </cell>
          <cell r="CB404">
            <v>0</v>
          </cell>
          <cell r="CC404">
            <v>0</v>
          </cell>
          <cell r="CD404">
            <v>0</v>
          </cell>
          <cell r="CE404">
            <v>0</v>
          </cell>
          <cell r="CF404">
            <v>0</v>
          </cell>
          <cell r="CG404">
            <v>0</v>
          </cell>
          <cell r="CH404">
            <v>0</v>
          </cell>
          <cell r="CI404">
            <v>0</v>
          </cell>
          <cell r="CJ404">
            <v>0</v>
          </cell>
          <cell r="CK404">
            <v>0</v>
          </cell>
          <cell r="CL404">
            <v>0</v>
          </cell>
          <cell r="CM404">
            <v>0</v>
          </cell>
          <cell r="CN404">
            <v>0</v>
          </cell>
          <cell r="CO404">
            <v>0</v>
          </cell>
          <cell r="CP404">
            <v>0</v>
          </cell>
          <cell r="CQ404">
            <v>0</v>
          </cell>
          <cell r="CR404">
            <v>0</v>
          </cell>
          <cell r="CS404">
            <v>0</v>
          </cell>
          <cell r="CT404">
            <v>0</v>
          </cell>
          <cell r="CU404">
            <v>0</v>
          </cell>
          <cell r="CV404">
            <v>0</v>
          </cell>
          <cell r="CW404">
            <v>0</v>
          </cell>
          <cell r="CX404">
            <v>0</v>
          </cell>
          <cell r="CY404">
            <v>0</v>
          </cell>
          <cell r="CZ404">
            <v>0</v>
          </cell>
          <cell r="DA404">
            <v>0</v>
          </cell>
          <cell r="DB404">
            <v>0</v>
          </cell>
          <cell r="DC404">
            <v>0</v>
          </cell>
          <cell r="DD404">
            <v>0</v>
          </cell>
          <cell r="DE404">
            <v>0</v>
          </cell>
          <cell r="DF404">
            <v>0</v>
          </cell>
          <cell r="DG404">
            <v>0</v>
          </cell>
          <cell r="DH404">
            <v>0</v>
          </cell>
          <cell r="DI404">
            <v>0</v>
          </cell>
          <cell r="DJ404">
            <v>0</v>
          </cell>
          <cell r="DK404">
            <v>0</v>
          </cell>
          <cell r="DL404">
            <v>0</v>
          </cell>
          <cell r="DM404">
            <v>0</v>
          </cell>
          <cell r="DN404">
            <v>0</v>
          </cell>
          <cell r="DO404">
            <v>0</v>
          </cell>
          <cell r="DP404">
            <v>0</v>
          </cell>
          <cell r="DQ404">
            <v>0</v>
          </cell>
          <cell r="DR404">
            <v>0</v>
          </cell>
          <cell r="DS404">
            <v>0</v>
          </cell>
          <cell r="DT404">
            <v>0</v>
          </cell>
          <cell r="DU404">
            <v>0</v>
          </cell>
          <cell r="DV404">
            <v>0</v>
          </cell>
          <cell r="DW404">
            <v>0</v>
          </cell>
          <cell r="DX404">
            <v>0</v>
          </cell>
          <cell r="DY404">
            <v>0</v>
          </cell>
          <cell r="DZ404">
            <v>0</v>
          </cell>
          <cell r="EA404">
            <v>0</v>
          </cell>
          <cell r="EB404">
            <v>0</v>
          </cell>
          <cell r="EC404">
            <v>0</v>
          </cell>
          <cell r="ED404">
            <v>0</v>
          </cell>
        </row>
        <row r="405">
          <cell r="F405">
            <v>0</v>
          </cell>
          <cell r="G405">
            <v>0</v>
          </cell>
          <cell r="H405">
            <v>0</v>
          </cell>
          <cell r="I405">
            <v>0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  <cell r="AE405">
            <v>0</v>
          </cell>
          <cell r="AF405">
            <v>0</v>
          </cell>
          <cell r="AG405">
            <v>0</v>
          </cell>
          <cell r="AH405">
            <v>0</v>
          </cell>
          <cell r="AI405">
            <v>0</v>
          </cell>
          <cell r="AJ405">
            <v>0</v>
          </cell>
          <cell r="AK405">
            <v>0</v>
          </cell>
          <cell r="AL405">
            <v>0</v>
          </cell>
          <cell r="AM405">
            <v>0</v>
          </cell>
          <cell r="AN405">
            <v>0</v>
          </cell>
          <cell r="AO405">
            <v>0</v>
          </cell>
          <cell r="AP405">
            <v>0</v>
          </cell>
          <cell r="AQ405">
            <v>0</v>
          </cell>
          <cell r="AR405">
            <v>0</v>
          </cell>
          <cell r="AS405">
            <v>0</v>
          </cell>
          <cell r="AT405">
            <v>0</v>
          </cell>
          <cell r="AU405">
            <v>0</v>
          </cell>
          <cell r="AV405">
            <v>0</v>
          </cell>
          <cell r="AW405">
            <v>0</v>
          </cell>
          <cell r="AX405">
            <v>0</v>
          </cell>
          <cell r="AY405">
            <v>0</v>
          </cell>
          <cell r="AZ405">
            <v>0</v>
          </cell>
          <cell r="BA405">
            <v>0</v>
          </cell>
          <cell r="BB405">
            <v>0</v>
          </cell>
          <cell r="BC405">
            <v>0</v>
          </cell>
          <cell r="BD405">
            <v>0</v>
          </cell>
          <cell r="BE405">
            <v>0</v>
          </cell>
          <cell r="BF405">
            <v>0</v>
          </cell>
          <cell r="BG405">
            <v>0</v>
          </cell>
          <cell r="BH405">
            <v>0</v>
          </cell>
          <cell r="BI405">
            <v>0</v>
          </cell>
          <cell r="BJ405">
            <v>0</v>
          </cell>
          <cell r="BK405">
            <v>0</v>
          </cell>
          <cell r="BL405">
            <v>0</v>
          </cell>
          <cell r="BM405">
            <v>0</v>
          </cell>
          <cell r="BN405">
            <v>0</v>
          </cell>
          <cell r="BO405">
            <v>0</v>
          </cell>
          <cell r="BP405">
            <v>0</v>
          </cell>
          <cell r="BQ405">
            <v>0</v>
          </cell>
          <cell r="BR405">
            <v>0</v>
          </cell>
          <cell r="BS405">
            <v>0</v>
          </cell>
          <cell r="BT405">
            <v>0</v>
          </cell>
          <cell r="BU405">
            <v>0</v>
          </cell>
          <cell r="BV405">
            <v>0</v>
          </cell>
          <cell r="BW405">
            <v>0</v>
          </cell>
          <cell r="BX405">
            <v>0</v>
          </cell>
          <cell r="BY405">
            <v>0</v>
          </cell>
          <cell r="BZ405">
            <v>0</v>
          </cell>
          <cell r="CA405">
            <v>0</v>
          </cell>
          <cell r="CB405">
            <v>0</v>
          </cell>
          <cell r="CC405">
            <v>0</v>
          </cell>
          <cell r="CD405">
            <v>0</v>
          </cell>
          <cell r="CE405">
            <v>0</v>
          </cell>
          <cell r="CF405">
            <v>0</v>
          </cell>
          <cell r="CG405">
            <v>0</v>
          </cell>
          <cell r="CH405">
            <v>0</v>
          </cell>
          <cell r="CI405">
            <v>0</v>
          </cell>
          <cell r="CJ405">
            <v>0</v>
          </cell>
          <cell r="CK405">
            <v>0</v>
          </cell>
          <cell r="CL405">
            <v>0</v>
          </cell>
          <cell r="CM405">
            <v>0</v>
          </cell>
          <cell r="CN405">
            <v>0</v>
          </cell>
          <cell r="CO405">
            <v>0</v>
          </cell>
          <cell r="CP405">
            <v>0</v>
          </cell>
          <cell r="CQ405">
            <v>0</v>
          </cell>
          <cell r="CR405">
            <v>0</v>
          </cell>
          <cell r="CS405">
            <v>0</v>
          </cell>
          <cell r="CT405">
            <v>0</v>
          </cell>
          <cell r="CU405">
            <v>0</v>
          </cell>
          <cell r="CV405">
            <v>0</v>
          </cell>
          <cell r="CW405">
            <v>0</v>
          </cell>
          <cell r="CX405">
            <v>0</v>
          </cell>
          <cell r="CY405">
            <v>0</v>
          </cell>
          <cell r="CZ405">
            <v>0</v>
          </cell>
          <cell r="DA405">
            <v>0</v>
          </cell>
          <cell r="DB405">
            <v>0</v>
          </cell>
          <cell r="DC405">
            <v>0</v>
          </cell>
          <cell r="DD405">
            <v>0</v>
          </cell>
          <cell r="DE405">
            <v>0</v>
          </cell>
          <cell r="DF405">
            <v>0</v>
          </cell>
          <cell r="DG405">
            <v>0</v>
          </cell>
          <cell r="DH405">
            <v>0</v>
          </cell>
          <cell r="DI405">
            <v>0</v>
          </cell>
          <cell r="DJ405">
            <v>0</v>
          </cell>
          <cell r="DK405">
            <v>0</v>
          </cell>
          <cell r="DL405">
            <v>0</v>
          </cell>
          <cell r="DM405">
            <v>0</v>
          </cell>
          <cell r="DN405">
            <v>0</v>
          </cell>
          <cell r="DO405">
            <v>0</v>
          </cell>
          <cell r="DP405">
            <v>0</v>
          </cell>
          <cell r="DQ405">
            <v>0</v>
          </cell>
          <cell r="DR405">
            <v>0</v>
          </cell>
          <cell r="DS405">
            <v>0</v>
          </cell>
          <cell r="DT405">
            <v>0</v>
          </cell>
          <cell r="DU405">
            <v>0</v>
          </cell>
          <cell r="DV405">
            <v>0</v>
          </cell>
          <cell r="DW405">
            <v>0</v>
          </cell>
          <cell r="DX405">
            <v>0</v>
          </cell>
          <cell r="DY405">
            <v>0</v>
          </cell>
          <cell r="DZ405">
            <v>0</v>
          </cell>
          <cell r="EA405">
            <v>0</v>
          </cell>
          <cell r="EB405">
            <v>0</v>
          </cell>
          <cell r="EC405">
            <v>0</v>
          </cell>
          <cell r="ED405">
            <v>0</v>
          </cell>
        </row>
        <row r="406"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  <cell r="AE406">
            <v>0</v>
          </cell>
          <cell r="AF406">
            <v>0</v>
          </cell>
          <cell r="AG406">
            <v>0</v>
          </cell>
          <cell r="AH406">
            <v>0</v>
          </cell>
          <cell r="AI406">
            <v>0</v>
          </cell>
          <cell r="AJ406">
            <v>0</v>
          </cell>
          <cell r="AK406">
            <v>0</v>
          </cell>
          <cell r="AL406">
            <v>0</v>
          </cell>
          <cell r="AM406">
            <v>0</v>
          </cell>
          <cell r="AN406">
            <v>0</v>
          </cell>
          <cell r="AO406">
            <v>0</v>
          </cell>
          <cell r="AP406">
            <v>0</v>
          </cell>
          <cell r="AQ406">
            <v>0</v>
          </cell>
          <cell r="AR406">
            <v>0</v>
          </cell>
          <cell r="AS406">
            <v>0</v>
          </cell>
          <cell r="AT406">
            <v>0</v>
          </cell>
          <cell r="AU406">
            <v>0</v>
          </cell>
          <cell r="AV406">
            <v>0</v>
          </cell>
          <cell r="AW406">
            <v>0</v>
          </cell>
          <cell r="AX406">
            <v>0</v>
          </cell>
          <cell r="AY406">
            <v>0</v>
          </cell>
          <cell r="AZ406">
            <v>0</v>
          </cell>
          <cell r="BA406">
            <v>0</v>
          </cell>
          <cell r="BB406">
            <v>0</v>
          </cell>
          <cell r="BC406">
            <v>0</v>
          </cell>
          <cell r="BD406">
            <v>0</v>
          </cell>
          <cell r="BE406">
            <v>0</v>
          </cell>
          <cell r="BF406">
            <v>0</v>
          </cell>
          <cell r="BG406">
            <v>0</v>
          </cell>
          <cell r="BH406">
            <v>0</v>
          </cell>
          <cell r="BI406">
            <v>0</v>
          </cell>
          <cell r="BJ406">
            <v>0</v>
          </cell>
          <cell r="BK406">
            <v>0</v>
          </cell>
          <cell r="BL406">
            <v>0</v>
          </cell>
          <cell r="BM406">
            <v>0</v>
          </cell>
          <cell r="BN406">
            <v>0</v>
          </cell>
          <cell r="BO406">
            <v>0</v>
          </cell>
          <cell r="BP406">
            <v>0</v>
          </cell>
          <cell r="BQ406">
            <v>0</v>
          </cell>
          <cell r="BR406">
            <v>0</v>
          </cell>
          <cell r="BS406">
            <v>0</v>
          </cell>
          <cell r="BT406">
            <v>0</v>
          </cell>
          <cell r="BU406">
            <v>0</v>
          </cell>
          <cell r="BV406">
            <v>0</v>
          </cell>
          <cell r="BW406">
            <v>0</v>
          </cell>
          <cell r="BX406">
            <v>0</v>
          </cell>
          <cell r="BY406">
            <v>0</v>
          </cell>
          <cell r="BZ406">
            <v>0</v>
          </cell>
          <cell r="CA406">
            <v>0</v>
          </cell>
          <cell r="CB406">
            <v>0</v>
          </cell>
          <cell r="CC406">
            <v>0</v>
          </cell>
          <cell r="CD406">
            <v>0</v>
          </cell>
          <cell r="CE406">
            <v>0</v>
          </cell>
          <cell r="CF406">
            <v>0</v>
          </cell>
          <cell r="CG406">
            <v>0</v>
          </cell>
          <cell r="CH406">
            <v>0</v>
          </cell>
          <cell r="CI406">
            <v>0</v>
          </cell>
          <cell r="CJ406">
            <v>0</v>
          </cell>
          <cell r="CK406">
            <v>0</v>
          </cell>
          <cell r="CL406">
            <v>0</v>
          </cell>
          <cell r="CM406">
            <v>0</v>
          </cell>
          <cell r="CN406">
            <v>0</v>
          </cell>
          <cell r="CO406">
            <v>0</v>
          </cell>
          <cell r="CP406">
            <v>0</v>
          </cell>
          <cell r="CQ406">
            <v>0</v>
          </cell>
          <cell r="CR406">
            <v>0</v>
          </cell>
          <cell r="CS406">
            <v>0</v>
          </cell>
          <cell r="CT406">
            <v>0</v>
          </cell>
          <cell r="CU406">
            <v>0</v>
          </cell>
          <cell r="CV406">
            <v>0</v>
          </cell>
          <cell r="CW406">
            <v>0</v>
          </cell>
          <cell r="CX406">
            <v>0</v>
          </cell>
          <cell r="CY406">
            <v>0</v>
          </cell>
          <cell r="CZ406">
            <v>0</v>
          </cell>
          <cell r="DA406">
            <v>0</v>
          </cell>
          <cell r="DB406">
            <v>0</v>
          </cell>
          <cell r="DC406">
            <v>0</v>
          </cell>
          <cell r="DD406">
            <v>0</v>
          </cell>
          <cell r="DE406">
            <v>0</v>
          </cell>
          <cell r="DF406">
            <v>0</v>
          </cell>
          <cell r="DG406">
            <v>0</v>
          </cell>
          <cell r="DH406">
            <v>0</v>
          </cell>
          <cell r="DI406">
            <v>0</v>
          </cell>
          <cell r="DJ406">
            <v>0</v>
          </cell>
          <cell r="DK406">
            <v>0</v>
          </cell>
          <cell r="DL406">
            <v>0</v>
          </cell>
          <cell r="DM406">
            <v>0</v>
          </cell>
          <cell r="DN406">
            <v>0</v>
          </cell>
          <cell r="DO406">
            <v>0</v>
          </cell>
          <cell r="DP406">
            <v>0</v>
          </cell>
          <cell r="DQ406">
            <v>0</v>
          </cell>
          <cell r="DR406">
            <v>0</v>
          </cell>
          <cell r="DS406">
            <v>0</v>
          </cell>
          <cell r="DT406">
            <v>0</v>
          </cell>
          <cell r="DU406">
            <v>0</v>
          </cell>
          <cell r="DV406">
            <v>0</v>
          </cell>
          <cell r="DW406">
            <v>0</v>
          </cell>
          <cell r="DX406">
            <v>0</v>
          </cell>
          <cell r="DY406">
            <v>0</v>
          </cell>
          <cell r="DZ406">
            <v>0</v>
          </cell>
          <cell r="EA406">
            <v>0</v>
          </cell>
          <cell r="EB406">
            <v>0</v>
          </cell>
          <cell r="EC406">
            <v>0</v>
          </cell>
          <cell r="ED406">
            <v>0</v>
          </cell>
        </row>
        <row r="407">
          <cell r="F407">
            <v>0</v>
          </cell>
          <cell r="G407">
            <v>0</v>
          </cell>
          <cell r="H407">
            <v>0</v>
          </cell>
          <cell r="I407">
            <v>0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  <cell r="AE407">
            <v>0</v>
          </cell>
          <cell r="AF407">
            <v>0</v>
          </cell>
          <cell r="AG407">
            <v>0</v>
          </cell>
          <cell r="AH407">
            <v>0</v>
          </cell>
          <cell r="AI407">
            <v>0</v>
          </cell>
          <cell r="AJ407">
            <v>0</v>
          </cell>
          <cell r="AK407">
            <v>0</v>
          </cell>
          <cell r="AL407">
            <v>0</v>
          </cell>
          <cell r="AM407">
            <v>0</v>
          </cell>
          <cell r="AN407">
            <v>0</v>
          </cell>
          <cell r="AO407">
            <v>0</v>
          </cell>
          <cell r="AP407">
            <v>0</v>
          </cell>
          <cell r="AQ407">
            <v>0</v>
          </cell>
          <cell r="AR407">
            <v>0</v>
          </cell>
          <cell r="AS407">
            <v>0</v>
          </cell>
          <cell r="AT407">
            <v>0</v>
          </cell>
          <cell r="AU407">
            <v>0</v>
          </cell>
          <cell r="AV407">
            <v>0</v>
          </cell>
          <cell r="AW407">
            <v>0</v>
          </cell>
          <cell r="AX407">
            <v>0</v>
          </cell>
          <cell r="AY407">
            <v>0</v>
          </cell>
          <cell r="AZ407">
            <v>0</v>
          </cell>
          <cell r="BA407">
            <v>0</v>
          </cell>
          <cell r="BB407">
            <v>0</v>
          </cell>
          <cell r="BC407">
            <v>0</v>
          </cell>
          <cell r="BD407">
            <v>0</v>
          </cell>
          <cell r="BE407">
            <v>0</v>
          </cell>
          <cell r="BF407">
            <v>0</v>
          </cell>
          <cell r="BG407">
            <v>0</v>
          </cell>
          <cell r="BH407">
            <v>0</v>
          </cell>
          <cell r="BI407">
            <v>0</v>
          </cell>
          <cell r="BJ407">
            <v>0</v>
          </cell>
          <cell r="BK407">
            <v>0</v>
          </cell>
          <cell r="BL407">
            <v>0</v>
          </cell>
          <cell r="BM407">
            <v>0</v>
          </cell>
          <cell r="BN407">
            <v>0</v>
          </cell>
          <cell r="BO407">
            <v>0</v>
          </cell>
          <cell r="BP407">
            <v>0</v>
          </cell>
          <cell r="BQ407">
            <v>0</v>
          </cell>
          <cell r="BR407">
            <v>0</v>
          </cell>
          <cell r="BS407">
            <v>0</v>
          </cell>
          <cell r="BT407">
            <v>0</v>
          </cell>
          <cell r="BU407">
            <v>0</v>
          </cell>
          <cell r="BV407">
            <v>0</v>
          </cell>
          <cell r="BW407">
            <v>0</v>
          </cell>
          <cell r="BX407">
            <v>0</v>
          </cell>
          <cell r="BY407">
            <v>0</v>
          </cell>
          <cell r="BZ407">
            <v>0</v>
          </cell>
          <cell r="CA407">
            <v>0</v>
          </cell>
          <cell r="CB407">
            <v>0</v>
          </cell>
          <cell r="CC407">
            <v>0</v>
          </cell>
          <cell r="CD407">
            <v>0</v>
          </cell>
          <cell r="CE407">
            <v>0</v>
          </cell>
          <cell r="CF407">
            <v>0</v>
          </cell>
          <cell r="CG407">
            <v>0</v>
          </cell>
          <cell r="CH407">
            <v>0</v>
          </cell>
          <cell r="CI407">
            <v>0</v>
          </cell>
          <cell r="CJ407">
            <v>0</v>
          </cell>
          <cell r="CK407">
            <v>0</v>
          </cell>
          <cell r="CL407">
            <v>0</v>
          </cell>
          <cell r="CM407">
            <v>0</v>
          </cell>
          <cell r="CN407">
            <v>0</v>
          </cell>
          <cell r="CO407">
            <v>0</v>
          </cell>
          <cell r="CP407">
            <v>0</v>
          </cell>
          <cell r="CQ407">
            <v>0</v>
          </cell>
          <cell r="CR407">
            <v>0</v>
          </cell>
          <cell r="CS407">
            <v>0</v>
          </cell>
          <cell r="CT407">
            <v>0</v>
          </cell>
          <cell r="CU407">
            <v>0</v>
          </cell>
          <cell r="CV407">
            <v>0</v>
          </cell>
          <cell r="CW407">
            <v>0</v>
          </cell>
          <cell r="CX407">
            <v>0</v>
          </cell>
          <cell r="CY407">
            <v>0</v>
          </cell>
          <cell r="CZ407">
            <v>0</v>
          </cell>
          <cell r="DA407">
            <v>0</v>
          </cell>
          <cell r="DB407">
            <v>0</v>
          </cell>
          <cell r="DC407">
            <v>0</v>
          </cell>
          <cell r="DD407">
            <v>0</v>
          </cell>
          <cell r="DE407">
            <v>0</v>
          </cell>
          <cell r="DF407">
            <v>0</v>
          </cell>
          <cell r="DG407">
            <v>0</v>
          </cell>
          <cell r="DH407">
            <v>0</v>
          </cell>
          <cell r="DI407">
            <v>0</v>
          </cell>
          <cell r="DJ407">
            <v>0</v>
          </cell>
          <cell r="DK407">
            <v>0</v>
          </cell>
          <cell r="DL407">
            <v>0</v>
          </cell>
          <cell r="DM407">
            <v>0</v>
          </cell>
          <cell r="DN407">
            <v>0</v>
          </cell>
          <cell r="DO407">
            <v>0</v>
          </cell>
          <cell r="DP407">
            <v>0</v>
          </cell>
          <cell r="DQ407">
            <v>0</v>
          </cell>
          <cell r="DR407">
            <v>0</v>
          </cell>
          <cell r="DS407">
            <v>0</v>
          </cell>
          <cell r="DT407">
            <v>0</v>
          </cell>
          <cell r="DU407">
            <v>0</v>
          </cell>
          <cell r="DV407">
            <v>0</v>
          </cell>
          <cell r="DW407">
            <v>0</v>
          </cell>
          <cell r="DX407">
            <v>0</v>
          </cell>
          <cell r="DY407">
            <v>0</v>
          </cell>
          <cell r="DZ407">
            <v>0</v>
          </cell>
          <cell r="EA407">
            <v>0</v>
          </cell>
          <cell r="EB407">
            <v>0</v>
          </cell>
          <cell r="EC407">
            <v>0</v>
          </cell>
          <cell r="ED407">
            <v>0</v>
          </cell>
        </row>
        <row r="408">
          <cell r="F408">
            <v>0</v>
          </cell>
          <cell r="G408">
            <v>0</v>
          </cell>
          <cell r="H408">
            <v>0</v>
          </cell>
          <cell r="I408">
            <v>0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  <cell r="AE408">
            <v>0</v>
          </cell>
          <cell r="AF408">
            <v>0</v>
          </cell>
          <cell r="AG408">
            <v>0</v>
          </cell>
          <cell r="AH408">
            <v>0</v>
          </cell>
          <cell r="AI408">
            <v>0</v>
          </cell>
          <cell r="AJ408">
            <v>0</v>
          </cell>
          <cell r="AK408">
            <v>0</v>
          </cell>
          <cell r="AL408">
            <v>0</v>
          </cell>
          <cell r="AM408">
            <v>0</v>
          </cell>
          <cell r="AN408">
            <v>0</v>
          </cell>
          <cell r="AO408">
            <v>0</v>
          </cell>
          <cell r="AP408">
            <v>0</v>
          </cell>
          <cell r="AQ408">
            <v>0</v>
          </cell>
          <cell r="AR408">
            <v>0</v>
          </cell>
          <cell r="AS408">
            <v>0</v>
          </cell>
          <cell r="AT408">
            <v>0</v>
          </cell>
          <cell r="AU408">
            <v>0</v>
          </cell>
          <cell r="AV408">
            <v>0</v>
          </cell>
          <cell r="AW408">
            <v>0</v>
          </cell>
          <cell r="AX408">
            <v>0</v>
          </cell>
          <cell r="AY408">
            <v>0</v>
          </cell>
          <cell r="AZ408">
            <v>0</v>
          </cell>
          <cell r="BA408">
            <v>0</v>
          </cell>
          <cell r="BB408">
            <v>0</v>
          </cell>
          <cell r="BC408">
            <v>0</v>
          </cell>
          <cell r="BD408">
            <v>0</v>
          </cell>
          <cell r="BE408">
            <v>0</v>
          </cell>
          <cell r="BF408">
            <v>0</v>
          </cell>
          <cell r="BG408">
            <v>0</v>
          </cell>
          <cell r="BH408">
            <v>0</v>
          </cell>
          <cell r="BI408">
            <v>0</v>
          </cell>
          <cell r="BJ408">
            <v>0</v>
          </cell>
          <cell r="BK408">
            <v>0</v>
          </cell>
          <cell r="BL408">
            <v>0</v>
          </cell>
          <cell r="BM408">
            <v>0</v>
          </cell>
          <cell r="BN408">
            <v>0</v>
          </cell>
          <cell r="BO408">
            <v>0</v>
          </cell>
          <cell r="BP408">
            <v>0</v>
          </cell>
          <cell r="BQ408">
            <v>0</v>
          </cell>
          <cell r="BR408">
            <v>0</v>
          </cell>
          <cell r="BS408">
            <v>0</v>
          </cell>
          <cell r="BT408">
            <v>0</v>
          </cell>
          <cell r="BU408">
            <v>0</v>
          </cell>
          <cell r="BV408">
            <v>0</v>
          </cell>
          <cell r="BW408">
            <v>0</v>
          </cell>
          <cell r="BX408">
            <v>0</v>
          </cell>
          <cell r="BY408">
            <v>0</v>
          </cell>
          <cell r="BZ408">
            <v>0</v>
          </cell>
          <cell r="CA408">
            <v>0</v>
          </cell>
          <cell r="CB408">
            <v>0</v>
          </cell>
          <cell r="CC408">
            <v>0</v>
          </cell>
          <cell r="CD408">
            <v>0</v>
          </cell>
          <cell r="CE408">
            <v>0</v>
          </cell>
          <cell r="CF408">
            <v>0</v>
          </cell>
          <cell r="CG408">
            <v>0</v>
          </cell>
          <cell r="CH408">
            <v>0</v>
          </cell>
          <cell r="CI408">
            <v>0</v>
          </cell>
          <cell r="CJ408">
            <v>0</v>
          </cell>
          <cell r="CK408">
            <v>0</v>
          </cell>
          <cell r="CL408">
            <v>0</v>
          </cell>
          <cell r="CM408">
            <v>0</v>
          </cell>
          <cell r="CN408">
            <v>0</v>
          </cell>
          <cell r="CO408">
            <v>0</v>
          </cell>
          <cell r="CP408">
            <v>0</v>
          </cell>
          <cell r="CQ408">
            <v>0</v>
          </cell>
          <cell r="CR408">
            <v>0</v>
          </cell>
          <cell r="CS408">
            <v>0</v>
          </cell>
          <cell r="CT408">
            <v>0</v>
          </cell>
          <cell r="CU408">
            <v>0</v>
          </cell>
          <cell r="CV408">
            <v>0</v>
          </cell>
          <cell r="CW408">
            <v>0</v>
          </cell>
          <cell r="CX408">
            <v>0</v>
          </cell>
          <cell r="CY408">
            <v>0</v>
          </cell>
          <cell r="CZ408">
            <v>0</v>
          </cell>
          <cell r="DA408">
            <v>0</v>
          </cell>
          <cell r="DB408">
            <v>0</v>
          </cell>
          <cell r="DC408">
            <v>0</v>
          </cell>
          <cell r="DD408">
            <v>0</v>
          </cell>
          <cell r="DE408">
            <v>0</v>
          </cell>
          <cell r="DF408">
            <v>0</v>
          </cell>
          <cell r="DG408">
            <v>0</v>
          </cell>
          <cell r="DH408">
            <v>0</v>
          </cell>
          <cell r="DI408">
            <v>0</v>
          </cell>
          <cell r="DJ408">
            <v>0</v>
          </cell>
          <cell r="DK408">
            <v>0</v>
          </cell>
          <cell r="DL408">
            <v>0</v>
          </cell>
          <cell r="DM408">
            <v>0</v>
          </cell>
          <cell r="DN408">
            <v>0</v>
          </cell>
          <cell r="DO408">
            <v>0</v>
          </cell>
          <cell r="DP408">
            <v>0</v>
          </cell>
          <cell r="DQ408">
            <v>0</v>
          </cell>
          <cell r="DR408">
            <v>0</v>
          </cell>
          <cell r="DS408">
            <v>0</v>
          </cell>
          <cell r="DT408">
            <v>0</v>
          </cell>
          <cell r="DU408">
            <v>0</v>
          </cell>
          <cell r="DV408">
            <v>0</v>
          </cell>
          <cell r="DW408">
            <v>0</v>
          </cell>
          <cell r="DX408">
            <v>0</v>
          </cell>
          <cell r="DY408">
            <v>0</v>
          </cell>
          <cell r="DZ408">
            <v>0</v>
          </cell>
          <cell r="EA408">
            <v>0</v>
          </cell>
          <cell r="EB408">
            <v>0</v>
          </cell>
          <cell r="EC408">
            <v>0</v>
          </cell>
          <cell r="ED408">
            <v>0</v>
          </cell>
        </row>
        <row r="409">
          <cell r="F409">
            <v>0</v>
          </cell>
          <cell r="G409">
            <v>0</v>
          </cell>
          <cell r="H409">
            <v>0</v>
          </cell>
          <cell r="I409">
            <v>0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  <cell r="AE409">
            <v>0</v>
          </cell>
          <cell r="AF409">
            <v>0</v>
          </cell>
          <cell r="AG409">
            <v>0</v>
          </cell>
          <cell r="AH409">
            <v>0</v>
          </cell>
          <cell r="AI409">
            <v>0</v>
          </cell>
          <cell r="AJ409">
            <v>0</v>
          </cell>
          <cell r="AK409">
            <v>0</v>
          </cell>
          <cell r="AL409">
            <v>0</v>
          </cell>
          <cell r="AM409">
            <v>0</v>
          </cell>
          <cell r="AN409">
            <v>0</v>
          </cell>
          <cell r="AO409">
            <v>0</v>
          </cell>
          <cell r="AP409">
            <v>0</v>
          </cell>
          <cell r="AQ409">
            <v>0</v>
          </cell>
          <cell r="AR409">
            <v>0</v>
          </cell>
          <cell r="AS409">
            <v>0</v>
          </cell>
          <cell r="AT409">
            <v>0</v>
          </cell>
          <cell r="AU409">
            <v>0</v>
          </cell>
          <cell r="AV409">
            <v>0</v>
          </cell>
          <cell r="AW409">
            <v>0</v>
          </cell>
          <cell r="AX409">
            <v>0</v>
          </cell>
          <cell r="AY409">
            <v>0</v>
          </cell>
          <cell r="AZ409">
            <v>0</v>
          </cell>
          <cell r="BA409">
            <v>0</v>
          </cell>
          <cell r="BB409">
            <v>0</v>
          </cell>
          <cell r="BC409">
            <v>0</v>
          </cell>
          <cell r="BD409">
            <v>0</v>
          </cell>
          <cell r="BE409">
            <v>0</v>
          </cell>
          <cell r="BF409">
            <v>0</v>
          </cell>
          <cell r="BG409">
            <v>0</v>
          </cell>
          <cell r="BH409">
            <v>0</v>
          </cell>
          <cell r="BI409">
            <v>0</v>
          </cell>
          <cell r="BJ409">
            <v>0</v>
          </cell>
          <cell r="BK409">
            <v>0</v>
          </cell>
          <cell r="BL409">
            <v>0</v>
          </cell>
          <cell r="BM409">
            <v>0</v>
          </cell>
          <cell r="BN409">
            <v>0</v>
          </cell>
          <cell r="BO409">
            <v>0</v>
          </cell>
          <cell r="BP409">
            <v>0</v>
          </cell>
          <cell r="BQ409">
            <v>0</v>
          </cell>
          <cell r="BR409">
            <v>0</v>
          </cell>
          <cell r="BS409">
            <v>0</v>
          </cell>
          <cell r="BT409">
            <v>0</v>
          </cell>
          <cell r="BU409">
            <v>0</v>
          </cell>
          <cell r="BV409">
            <v>0</v>
          </cell>
          <cell r="BW409">
            <v>0</v>
          </cell>
          <cell r="BX409">
            <v>0</v>
          </cell>
          <cell r="BY409">
            <v>0</v>
          </cell>
          <cell r="BZ409">
            <v>0</v>
          </cell>
          <cell r="CA409">
            <v>0</v>
          </cell>
          <cell r="CB409">
            <v>0</v>
          </cell>
          <cell r="CC409">
            <v>0</v>
          </cell>
          <cell r="CD409">
            <v>0</v>
          </cell>
          <cell r="CE409">
            <v>0</v>
          </cell>
          <cell r="CF409">
            <v>0</v>
          </cell>
          <cell r="CG409">
            <v>0</v>
          </cell>
          <cell r="CH409">
            <v>0</v>
          </cell>
          <cell r="CI409">
            <v>0</v>
          </cell>
          <cell r="CJ409">
            <v>0</v>
          </cell>
          <cell r="CK409">
            <v>0</v>
          </cell>
          <cell r="CL409">
            <v>0</v>
          </cell>
          <cell r="CM409">
            <v>0</v>
          </cell>
          <cell r="CN409">
            <v>0</v>
          </cell>
          <cell r="CO409">
            <v>0</v>
          </cell>
          <cell r="CP409">
            <v>0</v>
          </cell>
          <cell r="CQ409">
            <v>0</v>
          </cell>
          <cell r="CR409">
            <v>0</v>
          </cell>
          <cell r="CS409">
            <v>0</v>
          </cell>
          <cell r="CT409">
            <v>0</v>
          </cell>
          <cell r="CU409">
            <v>0</v>
          </cell>
          <cell r="CV409">
            <v>0</v>
          </cell>
          <cell r="CW409">
            <v>0</v>
          </cell>
          <cell r="CX409">
            <v>0</v>
          </cell>
          <cell r="CY409">
            <v>0</v>
          </cell>
          <cell r="CZ409">
            <v>0</v>
          </cell>
          <cell r="DA409">
            <v>0</v>
          </cell>
          <cell r="DB409">
            <v>0</v>
          </cell>
          <cell r="DC409">
            <v>0</v>
          </cell>
          <cell r="DD409">
            <v>0</v>
          </cell>
          <cell r="DE409">
            <v>0</v>
          </cell>
          <cell r="DF409">
            <v>0</v>
          </cell>
          <cell r="DG409">
            <v>0</v>
          </cell>
          <cell r="DH409">
            <v>0</v>
          </cell>
          <cell r="DI409">
            <v>0</v>
          </cell>
          <cell r="DJ409">
            <v>0</v>
          </cell>
          <cell r="DK409">
            <v>0</v>
          </cell>
          <cell r="DL409">
            <v>0</v>
          </cell>
          <cell r="DM409">
            <v>0</v>
          </cell>
          <cell r="DN409">
            <v>0</v>
          </cell>
          <cell r="DO409">
            <v>0</v>
          </cell>
          <cell r="DP409">
            <v>0</v>
          </cell>
          <cell r="DQ409">
            <v>0</v>
          </cell>
          <cell r="DR409">
            <v>0</v>
          </cell>
          <cell r="DS409">
            <v>0</v>
          </cell>
          <cell r="DT409">
            <v>0</v>
          </cell>
          <cell r="DU409">
            <v>0</v>
          </cell>
          <cell r="DV409">
            <v>0</v>
          </cell>
          <cell r="DW409">
            <v>0</v>
          </cell>
          <cell r="DX409">
            <v>0</v>
          </cell>
          <cell r="DY409">
            <v>0</v>
          </cell>
          <cell r="DZ409">
            <v>0</v>
          </cell>
          <cell r="EA409">
            <v>0</v>
          </cell>
          <cell r="EB409">
            <v>0</v>
          </cell>
          <cell r="EC409">
            <v>0</v>
          </cell>
          <cell r="ED409">
            <v>0</v>
          </cell>
        </row>
        <row r="410">
          <cell r="F410">
            <v>0</v>
          </cell>
          <cell r="G410">
            <v>0</v>
          </cell>
          <cell r="H410">
            <v>0</v>
          </cell>
          <cell r="I410">
            <v>0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  <cell r="AE410">
            <v>0</v>
          </cell>
          <cell r="AF410">
            <v>0</v>
          </cell>
          <cell r="AG410">
            <v>0</v>
          </cell>
          <cell r="AH410">
            <v>0</v>
          </cell>
          <cell r="AI410">
            <v>0</v>
          </cell>
          <cell r="AJ410">
            <v>0</v>
          </cell>
          <cell r="AK410">
            <v>0</v>
          </cell>
          <cell r="AL410">
            <v>0</v>
          </cell>
          <cell r="AM410">
            <v>0</v>
          </cell>
          <cell r="AN410">
            <v>0</v>
          </cell>
          <cell r="AO410">
            <v>0</v>
          </cell>
          <cell r="AP410">
            <v>0</v>
          </cell>
          <cell r="AQ410">
            <v>0</v>
          </cell>
          <cell r="AR410">
            <v>0</v>
          </cell>
          <cell r="AS410">
            <v>0</v>
          </cell>
          <cell r="AT410">
            <v>0</v>
          </cell>
          <cell r="AU410">
            <v>0</v>
          </cell>
          <cell r="AV410">
            <v>0</v>
          </cell>
          <cell r="AW410">
            <v>0</v>
          </cell>
          <cell r="AX410">
            <v>0</v>
          </cell>
          <cell r="AY410">
            <v>0</v>
          </cell>
          <cell r="AZ410">
            <v>0</v>
          </cell>
          <cell r="BA410">
            <v>0</v>
          </cell>
          <cell r="BB410">
            <v>0</v>
          </cell>
          <cell r="BC410">
            <v>0</v>
          </cell>
          <cell r="BD410">
            <v>0</v>
          </cell>
          <cell r="BE410">
            <v>0</v>
          </cell>
          <cell r="BF410">
            <v>0</v>
          </cell>
          <cell r="BG410">
            <v>0</v>
          </cell>
          <cell r="BH410">
            <v>0</v>
          </cell>
          <cell r="BI410">
            <v>0</v>
          </cell>
          <cell r="BJ410">
            <v>0</v>
          </cell>
          <cell r="BK410">
            <v>0</v>
          </cell>
          <cell r="BL410">
            <v>0</v>
          </cell>
          <cell r="BM410">
            <v>0</v>
          </cell>
          <cell r="BN410">
            <v>0</v>
          </cell>
          <cell r="BO410">
            <v>0</v>
          </cell>
          <cell r="BP410">
            <v>0</v>
          </cell>
          <cell r="BQ410">
            <v>0</v>
          </cell>
          <cell r="BR410">
            <v>0</v>
          </cell>
          <cell r="BS410">
            <v>0</v>
          </cell>
          <cell r="BT410">
            <v>0</v>
          </cell>
          <cell r="BU410">
            <v>0</v>
          </cell>
          <cell r="BV410">
            <v>0</v>
          </cell>
          <cell r="BW410">
            <v>0</v>
          </cell>
          <cell r="BX410">
            <v>0</v>
          </cell>
          <cell r="BY410">
            <v>0</v>
          </cell>
          <cell r="BZ410">
            <v>0</v>
          </cell>
          <cell r="CA410">
            <v>0</v>
          </cell>
          <cell r="CB410">
            <v>0</v>
          </cell>
          <cell r="CC410">
            <v>0</v>
          </cell>
          <cell r="CD410">
            <v>0</v>
          </cell>
          <cell r="CE410">
            <v>0</v>
          </cell>
          <cell r="CF410">
            <v>0</v>
          </cell>
          <cell r="CG410">
            <v>0</v>
          </cell>
          <cell r="CH410">
            <v>0</v>
          </cell>
          <cell r="CI410">
            <v>0</v>
          </cell>
          <cell r="CJ410">
            <v>0</v>
          </cell>
          <cell r="CK410">
            <v>0</v>
          </cell>
          <cell r="CL410">
            <v>0</v>
          </cell>
          <cell r="CM410">
            <v>0</v>
          </cell>
          <cell r="CN410">
            <v>0</v>
          </cell>
          <cell r="CO410">
            <v>0</v>
          </cell>
          <cell r="CP410">
            <v>0</v>
          </cell>
          <cell r="CQ410">
            <v>0</v>
          </cell>
          <cell r="CR410">
            <v>0</v>
          </cell>
          <cell r="CS410">
            <v>0</v>
          </cell>
          <cell r="CT410">
            <v>0</v>
          </cell>
          <cell r="CU410">
            <v>0</v>
          </cell>
          <cell r="CV410">
            <v>0</v>
          </cell>
          <cell r="CW410">
            <v>0</v>
          </cell>
          <cell r="CX410">
            <v>0</v>
          </cell>
          <cell r="CY410">
            <v>0</v>
          </cell>
          <cell r="CZ410">
            <v>0</v>
          </cell>
          <cell r="DA410">
            <v>0</v>
          </cell>
          <cell r="DB410">
            <v>0</v>
          </cell>
          <cell r="DC410">
            <v>0</v>
          </cell>
          <cell r="DD410">
            <v>0</v>
          </cell>
          <cell r="DE410">
            <v>0</v>
          </cell>
          <cell r="DF410">
            <v>0</v>
          </cell>
          <cell r="DG410">
            <v>0</v>
          </cell>
          <cell r="DH410">
            <v>0</v>
          </cell>
          <cell r="DI410">
            <v>0</v>
          </cell>
          <cell r="DJ410">
            <v>0</v>
          </cell>
          <cell r="DK410">
            <v>0</v>
          </cell>
          <cell r="DL410">
            <v>0</v>
          </cell>
          <cell r="DM410">
            <v>0</v>
          </cell>
          <cell r="DN410">
            <v>0</v>
          </cell>
          <cell r="DO410">
            <v>0</v>
          </cell>
          <cell r="DP410">
            <v>0</v>
          </cell>
          <cell r="DQ410">
            <v>0</v>
          </cell>
          <cell r="DR410">
            <v>0</v>
          </cell>
          <cell r="DS410">
            <v>0</v>
          </cell>
          <cell r="DT410">
            <v>0</v>
          </cell>
          <cell r="DU410">
            <v>0</v>
          </cell>
          <cell r="DV410">
            <v>0</v>
          </cell>
          <cell r="DW410">
            <v>0</v>
          </cell>
          <cell r="DX410">
            <v>0</v>
          </cell>
          <cell r="DY410">
            <v>0</v>
          </cell>
          <cell r="DZ410">
            <v>0</v>
          </cell>
          <cell r="EA410">
            <v>0</v>
          </cell>
          <cell r="EB410">
            <v>0</v>
          </cell>
          <cell r="EC410">
            <v>0</v>
          </cell>
          <cell r="ED410">
            <v>0</v>
          </cell>
        </row>
        <row r="411">
          <cell r="F411">
            <v>0</v>
          </cell>
          <cell r="G411">
            <v>0</v>
          </cell>
          <cell r="H411">
            <v>0</v>
          </cell>
          <cell r="I411">
            <v>0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  <cell r="AE411">
            <v>0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  <cell r="AJ411">
            <v>0</v>
          </cell>
          <cell r="AK411">
            <v>0</v>
          </cell>
          <cell r="AL411">
            <v>0</v>
          </cell>
          <cell r="AM411">
            <v>0</v>
          </cell>
          <cell r="AN411">
            <v>0</v>
          </cell>
          <cell r="AO411">
            <v>0</v>
          </cell>
          <cell r="AP411">
            <v>0</v>
          </cell>
          <cell r="AQ411">
            <v>0</v>
          </cell>
          <cell r="AR411">
            <v>0</v>
          </cell>
          <cell r="AS411">
            <v>0</v>
          </cell>
          <cell r="AT411">
            <v>0</v>
          </cell>
          <cell r="AU411">
            <v>0</v>
          </cell>
          <cell r="AV411">
            <v>0</v>
          </cell>
          <cell r="AW411">
            <v>0</v>
          </cell>
          <cell r="AX411">
            <v>0</v>
          </cell>
          <cell r="AY411">
            <v>0</v>
          </cell>
          <cell r="AZ411">
            <v>0</v>
          </cell>
          <cell r="BA411">
            <v>0</v>
          </cell>
          <cell r="BB411">
            <v>0</v>
          </cell>
          <cell r="BC411">
            <v>0</v>
          </cell>
          <cell r="BD411">
            <v>0</v>
          </cell>
          <cell r="BE411">
            <v>0</v>
          </cell>
          <cell r="BF411">
            <v>0</v>
          </cell>
          <cell r="BG411">
            <v>0</v>
          </cell>
          <cell r="BH411">
            <v>0</v>
          </cell>
          <cell r="BI411">
            <v>0</v>
          </cell>
          <cell r="BJ411">
            <v>0</v>
          </cell>
          <cell r="BK411">
            <v>0</v>
          </cell>
          <cell r="BL411">
            <v>0</v>
          </cell>
          <cell r="BM411">
            <v>0</v>
          </cell>
          <cell r="BN411">
            <v>0</v>
          </cell>
          <cell r="BO411">
            <v>0</v>
          </cell>
          <cell r="BP411">
            <v>0</v>
          </cell>
          <cell r="BQ411">
            <v>0</v>
          </cell>
          <cell r="BR411">
            <v>0</v>
          </cell>
          <cell r="BS411">
            <v>0</v>
          </cell>
          <cell r="BT411">
            <v>0</v>
          </cell>
          <cell r="BU411">
            <v>0</v>
          </cell>
          <cell r="BV411">
            <v>0</v>
          </cell>
          <cell r="BW411">
            <v>0</v>
          </cell>
          <cell r="BX411">
            <v>0</v>
          </cell>
          <cell r="BY411">
            <v>0</v>
          </cell>
          <cell r="BZ411">
            <v>0</v>
          </cell>
          <cell r="CA411">
            <v>0</v>
          </cell>
          <cell r="CB411">
            <v>0</v>
          </cell>
          <cell r="CC411">
            <v>0</v>
          </cell>
          <cell r="CD411">
            <v>0</v>
          </cell>
          <cell r="CE411">
            <v>0</v>
          </cell>
          <cell r="CF411">
            <v>0</v>
          </cell>
          <cell r="CG411">
            <v>0</v>
          </cell>
          <cell r="CH411">
            <v>0</v>
          </cell>
          <cell r="CI411">
            <v>0</v>
          </cell>
          <cell r="CJ411">
            <v>0</v>
          </cell>
          <cell r="CK411">
            <v>0</v>
          </cell>
          <cell r="CL411">
            <v>0</v>
          </cell>
          <cell r="CM411">
            <v>0</v>
          </cell>
          <cell r="CN411">
            <v>0</v>
          </cell>
          <cell r="CO411">
            <v>0</v>
          </cell>
          <cell r="CP411">
            <v>0</v>
          </cell>
          <cell r="CQ411">
            <v>0</v>
          </cell>
          <cell r="CR411">
            <v>0</v>
          </cell>
          <cell r="CS411">
            <v>0</v>
          </cell>
          <cell r="CT411">
            <v>0</v>
          </cell>
          <cell r="CU411">
            <v>0</v>
          </cell>
          <cell r="CV411">
            <v>0</v>
          </cell>
          <cell r="CW411">
            <v>0</v>
          </cell>
          <cell r="CX411">
            <v>0</v>
          </cell>
          <cell r="CY411">
            <v>0</v>
          </cell>
          <cell r="CZ411">
            <v>0</v>
          </cell>
          <cell r="DA411">
            <v>0</v>
          </cell>
          <cell r="DB411">
            <v>0</v>
          </cell>
          <cell r="DC411">
            <v>0</v>
          </cell>
          <cell r="DD411">
            <v>0</v>
          </cell>
          <cell r="DE411">
            <v>0</v>
          </cell>
          <cell r="DF411">
            <v>0</v>
          </cell>
          <cell r="DG411">
            <v>0</v>
          </cell>
          <cell r="DH411">
            <v>0</v>
          </cell>
          <cell r="DI411">
            <v>0</v>
          </cell>
          <cell r="DJ411">
            <v>0</v>
          </cell>
          <cell r="DK411">
            <v>0</v>
          </cell>
          <cell r="DL411">
            <v>0</v>
          </cell>
          <cell r="DM411">
            <v>0</v>
          </cell>
          <cell r="DN411">
            <v>0</v>
          </cell>
          <cell r="DO411">
            <v>0</v>
          </cell>
          <cell r="DP411">
            <v>0</v>
          </cell>
          <cell r="DQ411">
            <v>0</v>
          </cell>
          <cell r="DR411">
            <v>0</v>
          </cell>
          <cell r="DS411">
            <v>0</v>
          </cell>
          <cell r="DT411">
            <v>0</v>
          </cell>
          <cell r="DU411">
            <v>0</v>
          </cell>
          <cell r="DV411">
            <v>0</v>
          </cell>
          <cell r="DW411">
            <v>0</v>
          </cell>
          <cell r="DX411">
            <v>0</v>
          </cell>
          <cell r="DY411">
            <v>0</v>
          </cell>
          <cell r="DZ411">
            <v>0</v>
          </cell>
          <cell r="EA411">
            <v>0</v>
          </cell>
          <cell r="EB411">
            <v>0</v>
          </cell>
          <cell r="EC411">
            <v>0</v>
          </cell>
          <cell r="ED411">
            <v>0</v>
          </cell>
        </row>
        <row r="412">
          <cell r="F412">
            <v>0</v>
          </cell>
          <cell r="G412">
            <v>0</v>
          </cell>
          <cell r="H412">
            <v>0</v>
          </cell>
          <cell r="I412">
            <v>0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  <cell r="AE412">
            <v>0</v>
          </cell>
          <cell r="AF412">
            <v>0</v>
          </cell>
          <cell r="AG412">
            <v>0</v>
          </cell>
          <cell r="AH412">
            <v>0</v>
          </cell>
          <cell r="AI412">
            <v>0</v>
          </cell>
          <cell r="AJ412">
            <v>0</v>
          </cell>
          <cell r="AK412">
            <v>0</v>
          </cell>
          <cell r="AL412">
            <v>0</v>
          </cell>
          <cell r="AM412">
            <v>0</v>
          </cell>
          <cell r="AN412">
            <v>0</v>
          </cell>
          <cell r="AO412">
            <v>0</v>
          </cell>
          <cell r="AP412">
            <v>0</v>
          </cell>
          <cell r="AQ412">
            <v>0</v>
          </cell>
          <cell r="AR412">
            <v>0</v>
          </cell>
          <cell r="AS412">
            <v>0</v>
          </cell>
          <cell r="AT412">
            <v>0</v>
          </cell>
          <cell r="AU412">
            <v>0</v>
          </cell>
          <cell r="AV412">
            <v>0</v>
          </cell>
          <cell r="AW412">
            <v>0</v>
          </cell>
          <cell r="AX412">
            <v>0</v>
          </cell>
          <cell r="AY412">
            <v>0</v>
          </cell>
          <cell r="AZ412">
            <v>0</v>
          </cell>
          <cell r="BA412">
            <v>0</v>
          </cell>
          <cell r="BB412">
            <v>0</v>
          </cell>
          <cell r="BC412">
            <v>0</v>
          </cell>
          <cell r="BD412">
            <v>0</v>
          </cell>
          <cell r="BE412">
            <v>0</v>
          </cell>
          <cell r="BF412">
            <v>0</v>
          </cell>
          <cell r="BG412">
            <v>0</v>
          </cell>
          <cell r="BH412">
            <v>0</v>
          </cell>
          <cell r="BI412">
            <v>0</v>
          </cell>
          <cell r="BJ412">
            <v>0</v>
          </cell>
          <cell r="BK412">
            <v>0</v>
          </cell>
          <cell r="BL412">
            <v>0</v>
          </cell>
          <cell r="BM412">
            <v>0</v>
          </cell>
          <cell r="BN412">
            <v>0</v>
          </cell>
          <cell r="BO412">
            <v>0</v>
          </cell>
          <cell r="BP412">
            <v>0</v>
          </cell>
          <cell r="BQ412">
            <v>0</v>
          </cell>
          <cell r="BR412">
            <v>0</v>
          </cell>
          <cell r="BS412">
            <v>0</v>
          </cell>
          <cell r="BT412">
            <v>0</v>
          </cell>
          <cell r="BU412">
            <v>0</v>
          </cell>
          <cell r="BV412">
            <v>0</v>
          </cell>
          <cell r="BW412">
            <v>0</v>
          </cell>
          <cell r="BX412">
            <v>0</v>
          </cell>
          <cell r="BY412">
            <v>0</v>
          </cell>
          <cell r="BZ412">
            <v>0</v>
          </cell>
          <cell r="CA412">
            <v>0</v>
          </cell>
          <cell r="CB412">
            <v>0</v>
          </cell>
          <cell r="CC412">
            <v>0</v>
          </cell>
          <cell r="CD412">
            <v>0</v>
          </cell>
          <cell r="CE412">
            <v>0</v>
          </cell>
          <cell r="CF412">
            <v>0</v>
          </cell>
          <cell r="CG412">
            <v>0</v>
          </cell>
          <cell r="CH412">
            <v>0</v>
          </cell>
          <cell r="CI412">
            <v>0</v>
          </cell>
          <cell r="CJ412">
            <v>0</v>
          </cell>
          <cell r="CK412">
            <v>0</v>
          </cell>
          <cell r="CL412">
            <v>0</v>
          </cell>
          <cell r="CM412">
            <v>0</v>
          </cell>
          <cell r="CN412">
            <v>0</v>
          </cell>
          <cell r="CO412">
            <v>0</v>
          </cell>
          <cell r="CP412">
            <v>0</v>
          </cell>
          <cell r="CQ412">
            <v>0</v>
          </cell>
          <cell r="CR412">
            <v>0</v>
          </cell>
          <cell r="CS412">
            <v>0</v>
          </cell>
          <cell r="CT412">
            <v>0</v>
          </cell>
          <cell r="CU412">
            <v>0</v>
          </cell>
          <cell r="CV412">
            <v>0</v>
          </cell>
          <cell r="CW412">
            <v>0</v>
          </cell>
          <cell r="CX412">
            <v>0</v>
          </cell>
          <cell r="CY412">
            <v>0</v>
          </cell>
          <cell r="CZ412">
            <v>0</v>
          </cell>
          <cell r="DA412">
            <v>0</v>
          </cell>
          <cell r="DB412">
            <v>0</v>
          </cell>
          <cell r="DC412">
            <v>0</v>
          </cell>
          <cell r="DD412">
            <v>0</v>
          </cell>
          <cell r="DE412">
            <v>0</v>
          </cell>
          <cell r="DF412">
            <v>0</v>
          </cell>
          <cell r="DG412">
            <v>0</v>
          </cell>
          <cell r="DH412">
            <v>0</v>
          </cell>
          <cell r="DI412">
            <v>0</v>
          </cell>
          <cell r="DJ412">
            <v>0</v>
          </cell>
          <cell r="DK412">
            <v>0</v>
          </cell>
          <cell r="DL412">
            <v>0</v>
          </cell>
          <cell r="DM412">
            <v>0</v>
          </cell>
          <cell r="DN412">
            <v>0</v>
          </cell>
          <cell r="DO412">
            <v>0</v>
          </cell>
          <cell r="DP412">
            <v>0</v>
          </cell>
          <cell r="DQ412">
            <v>0</v>
          </cell>
          <cell r="DR412">
            <v>0</v>
          </cell>
          <cell r="DS412">
            <v>0</v>
          </cell>
          <cell r="DT412">
            <v>0</v>
          </cell>
          <cell r="DU412">
            <v>0</v>
          </cell>
          <cell r="DV412">
            <v>0</v>
          </cell>
          <cell r="DW412">
            <v>0</v>
          </cell>
          <cell r="DX412">
            <v>0</v>
          </cell>
          <cell r="DY412">
            <v>0</v>
          </cell>
          <cell r="DZ412">
            <v>0</v>
          </cell>
          <cell r="EA412">
            <v>0</v>
          </cell>
          <cell r="EB412">
            <v>0</v>
          </cell>
          <cell r="EC412">
            <v>0</v>
          </cell>
          <cell r="ED412">
            <v>0</v>
          </cell>
        </row>
        <row r="413">
          <cell r="F413">
            <v>0</v>
          </cell>
          <cell r="G413">
            <v>0</v>
          </cell>
          <cell r="H413">
            <v>0</v>
          </cell>
          <cell r="I413">
            <v>0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  <cell r="AE413">
            <v>0</v>
          </cell>
          <cell r="AF413">
            <v>0</v>
          </cell>
          <cell r="AG413">
            <v>0</v>
          </cell>
          <cell r="AH413">
            <v>0</v>
          </cell>
          <cell r="AI413">
            <v>0</v>
          </cell>
          <cell r="AJ413">
            <v>0</v>
          </cell>
          <cell r="AK413">
            <v>0</v>
          </cell>
          <cell r="AL413">
            <v>0</v>
          </cell>
          <cell r="AM413">
            <v>0</v>
          </cell>
          <cell r="AN413">
            <v>0</v>
          </cell>
          <cell r="AO413">
            <v>0</v>
          </cell>
          <cell r="AP413">
            <v>0</v>
          </cell>
          <cell r="AQ413">
            <v>0</v>
          </cell>
          <cell r="AR413">
            <v>0</v>
          </cell>
          <cell r="AS413">
            <v>0</v>
          </cell>
          <cell r="AT413">
            <v>0</v>
          </cell>
          <cell r="AU413">
            <v>0</v>
          </cell>
          <cell r="AV413">
            <v>0</v>
          </cell>
          <cell r="AW413">
            <v>0</v>
          </cell>
          <cell r="AX413">
            <v>0</v>
          </cell>
          <cell r="AY413">
            <v>0</v>
          </cell>
          <cell r="AZ413">
            <v>0</v>
          </cell>
          <cell r="BA413">
            <v>0</v>
          </cell>
          <cell r="BB413">
            <v>0</v>
          </cell>
          <cell r="BC413">
            <v>0</v>
          </cell>
          <cell r="BD413">
            <v>0</v>
          </cell>
          <cell r="BE413">
            <v>0</v>
          </cell>
          <cell r="BF413">
            <v>0</v>
          </cell>
          <cell r="BG413">
            <v>0</v>
          </cell>
          <cell r="BH413">
            <v>0</v>
          </cell>
          <cell r="BI413">
            <v>0</v>
          </cell>
          <cell r="BJ413">
            <v>0</v>
          </cell>
          <cell r="BK413">
            <v>0</v>
          </cell>
          <cell r="BL413">
            <v>0</v>
          </cell>
          <cell r="BM413">
            <v>0</v>
          </cell>
          <cell r="BN413">
            <v>0</v>
          </cell>
          <cell r="BO413">
            <v>0</v>
          </cell>
          <cell r="BP413">
            <v>0</v>
          </cell>
          <cell r="BQ413">
            <v>0</v>
          </cell>
          <cell r="BR413">
            <v>0</v>
          </cell>
          <cell r="BS413">
            <v>0</v>
          </cell>
          <cell r="BT413">
            <v>0</v>
          </cell>
          <cell r="BU413">
            <v>0</v>
          </cell>
          <cell r="BV413">
            <v>0</v>
          </cell>
          <cell r="BW413">
            <v>0</v>
          </cell>
          <cell r="BX413">
            <v>0</v>
          </cell>
          <cell r="BY413">
            <v>0</v>
          </cell>
          <cell r="BZ413">
            <v>0</v>
          </cell>
          <cell r="CA413">
            <v>0</v>
          </cell>
          <cell r="CB413">
            <v>0</v>
          </cell>
          <cell r="CC413">
            <v>0</v>
          </cell>
          <cell r="CD413">
            <v>0</v>
          </cell>
          <cell r="CE413">
            <v>0</v>
          </cell>
          <cell r="CF413">
            <v>0</v>
          </cell>
          <cell r="CG413">
            <v>0</v>
          </cell>
          <cell r="CH413">
            <v>0</v>
          </cell>
          <cell r="CI413">
            <v>0</v>
          </cell>
          <cell r="CJ413">
            <v>0</v>
          </cell>
          <cell r="CK413">
            <v>0</v>
          </cell>
          <cell r="CL413">
            <v>0</v>
          </cell>
          <cell r="CM413">
            <v>0</v>
          </cell>
          <cell r="CN413">
            <v>0</v>
          </cell>
          <cell r="CO413">
            <v>0</v>
          </cell>
          <cell r="CP413">
            <v>0</v>
          </cell>
          <cell r="CQ413">
            <v>0</v>
          </cell>
          <cell r="CR413">
            <v>0</v>
          </cell>
          <cell r="CS413">
            <v>0</v>
          </cell>
          <cell r="CT413">
            <v>0</v>
          </cell>
          <cell r="CU413">
            <v>0</v>
          </cell>
          <cell r="CV413">
            <v>0</v>
          </cell>
          <cell r="CW413">
            <v>0</v>
          </cell>
          <cell r="CX413">
            <v>0</v>
          </cell>
          <cell r="CY413">
            <v>0</v>
          </cell>
          <cell r="CZ413">
            <v>0</v>
          </cell>
          <cell r="DA413">
            <v>0</v>
          </cell>
          <cell r="DB413">
            <v>0</v>
          </cell>
          <cell r="DC413">
            <v>0</v>
          </cell>
          <cell r="DD413">
            <v>0</v>
          </cell>
          <cell r="DE413">
            <v>0</v>
          </cell>
          <cell r="DF413">
            <v>0</v>
          </cell>
          <cell r="DG413">
            <v>0</v>
          </cell>
          <cell r="DH413">
            <v>0</v>
          </cell>
          <cell r="DI413">
            <v>0</v>
          </cell>
          <cell r="DJ413">
            <v>0</v>
          </cell>
          <cell r="DK413">
            <v>0</v>
          </cell>
          <cell r="DL413">
            <v>0</v>
          </cell>
          <cell r="DM413">
            <v>0</v>
          </cell>
          <cell r="DN413">
            <v>0</v>
          </cell>
          <cell r="DO413">
            <v>0</v>
          </cell>
          <cell r="DP413">
            <v>0</v>
          </cell>
          <cell r="DQ413">
            <v>0</v>
          </cell>
          <cell r="DR413">
            <v>0</v>
          </cell>
          <cell r="DS413">
            <v>0</v>
          </cell>
          <cell r="DT413">
            <v>0</v>
          </cell>
          <cell r="DU413">
            <v>0</v>
          </cell>
          <cell r="DV413">
            <v>0</v>
          </cell>
          <cell r="DW413">
            <v>0</v>
          </cell>
          <cell r="DX413">
            <v>0</v>
          </cell>
          <cell r="DY413">
            <v>0</v>
          </cell>
          <cell r="DZ413">
            <v>0</v>
          </cell>
          <cell r="EA413">
            <v>0</v>
          </cell>
          <cell r="EB413">
            <v>0</v>
          </cell>
          <cell r="EC413">
            <v>0</v>
          </cell>
          <cell r="ED413">
            <v>0</v>
          </cell>
        </row>
        <row r="414">
          <cell r="F414">
            <v>0</v>
          </cell>
          <cell r="G414">
            <v>0</v>
          </cell>
          <cell r="H414">
            <v>0</v>
          </cell>
          <cell r="I414">
            <v>0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0</v>
          </cell>
          <cell r="P414">
            <v>0</v>
          </cell>
          <cell r="Q414">
            <v>0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  <cell r="AE414">
            <v>0</v>
          </cell>
          <cell r="AF414">
            <v>0</v>
          </cell>
          <cell r="AG414">
            <v>0</v>
          </cell>
          <cell r="AH414">
            <v>0</v>
          </cell>
          <cell r="AI414">
            <v>0</v>
          </cell>
          <cell r="AJ414">
            <v>0</v>
          </cell>
          <cell r="AK414">
            <v>0</v>
          </cell>
          <cell r="AL414">
            <v>0</v>
          </cell>
          <cell r="AM414">
            <v>0</v>
          </cell>
          <cell r="AN414">
            <v>0</v>
          </cell>
          <cell r="AO414">
            <v>0</v>
          </cell>
          <cell r="AP414">
            <v>0</v>
          </cell>
          <cell r="AQ414">
            <v>0</v>
          </cell>
          <cell r="AR414">
            <v>0</v>
          </cell>
          <cell r="AS414">
            <v>0</v>
          </cell>
          <cell r="AT414">
            <v>0</v>
          </cell>
          <cell r="AU414">
            <v>0</v>
          </cell>
          <cell r="AV414">
            <v>0</v>
          </cell>
          <cell r="AW414">
            <v>0</v>
          </cell>
          <cell r="AX414">
            <v>0</v>
          </cell>
          <cell r="AY414">
            <v>0</v>
          </cell>
          <cell r="AZ414">
            <v>0</v>
          </cell>
          <cell r="BA414">
            <v>0</v>
          </cell>
          <cell r="BB414">
            <v>0</v>
          </cell>
          <cell r="BC414">
            <v>0</v>
          </cell>
          <cell r="BD414">
            <v>0</v>
          </cell>
          <cell r="BE414">
            <v>0</v>
          </cell>
          <cell r="BF414">
            <v>0</v>
          </cell>
          <cell r="BG414">
            <v>0</v>
          </cell>
          <cell r="BH414">
            <v>0</v>
          </cell>
          <cell r="BI414">
            <v>0</v>
          </cell>
          <cell r="BJ414">
            <v>0</v>
          </cell>
          <cell r="BK414">
            <v>0</v>
          </cell>
          <cell r="BL414">
            <v>0</v>
          </cell>
          <cell r="BM414">
            <v>0</v>
          </cell>
          <cell r="BN414">
            <v>0</v>
          </cell>
          <cell r="BO414">
            <v>0</v>
          </cell>
          <cell r="BP414">
            <v>0</v>
          </cell>
          <cell r="BQ414">
            <v>0</v>
          </cell>
          <cell r="BR414">
            <v>0</v>
          </cell>
          <cell r="BS414">
            <v>0</v>
          </cell>
          <cell r="BT414">
            <v>0</v>
          </cell>
          <cell r="BU414">
            <v>0</v>
          </cell>
          <cell r="BV414">
            <v>0</v>
          </cell>
          <cell r="BW414">
            <v>0</v>
          </cell>
          <cell r="BX414">
            <v>0</v>
          </cell>
          <cell r="BY414">
            <v>0</v>
          </cell>
          <cell r="BZ414">
            <v>0</v>
          </cell>
          <cell r="CA414">
            <v>0</v>
          </cell>
          <cell r="CB414">
            <v>0</v>
          </cell>
          <cell r="CC414">
            <v>0</v>
          </cell>
          <cell r="CD414">
            <v>0</v>
          </cell>
          <cell r="CE414">
            <v>0</v>
          </cell>
          <cell r="CF414">
            <v>0</v>
          </cell>
          <cell r="CG414">
            <v>0</v>
          </cell>
          <cell r="CH414">
            <v>0</v>
          </cell>
          <cell r="CI414">
            <v>0</v>
          </cell>
          <cell r="CJ414">
            <v>0</v>
          </cell>
          <cell r="CK414">
            <v>0</v>
          </cell>
          <cell r="CL414">
            <v>0</v>
          </cell>
          <cell r="CM414">
            <v>0</v>
          </cell>
          <cell r="CN414">
            <v>0</v>
          </cell>
          <cell r="CO414">
            <v>0</v>
          </cell>
          <cell r="CP414">
            <v>0</v>
          </cell>
          <cell r="CQ414">
            <v>0</v>
          </cell>
          <cell r="CR414">
            <v>0</v>
          </cell>
          <cell r="CS414">
            <v>0</v>
          </cell>
          <cell r="CT414">
            <v>0</v>
          </cell>
          <cell r="CU414">
            <v>0</v>
          </cell>
          <cell r="CV414">
            <v>0</v>
          </cell>
          <cell r="CW414">
            <v>0</v>
          </cell>
          <cell r="CX414">
            <v>0</v>
          </cell>
          <cell r="CY414">
            <v>0</v>
          </cell>
          <cell r="CZ414">
            <v>0</v>
          </cell>
          <cell r="DA414">
            <v>0</v>
          </cell>
          <cell r="DB414">
            <v>0</v>
          </cell>
          <cell r="DC414">
            <v>0</v>
          </cell>
          <cell r="DD414">
            <v>0</v>
          </cell>
          <cell r="DE414">
            <v>0</v>
          </cell>
          <cell r="DF414">
            <v>0</v>
          </cell>
          <cell r="DG414">
            <v>0</v>
          </cell>
          <cell r="DH414">
            <v>0</v>
          </cell>
          <cell r="DI414">
            <v>0</v>
          </cell>
          <cell r="DJ414">
            <v>0</v>
          </cell>
          <cell r="DK414">
            <v>0</v>
          </cell>
          <cell r="DL414">
            <v>0</v>
          </cell>
          <cell r="DM414">
            <v>0</v>
          </cell>
          <cell r="DN414">
            <v>0</v>
          </cell>
          <cell r="DO414">
            <v>0</v>
          </cell>
          <cell r="DP414">
            <v>0</v>
          </cell>
          <cell r="DQ414">
            <v>0</v>
          </cell>
          <cell r="DR414">
            <v>0</v>
          </cell>
          <cell r="DS414">
            <v>0</v>
          </cell>
          <cell r="DT414">
            <v>0</v>
          </cell>
          <cell r="DU414">
            <v>0</v>
          </cell>
          <cell r="DV414">
            <v>0</v>
          </cell>
          <cell r="DW414">
            <v>0</v>
          </cell>
          <cell r="DX414">
            <v>0</v>
          </cell>
          <cell r="DY414">
            <v>0</v>
          </cell>
          <cell r="DZ414">
            <v>0</v>
          </cell>
          <cell r="EA414">
            <v>0</v>
          </cell>
          <cell r="EB414">
            <v>0</v>
          </cell>
          <cell r="EC414">
            <v>0</v>
          </cell>
          <cell r="ED414">
            <v>0</v>
          </cell>
        </row>
        <row r="415">
          <cell r="F415">
            <v>0</v>
          </cell>
          <cell r="G415">
            <v>0</v>
          </cell>
          <cell r="H415">
            <v>0</v>
          </cell>
          <cell r="I415">
            <v>0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  <cell r="AE415">
            <v>0</v>
          </cell>
          <cell r="AF415">
            <v>0</v>
          </cell>
          <cell r="AG415">
            <v>0</v>
          </cell>
          <cell r="AH415">
            <v>0</v>
          </cell>
          <cell r="AI415">
            <v>0</v>
          </cell>
          <cell r="AJ415">
            <v>0</v>
          </cell>
          <cell r="AK415">
            <v>0</v>
          </cell>
          <cell r="AL415">
            <v>0</v>
          </cell>
          <cell r="AM415">
            <v>0</v>
          </cell>
          <cell r="AN415">
            <v>0</v>
          </cell>
          <cell r="AO415">
            <v>0</v>
          </cell>
          <cell r="AP415">
            <v>0</v>
          </cell>
          <cell r="AQ415">
            <v>0</v>
          </cell>
          <cell r="AR415">
            <v>0</v>
          </cell>
          <cell r="AS415">
            <v>0</v>
          </cell>
          <cell r="AT415">
            <v>0</v>
          </cell>
          <cell r="AU415">
            <v>0</v>
          </cell>
          <cell r="AV415">
            <v>0</v>
          </cell>
          <cell r="AW415">
            <v>0</v>
          </cell>
          <cell r="AX415">
            <v>0</v>
          </cell>
          <cell r="AY415">
            <v>0</v>
          </cell>
          <cell r="AZ415">
            <v>0</v>
          </cell>
          <cell r="BA415">
            <v>0</v>
          </cell>
          <cell r="BB415">
            <v>0</v>
          </cell>
          <cell r="BC415">
            <v>0</v>
          </cell>
          <cell r="BD415">
            <v>0</v>
          </cell>
          <cell r="BE415">
            <v>0</v>
          </cell>
          <cell r="BF415">
            <v>0</v>
          </cell>
          <cell r="BG415">
            <v>0</v>
          </cell>
          <cell r="BH415">
            <v>0</v>
          </cell>
          <cell r="BI415">
            <v>0</v>
          </cell>
          <cell r="BJ415">
            <v>0</v>
          </cell>
          <cell r="BK415">
            <v>0</v>
          </cell>
          <cell r="BL415">
            <v>0</v>
          </cell>
          <cell r="BM415">
            <v>0</v>
          </cell>
          <cell r="BN415">
            <v>0</v>
          </cell>
          <cell r="BO415">
            <v>0</v>
          </cell>
          <cell r="BP415">
            <v>0</v>
          </cell>
          <cell r="BQ415">
            <v>0</v>
          </cell>
          <cell r="BR415">
            <v>0</v>
          </cell>
          <cell r="BS415">
            <v>0</v>
          </cell>
          <cell r="BT415">
            <v>0</v>
          </cell>
          <cell r="BU415">
            <v>0</v>
          </cell>
          <cell r="BV415">
            <v>0</v>
          </cell>
          <cell r="BW415">
            <v>0</v>
          </cell>
          <cell r="BX415">
            <v>0</v>
          </cell>
          <cell r="BY415">
            <v>0</v>
          </cell>
          <cell r="BZ415">
            <v>0</v>
          </cell>
          <cell r="CA415">
            <v>0</v>
          </cell>
          <cell r="CB415">
            <v>0</v>
          </cell>
          <cell r="CC415">
            <v>0</v>
          </cell>
          <cell r="CD415">
            <v>0</v>
          </cell>
          <cell r="CE415">
            <v>0</v>
          </cell>
          <cell r="CF415">
            <v>0</v>
          </cell>
          <cell r="CG415">
            <v>0</v>
          </cell>
          <cell r="CH415">
            <v>0</v>
          </cell>
          <cell r="CI415">
            <v>0</v>
          </cell>
          <cell r="CJ415">
            <v>0</v>
          </cell>
          <cell r="CK415">
            <v>0</v>
          </cell>
          <cell r="CL415">
            <v>0</v>
          </cell>
          <cell r="CM415">
            <v>0</v>
          </cell>
          <cell r="CN415">
            <v>0</v>
          </cell>
          <cell r="CO415">
            <v>0</v>
          </cell>
          <cell r="CP415">
            <v>0</v>
          </cell>
          <cell r="CQ415">
            <v>0</v>
          </cell>
          <cell r="CR415">
            <v>0</v>
          </cell>
          <cell r="CS415">
            <v>0</v>
          </cell>
          <cell r="CT415">
            <v>0</v>
          </cell>
          <cell r="CU415">
            <v>0</v>
          </cell>
          <cell r="CV415">
            <v>0</v>
          </cell>
          <cell r="CW415">
            <v>0</v>
          </cell>
          <cell r="CX415">
            <v>0</v>
          </cell>
          <cell r="CY415">
            <v>0</v>
          </cell>
          <cell r="CZ415">
            <v>0</v>
          </cell>
          <cell r="DA415">
            <v>0</v>
          </cell>
          <cell r="DB415">
            <v>0</v>
          </cell>
          <cell r="DC415">
            <v>0</v>
          </cell>
          <cell r="DD415">
            <v>0</v>
          </cell>
          <cell r="DE415">
            <v>0</v>
          </cell>
          <cell r="DF415">
            <v>0</v>
          </cell>
          <cell r="DG415">
            <v>0</v>
          </cell>
          <cell r="DH415">
            <v>0</v>
          </cell>
          <cell r="DI415">
            <v>0</v>
          </cell>
          <cell r="DJ415">
            <v>0</v>
          </cell>
          <cell r="DK415">
            <v>0</v>
          </cell>
          <cell r="DL415">
            <v>0</v>
          </cell>
          <cell r="DM415">
            <v>0</v>
          </cell>
          <cell r="DN415">
            <v>0</v>
          </cell>
          <cell r="DO415">
            <v>0</v>
          </cell>
          <cell r="DP415">
            <v>0</v>
          </cell>
          <cell r="DQ415">
            <v>0</v>
          </cell>
          <cell r="DR415">
            <v>0</v>
          </cell>
          <cell r="DS415">
            <v>0</v>
          </cell>
          <cell r="DT415">
            <v>0</v>
          </cell>
          <cell r="DU415">
            <v>0</v>
          </cell>
          <cell r="DV415">
            <v>0</v>
          </cell>
          <cell r="DW415">
            <v>0</v>
          </cell>
          <cell r="DX415">
            <v>0</v>
          </cell>
          <cell r="DY415">
            <v>0</v>
          </cell>
          <cell r="DZ415">
            <v>0</v>
          </cell>
          <cell r="EA415">
            <v>0</v>
          </cell>
          <cell r="EB415">
            <v>0</v>
          </cell>
          <cell r="EC415">
            <v>0</v>
          </cell>
          <cell r="ED415">
            <v>0</v>
          </cell>
        </row>
        <row r="416">
          <cell r="F416">
            <v>0</v>
          </cell>
          <cell r="G416">
            <v>0</v>
          </cell>
          <cell r="H416">
            <v>0</v>
          </cell>
          <cell r="I416">
            <v>0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  <cell r="AE416">
            <v>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  <cell r="AJ416">
            <v>0</v>
          </cell>
          <cell r="AK416">
            <v>0</v>
          </cell>
          <cell r="AL416">
            <v>0</v>
          </cell>
          <cell r="AM416">
            <v>0</v>
          </cell>
          <cell r="AN416">
            <v>0</v>
          </cell>
          <cell r="AO416">
            <v>0</v>
          </cell>
          <cell r="AP416">
            <v>0</v>
          </cell>
          <cell r="AQ416">
            <v>0</v>
          </cell>
          <cell r="AR416">
            <v>0</v>
          </cell>
          <cell r="AS416">
            <v>0</v>
          </cell>
          <cell r="AT416">
            <v>0</v>
          </cell>
          <cell r="AU416">
            <v>0</v>
          </cell>
          <cell r="AV416">
            <v>0</v>
          </cell>
          <cell r="AW416">
            <v>0</v>
          </cell>
          <cell r="AX416">
            <v>0</v>
          </cell>
          <cell r="AY416">
            <v>0</v>
          </cell>
          <cell r="AZ416">
            <v>0</v>
          </cell>
          <cell r="BA416">
            <v>0</v>
          </cell>
          <cell r="BB416">
            <v>0</v>
          </cell>
          <cell r="BC416">
            <v>0</v>
          </cell>
          <cell r="BD416">
            <v>0</v>
          </cell>
          <cell r="BE416">
            <v>0</v>
          </cell>
          <cell r="BF416">
            <v>0</v>
          </cell>
          <cell r="BG416">
            <v>0</v>
          </cell>
          <cell r="BH416">
            <v>0</v>
          </cell>
          <cell r="BI416">
            <v>0</v>
          </cell>
          <cell r="BJ416">
            <v>0</v>
          </cell>
          <cell r="BK416">
            <v>0</v>
          </cell>
          <cell r="BL416">
            <v>0</v>
          </cell>
          <cell r="BM416">
            <v>0</v>
          </cell>
          <cell r="BN416">
            <v>0</v>
          </cell>
          <cell r="BO416">
            <v>0</v>
          </cell>
          <cell r="BP416">
            <v>0</v>
          </cell>
          <cell r="BQ416">
            <v>0</v>
          </cell>
          <cell r="BR416">
            <v>0</v>
          </cell>
          <cell r="BS416">
            <v>0</v>
          </cell>
          <cell r="BT416">
            <v>0</v>
          </cell>
          <cell r="BU416">
            <v>0</v>
          </cell>
          <cell r="BV416">
            <v>0</v>
          </cell>
          <cell r="BW416">
            <v>0</v>
          </cell>
          <cell r="BX416">
            <v>0</v>
          </cell>
          <cell r="BY416">
            <v>0</v>
          </cell>
          <cell r="BZ416">
            <v>0</v>
          </cell>
          <cell r="CA416">
            <v>0</v>
          </cell>
          <cell r="CB416">
            <v>0</v>
          </cell>
          <cell r="CC416">
            <v>0</v>
          </cell>
          <cell r="CD416">
            <v>0</v>
          </cell>
          <cell r="CE416">
            <v>0</v>
          </cell>
          <cell r="CF416">
            <v>0</v>
          </cell>
          <cell r="CG416">
            <v>0</v>
          </cell>
          <cell r="CH416">
            <v>0</v>
          </cell>
          <cell r="CI416">
            <v>0</v>
          </cell>
          <cell r="CJ416">
            <v>0</v>
          </cell>
          <cell r="CK416">
            <v>0</v>
          </cell>
          <cell r="CL416">
            <v>0</v>
          </cell>
          <cell r="CM416">
            <v>0</v>
          </cell>
          <cell r="CN416">
            <v>0</v>
          </cell>
          <cell r="CO416">
            <v>0</v>
          </cell>
          <cell r="CP416">
            <v>0</v>
          </cell>
          <cell r="CQ416">
            <v>0</v>
          </cell>
          <cell r="CR416">
            <v>0</v>
          </cell>
          <cell r="CS416">
            <v>0</v>
          </cell>
          <cell r="CT416">
            <v>0</v>
          </cell>
          <cell r="CU416">
            <v>0</v>
          </cell>
          <cell r="CV416">
            <v>0</v>
          </cell>
          <cell r="CW416">
            <v>0</v>
          </cell>
          <cell r="CX416">
            <v>0</v>
          </cell>
          <cell r="CY416">
            <v>0</v>
          </cell>
          <cell r="CZ416">
            <v>0</v>
          </cell>
          <cell r="DA416">
            <v>0</v>
          </cell>
          <cell r="DB416">
            <v>0</v>
          </cell>
          <cell r="DC416">
            <v>0</v>
          </cell>
          <cell r="DD416">
            <v>0</v>
          </cell>
          <cell r="DE416">
            <v>0</v>
          </cell>
          <cell r="DF416">
            <v>0</v>
          </cell>
          <cell r="DG416">
            <v>0</v>
          </cell>
          <cell r="DH416">
            <v>0</v>
          </cell>
          <cell r="DI416">
            <v>0</v>
          </cell>
          <cell r="DJ416">
            <v>0</v>
          </cell>
          <cell r="DK416">
            <v>0</v>
          </cell>
          <cell r="DL416">
            <v>0</v>
          </cell>
          <cell r="DM416">
            <v>0</v>
          </cell>
          <cell r="DN416">
            <v>0</v>
          </cell>
          <cell r="DO416">
            <v>0</v>
          </cell>
          <cell r="DP416">
            <v>0</v>
          </cell>
          <cell r="DQ416">
            <v>0</v>
          </cell>
          <cell r="DR416">
            <v>0</v>
          </cell>
          <cell r="DS416">
            <v>0</v>
          </cell>
          <cell r="DT416">
            <v>0</v>
          </cell>
          <cell r="DU416">
            <v>0</v>
          </cell>
          <cell r="DV416">
            <v>0</v>
          </cell>
          <cell r="DW416">
            <v>0</v>
          </cell>
          <cell r="DX416">
            <v>0</v>
          </cell>
          <cell r="DY416">
            <v>0</v>
          </cell>
          <cell r="DZ416">
            <v>0</v>
          </cell>
          <cell r="EA416">
            <v>0</v>
          </cell>
          <cell r="EB416">
            <v>0</v>
          </cell>
          <cell r="EC416">
            <v>0</v>
          </cell>
          <cell r="ED416">
            <v>0</v>
          </cell>
        </row>
        <row r="417">
          <cell r="F417">
            <v>0</v>
          </cell>
          <cell r="G417">
            <v>0</v>
          </cell>
          <cell r="H417">
            <v>0</v>
          </cell>
          <cell r="I417">
            <v>0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  <cell r="AE417">
            <v>0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  <cell r="AJ417">
            <v>0</v>
          </cell>
          <cell r="AK417">
            <v>0</v>
          </cell>
          <cell r="AL417">
            <v>0</v>
          </cell>
          <cell r="AM417">
            <v>0</v>
          </cell>
          <cell r="AN417">
            <v>0</v>
          </cell>
          <cell r="AO417">
            <v>0</v>
          </cell>
          <cell r="AP417">
            <v>0</v>
          </cell>
          <cell r="AQ417">
            <v>0</v>
          </cell>
          <cell r="AR417">
            <v>0</v>
          </cell>
          <cell r="AS417">
            <v>0</v>
          </cell>
          <cell r="AT417">
            <v>0</v>
          </cell>
          <cell r="AU417">
            <v>0</v>
          </cell>
          <cell r="AV417">
            <v>0</v>
          </cell>
          <cell r="AW417">
            <v>0</v>
          </cell>
          <cell r="AX417">
            <v>0</v>
          </cell>
          <cell r="AY417">
            <v>0</v>
          </cell>
          <cell r="AZ417">
            <v>0</v>
          </cell>
          <cell r="BA417">
            <v>0</v>
          </cell>
          <cell r="BB417">
            <v>0</v>
          </cell>
          <cell r="BC417">
            <v>0</v>
          </cell>
          <cell r="BD417">
            <v>0</v>
          </cell>
          <cell r="BE417">
            <v>0</v>
          </cell>
          <cell r="BF417">
            <v>0</v>
          </cell>
          <cell r="BG417">
            <v>0</v>
          </cell>
          <cell r="BH417">
            <v>0</v>
          </cell>
          <cell r="BI417">
            <v>0</v>
          </cell>
          <cell r="BJ417">
            <v>0</v>
          </cell>
          <cell r="BK417">
            <v>0</v>
          </cell>
          <cell r="BL417">
            <v>0</v>
          </cell>
          <cell r="BM417">
            <v>0</v>
          </cell>
          <cell r="BN417">
            <v>0</v>
          </cell>
          <cell r="BO417">
            <v>0</v>
          </cell>
          <cell r="BP417">
            <v>0</v>
          </cell>
          <cell r="BQ417">
            <v>0</v>
          </cell>
          <cell r="BR417">
            <v>0</v>
          </cell>
          <cell r="BS417">
            <v>0</v>
          </cell>
          <cell r="BT417">
            <v>0</v>
          </cell>
          <cell r="BU417">
            <v>0</v>
          </cell>
          <cell r="BV417">
            <v>0</v>
          </cell>
          <cell r="BW417">
            <v>0</v>
          </cell>
          <cell r="BX417">
            <v>0</v>
          </cell>
          <cell r="BY417">
            <v>0</v>
          </cell>
          <cell r="BZ417">
            <v>0</v>
          </cell>
          <cell r="CA417">
            <v>0</v>
          </cell>
          <cell r="CB417">
            <v>0</v>
          </cell>
          <cell r="CC417">
            <v>0</v>
          </cell>
          <cell r="CD417">
            <v>0</v>
          </cell>
          <cell r="CE417">
            <v>0</v>
          </cell>
          <cell r="CF417">
            <v>0</v>
          </cell>
          <cell r="CG417">
            <v>0</v>
          </cell>
          <cell r="CH417">
            <v>0</v>
          </cell>
          <cell r="CI417">
            <v>0</v>
          </cell>
          <cell r="CJ417">
            <v>0</v>
          </cell>
          <cell r="CK417">
            <v>0</v>
          </cell>
          <cell r="CL417">
            <v>0</v>
          </cell>
          <cell r="CM417">
            <v>0</v>
          </cell>
          <cell r="CN417">
            <v>0</v>
          </cell>
          <cell r="CO417">
            <v>0</v>
          </cell>
          <cell r="CP417">
            <v>0</v>
          </cell>
          <cell r="CQ417">
            <v>0</v>
          </cell>
          <cell r="CR417">
            <v>0</v>
          </cell>
          <cell r="CS417">
            <v>0</v>
          </cell>
          <cell r="CT417">
            <v>0</v>
          </cell>
          <cell r="CU417">
            <v>0</v>
          </cell>
          <cell r="CV417">
            <v>0</v>
          </cell>
          <cell r="CW417">
            <v>0</v>
          </cell>
          <cell r="CX417">
            <v>0</v>
          </cell>
          <cell r="CY417">
            <v>0</v>
          </cell>
          <cell r="CZ417">
            <v>0</v>
          </cell>
          <cell r="DA417">
            <v>0</v>
          </cell>
          <cell r="DB417">
            <v>0</v>
          </cell>
          <cell r="DC417">
            <v>0</v>
          </cell>
          <cell r="DD417">
            <v>0</v>
          </cell>
          <cell r="DE417">
            <v>0</v>
          </cell>
          <cell r="DF417">
            <v>0</v>
          </cell>
          <cell r="DG417">
            <v>0</v>
          </cell>
          <cell r="DH417">
            <v>0</v>
          </cell>
          <cell r="DI417">
            <v>0</v>
          </cell>
          <cell r="DJ417">
            <v>0</v>
          </cell>
          <cell r="DK417">
            <v>0</v>
          </cell>
          <cell r="DL417">
            <v>0</v>
          </cell>
          <cell r="DM417">
            <v>0</v>
          </cell>
          <cell r="DN417">
            <v>0</v>
          </cell>
          <cell r="DO417">
            <v>0</v>
          </cell>
          <cell r="DP417">
            <v>0</v>
          </cell>
          <cell r="DQ417">
            <v>0</v>
          </cell>
          <cell r="DR417">
            <v>0</v>
          </cell>
          <cell r="DS417">
            <v>0</v>
          </cell>
          <cell r="DT417">
            <v>0</v>
          </cell>
          <cell r="DU417">
            <v>0</v>
          </cell>
          <cell r="DV417">
            <v>0</v>
          </cell>
          <cell r="DW417">
            <v>0</v>
          </cell>
          <cell r="DX417">
            <v>0</v>
          </cell>
          <cell r="DY417">
            <v>0</v>
          </cell>
          <cell r="DZ417">
            <v>0</v>
          </cell>
          <cell r="EA417">
            <v>0</v>
          </cell>
          <cell r="EB417">
            <v>0</v>
          </cell>
          <cell r="EC417">
            <v>0</v>
          </cell>
          <cell r="ED417">
            <v>0</v>
          </cell>
        </row>
        <row r="418">
          <cell r="F418">
            <v>0</v>
          </cell>
          <cell r="G418">
            <v>0</v>
          </cell>
          <cell r="H418">
            <v>0</v>
          </cell>
          <cell r="I418">
            <v>0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  <cell r="AE418">
            <v>0</v>
          </cell>
          <cell r="AF418">
            <v>0</v>
          </cell>
          <cell r="AG418">
            <v>0</v>
          </cell>
          <cell r="AH418">
            <v>0</v>
          </cell>
          <cell r="AI418">
            <v>0</v>
          </cell>
          <cell r="AJ418">
            <v>0</v>
          </cell>
          <cell r="AK418">
            <v>0</v>
          </cell>
          <cell r="AL418">
            <v>0</v>
          </cell>
          <cell r="AM418">
            <v>0</v>
          </cell>
          <cell r="AN418">
            <v>0</v>
          </cell>
          <cell r="AO418">
            <v>0</v>
          </cell>
          <cell r="AP418">
            <v>0</v>
          </cell>
          <cell r="AQ418">
            <v>0</v>
          </cell>
          <cell r="AR418">
            <v>0</v>
          </cell>
          <cell r="AS418">
            <v>0</v>
          </cell>
          <cell r="AT418">
            <v>0</v>
          </cell>
          <cell r="AU418">
            <v>0</v>
          </cell>
          <cell r="AV418">
            <v>0</v>
          </cell>
          <cell r="AW418">
            <v>0</v>
          </cell>
          <cell r="AX418">
            <v>0</v>
          </cell>
          <cell r="AY418">
            <v>0</v>
          </cell>
          <cell r="AZ418">
            <v>0</v>
          </cell>
          <cell r="BA418">
            <v>0</v>
          </cell>
          <cell r="BB418">
            <v>0</v>
          </cell>
          <cell r="BC418">
            <v>0</v>
          </cell>
          <cell r="BD418">
            <v>0</v>
          </cell>
          <cell r="BE418">
            <v>0</v>
          </cell>
          <cell r="BF418">
            <v>0</v>
          </cell>
          <cell r="BG418">
            <v>0</v>
          </cell>
          <cell r="BH418">
            <v>0</v>
          </cell>
          <cell r="BI418">
            <v>0</v>
          </cell>
          <cell r="BJ418">
            <v>0</v>
          </cell>
          <cell r="BK418">
            <v>0</v>
          </cell>
          <cell r="BL418">
            <v>0</v>
          </cell>
          <cell r="BM418">
            <v>0</v>
          </cell>
          <cell r="BN418">
            <v>0</v>
          </cell>
          <cell r="BO418">
            <v>0</v>
          </cell>
          <cell r="BP418">
            <v>0</v>
          </cell>
          <cell r="BQ418">
            <v>0</v>
          </cell>
          <cell r="BR418">
            <v>0</v>
          </cell>
          <cell r="BS418">
            <v>0</v>
          </cell>
          <cell r="BT418">
            <v>0</v>
          </cell>
          <cell r="BU418">
            <v>0</v>
          </cell>
          <cell r="BV418">
            <v>0</v>
          </cell>
          <cell r="BW418">
            <v>0</v>
          </cell>
          <cell r="BX418">
            <v>0</v>
          </cell>
          <cell r="BY418">
            <v>0</v>
          </cell>
          <cell r="BZ418">
            <v>0</v>
          </cell>
          <cell r="CA418">
            <v>0</v>
          </cell>
          <cell r="CB418">
            <v>0</v>
          </cell>
          <cell r="CC418">
            <v>0</v>
          </cell>
          <cell r="CD418">
            <v>0</v>
          </cell>
          <cell r="CE418">
            <v>0</v>
          </cell>
          <cell r="CF418">
            <v>0</v>
          </cell>
          <cell r="CG418">
            <v>0</v>
          </cell>
          <cell r="CH418">
            <v>0</v>
          </cell>
          <cell r="CI418">
            <v>0</v>
          </cell>
          <cell r="CJ418">
            <v>0</v>
          </cell>
          <cell r="CK418">
            <v>0</v>
          </cell>
          <cell r="CL418">
            <v>0</v>
          </cell>
          <cell r="CM418">
            <v>0</v>
          </cell>
          <cell r="CN418">
            <v>0</v>
          </cell>
          <cell r="CO418">
            <v>0</v>
          </cell>
          <cell r="CP418">
            <v>0</v>
          </cell>
          <cell r="CQ418">
            <v>0</v>
          </cell>
          <cell r="CR418">
            <v>0</v>
          </cell>
          <cell r="CS418">
            <v>0</v>
          </cell>
          <cell r="CT418">
            <v>0</v>
          </cell>
          <cell r="CU418">
            <v>0</v>
          </cell>
          <cell r="CV418">
            <v>0</v>
          </cell>
          <cell r="CW418">
            <v>0</v>
          </cell>
          <cell r="CX418">
            <v>0</v>
          </cell>
          <cell r="CY418">
            <v>0</v>
          </cell>
          <cell r="CZ418">
            <v>0</v>
          </cell>
          <cell r="DA418">
            <v>0</v>
          </cell>
          <cell r="DB418">
            <v>0</v>
          </cell>
          <cell r="DC418">
            <v>0</v>
          </cell>
          <cell r="DD418">
            <v>0</v>
          </cell>
          <cell r="DE418">
            <v>0</v>
          </cell>
          <cell r="DF418">
            <v>0</v>
          </cell>
          <cell r="DG418">
            <v>0</v>
          </cell>
          <cell r="DH418">
            <v>0</v>
          </cell>
          <cell r="DI418">
            <v>0</v>
          </cell>
          <cell r="DJ418">
            <v>0</v>
          </cell>
          <cell r="DK418">
            <v>0</v>
          </cell>
          <cell r="DL418">
            <v>0</v>
          </cell>
          <cell r="DM418">
            <v>0</v>
          </cell>
          <cell r="DN418">
            <v>0</v>
          </cell>
          <cell r="DO418">
            <v>0</v>
          </cell>
          <cell r="DP418">
            <v>0</v>
          </cell>
          <cell r="DQ418">
            <v>0</v>
          </cell>
          <cell r="DR418">
            <v>0</v>
          </cell>
          <cell r="DS418">
            <v>0</v>
          </cell>
          <cell r="DT418">
            <v>0</v>
          </cell>
          <cell r="DU418">
            <v>0</v>
          </cell>
          <cell r="DV418">
            <v>0</v>
          </cell>
          <cell r="DW418">
            <v>0</v>
          </cell>
          <cell r="DX418">
            <v>0</v>
          </cell>
          <cell r="DY418">
            <v>0</v>
          </cell>
          <cell r="DZ418">
            <v>0</v>
          </cell>
          <cell r="EA418">
            <v>0</v>
          </cell>
          <cell r="EB418">
            <v>0</v>
          </cell>
          <cell r="EC418">
            <v>0</v>
          </cell>
          <cell r="ED418">
            <v>0</v>
          </cell>
        </row>
        <row r="420">
          <cell r="F420">
            <v>63240</v>
          </cell>
          <cell r="G420">
            <v>59160</v>
          </cell>
          <cell r="H420">
            <v>63240</v>
          </cell>
          <cell r="I420">
            <v>61200</v>
          </cell>
          <cell r="J420">
            <v>63240</v>
          </cell>
          <cell r="K420">
            <v>61200</v>
          </cell>
          <cell r="L420">
            <v>63240</v>
          </cell>
          <cell r="M420">
            <v>63240</v>
          </cell>
          <cell r="N420">
            <v>61200</v>
          </cell>
          <cell r="O420">
            <v>63239.999999999767</v>
          </cell>
          <cell r="P420">
            <v>61200</v>
          </cell>
          <cell r="Q420">
            <v>63240</v>
          </cell>
          <cell r="R420">
            <v>744600</v>
          </cell>
          <cell r="S420">
            <v>63240</v>
          </cell>
          <cell r="T420">
            <v>57120</v>
          </cell>
          <cell r="U420">
            <v>63240</v>
          </cell>
          <cell r="V420">
            <v>61200</v>
          </cell>
          <cell r="W420">
            <v>63240</v>
          </cell>
          <cell r="X420">
            <v>61200</v>
          </cell>
          <cell r="Y420">
            <v>63240</v>
          </cell>
          <cell r="Z420">
            <v>63240</v>
          </cell>
          <cell r="AA420">
            <v>61200</v>
          </cell>
          <cell r="AB420">
            <v>63239.999999999767</v>
          </cell>
          <cell r="AC420">
            <v>61200</v>
          </cell>
          <cell r="AD420">
            <v>63239.999999999767</v>
          </cell>
          <cell r="AE420">
            <v>744600</v>
          </cell>
          <cell r="AF420">
            <v>63240</v>
          </cell>
          <cell r="AG420">
            <v>57120</v>
          </cell>
          <cell r="AH420">
            <v>63239.999999999767</v>
          </cell>
          <cell r="AI420">
            <v>61200</v>
          </cell>
          <cell r="AJ420">
            <v>63240</v>
          </cell>
          <cell r="AK420">
            <v>61200</v>
          </cell>
          <cell r="AL420">
            <v>63240</v>
          </cell>
          <cell r="AM420">
            <v>63240</v>
          </cell>
          <cell r="AN420">
            <v>61199.999999999767</v>
          </cell>
          <cell r="AO420">
            <v>63239.999999999534</v>
          </cell>
          <cell r="AP420">
            <v>61200</v>
          </cell>
          <cell r="AQ420">
            <v>63239.999999999884</v>
          </cell>
          <cell r="AR420">
            <v>744600</v>
          </cell>
          <cell r="AS420">
            <v>63240</v>
          </cell>
          <cell r="AT420">
            <v>57120</v>
          </cell>
          <cell r="AU420">
            <v>63239.999999999767</v>
          </cell>
          <cell r="AV420">
            <v>61199.999999999767</v>
          </cell>
          <cell r="AW420">
            <v>63240</v>
          </cell>
          <cell r="AX420">
            <v>61200</v>
          </cell>
          <cell r="AY420">
            <v>63240</v>
          </cell>
          <cell r="AZ420">
            <v>63240</v>
          </cell>
          <cell r="BA420">
            <v>61200</v>
          </cell>
          <cell r="BB420">
            <v>63239.999999999767</v>
          </cell>
          <cell r="BC420">
            <v>61200</v>
          </cell>
          <cell r="BD420">
            <v>63240</v>
          </cell>
          <cell r="BE420">
            <v>746640</v>
          </cell>
          <cell r="BF420">
            <v>63240</v>
          </cell>
          <cell r="BG420">
            <v>59160</v>
          </cell>
          <cell r="BH420">
            <v>63240</v>
          </cell>
          <cell r="BI420">
            <v>61199.999999999767</v>
          </cell>
          <cell r="BJ420">
            <v>63240</v>
          </cell>
          <cell r="BK420">
            <v>61200</v>
          </cell>
          <cell r="BL420">
            <v>63240</v>
          </cell>
          <cell r="BM420">
            <v>63240</v>
          </cell>
          <cell r="BN420">
            <v>61200</v>
          </cell>
          <cell r="BO420">
            <v>63239.999999999767</v>
          </cell>
          <cell r="BP420">
            <v>61200</v>
          </cell>
          <cell r="BQ420">
            <v>63240</v>
          </cell>
          <cell r="BR420">
            <v>744600</v>
          </cell>
          <cell r="BS420">
            <v>63240</v>
          </cell>
          <cell r="BT420">
            <v>57120</v>
          </cell>
          <cell r="BU420">
            <v>63240.000000000233</v>
          </cell>
          <cell r="BV420">
            <v>61199.999999999767</v>
          </cell>
          <cell r="BW420">
            <v>63240</v>
          </cell>
          <cell r="BX420">
            <v>61200</v>
          </cell>
          <cell r="BY420">
            <v>63240</v>
          </cell>
          <cell r="BZ420">
            <v>63240</v>
          </cell>
          <cell r="CA420">
            <v>61200.000000000233</v>
          </cell>
          <cell r="CB420">
            <v>63239.999999999884</v>
          </cell>
          <cell r="CC420">
            <v>61200</v>
          </cell>
          <cell r="CD420">
            <v>63240</v>
          </cell>
          <cell r="CE420">
            <v>744600</v>
          </cell>
          <cell r="CF420">
            <v>63240</v>
          </cell>
          <cell r="CG420">
            <v>57120</v>
          </cell>
          <cell r="CH420">
            <v>63240</v>
          </cell>
          <cell r="CI420">
            <v>61200</v>
          </cell>
          <cell r="CJ420">
            <v>63240</v>
          </cell>
          <cell r="CK420">
            <v>61200</v>
          </cell>
          <cell r="CL420">
            <v>63239.999999999767</v>
          </cell>
          <cell r="CM420">
            <v>63239.999999999767</v>
          </cell>
          <cell r="CN420">
            <v>61199.999999999767</v>
          </cell>
          <cell r="CO420">
            <v>63240</v>
          </cell>
          <cell r="CP420">
            <v>61200.000000000233</v>
          </cell>
          <cell r="CQ420">
            <v>63240</v>
          </cell>
          <cell r="CR420">
            <v>744599.99999999907</v>
          </cell>
          <cell r="CS420">
            <v>63239.999999999884</v>
          </cell>
          <cell r="CT420">
            <v>57119.999999999884</v>
          </cell>
          <cell r="CU420">
            <v>63240.000000000116</v>
          </cell>
          <cell r="CV420">
            <v>61200</v>
          </cell>
          <cell r="CW420">
            <v>63240</v>
          </cell>
          <cell r="CX420">
            <v>61200</v>
          </cell>
          <cell r="CY420">
            <v>63240.000000000116</v>
          </cell>
          <cell r="CZ420">
            <v>63240</v>
          </cell>
          <cell r="DA420">
            <v>61200</v>
          </cell>
          <cell r="DB420">
            <v>63240</v>
          </cell>
          <cell r="DC420">
            <v>61200.000000000116</v>
          </cell>
          <cell r="DD420">
            <v>63240.000000000116</v>
          </cell>
          <cell r="DE420">
            <v>746640</v>
          </cell>
          <cell r="DF420">
            <v>63239.999999999884</v>
          </cell>
          <cell r="DG420">
            <v>59159.999999999884</v>
          </cell>
          <cell r="DH420">
            <v>63240</v>
          </cell>
          <cell r="DI420">
            <v>61200</v>
          </cell>
          <cell r="DJ420">
            <v>63240.000000000116</v>
          </cell>
          <cell r="DK420">
            <v>61200</v>
          </cell>
          <cell r="DL420">
            <v>63240</v>
          </cell>
          <cell r="DM420">
            <v>63240</v>
          </cell>
          <cell r="DN420">
            <v>61200</v>
          </cell>
          <cell r="DO420">
            <v>63240</v>
          </cell>
          <cell r="DP420">
            <v>61200</v>
          </cell>
          <cell r="DQ420">
            <v>63240</v>
          </cell>
          <cell r="DR420">
            <v>0</v>
          </cell>
          <cell r="DS420">
            <v>0</v>
          </cell>
          <cell r="DT420">
            <v>0</v>
          </cell>
          <cell r="DU420">
            <v>0</v>
          </cell>
          <cell r="DV420">
            <v>0</v>
          </cell>
          <cell r="DW420">
            <v>0</v>
          </cell>
          <cell r="DX420">
            <v>0</v>
          </cell>
          <cell r="DY420">
            <v>0</v>
          </cell>
          <cell r="DZ420">
            <v>0</v>
          </cell>
          <cell r="EA420">
            <v>0</v>
          </cell>
          <cell r="EB420">
            <v>0</v>
          </cell>
          <cell r="EC420">
            <v>0</v>
          </cell>
          <cell r="ED420">
            <v>0</v>
          </cell>
        </row>
        <row r="423">
          <cell r="F423">
            <v>0</v>
          </cell>
          <cell r="G423">
            <v>0</v>
          </cell>
          <cell r="H423">
            <v>0</v>
          </cell>
          <cell r="I423">
            <v>0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  <cell r="AE423">
            <v>0</v>
          </cell>
          <cell r="AF423">
            <v>0</v>
          </cell>
          <cell r="AG423">
            <v>0</v>
          </cell>
          <cell r="AH423">
            <v>0</v>
          </cell>
          <cell r="AI423">
            <v>0</v>
          </cell>
          <cell r="AJ423">
            <v>0</v>
          </cell>
          <cell r="AK423">
            <v>0</v>
          </cell>
          <cell r="AL423">
            <v>0</v>
          </cell>
          <cell r="AM423">
            <v>0</v>
          </cell>
          <cell r="AN423">
            <v>0</v>
          </cell>
          <cell r="AO423">
            <v>0</v>
          </cell>
          <cell r="AP423">
            <v>0</v>
          </cell>
          <cell r="AQ423">
            <v>0</v>
          </cell>
          <cell r="AR423">
            <v>0</v>
          </cell>
          <cell r="AS423">
            <v>0</v>
          </cell>
          <cell r="AT423">
            <v>0</v>
          </cell>
          <cell r="AU423">
            <v>0</v>
          </cell>
          <cell r="AV423">
            <v>0</v>
          </cell>
          <cell r="AW423">
            <v>0</v>
          </cell>
          <cell r="AX423">
            <v>0</v>
          </cell>
          <cell r="AY423">
            <v>0</v>
          </cell>
          <cell r="AZ423">
            <v>0</v>
          </cell>
          <cell r="BA423">
            <v>0</v>
          </cell>
          <cell r="BB423">
            <v>0</v>
          </cell>
          <cell r="BC423">
            <v>0</v>
          </cell>
          <cell r="BD423">
            <v>0</v>
          </cell>
          <cell r="BE423">
            <v>0</v>
          </cell>
          <cell r="BF423">
            <v>0</v>
          </cell>
          <cell r="BG423">
            <v>0</v>
          </cell>
          <cell r="BH423">
            <v>0</v>
          </cell>
          <cell r="BI423">
            <v>0</v>
          </cell>
          <cell r="BJ423">
            <v>0</v>
          </cell>
          <cell r="BK423">
            <v>0</v>
          </cell>
          <cell r="BL423">
            <v>0</v>
          </cell>
          <cell r="BM423">
            <v>0</v>
          </cell>
          <cell r="BN423">
            <v>0</v>
          </cell>
          <cell r="BO423">
            <v>0</v>
          </cell>
          <cell r="BP423">
            <v>0</v>
          </cell>
          <cell r="BQ423">
            <v>0</v>
          </cell>
          <cell r="BR423">
            <v>0</v>
          </cell>
          <cell r="BS423">
            <v>0</v>
          </cell>
          <cell r="BT423">
            <v>0</v>
          </cell>
          <cell r="BU423">
            <v>0</v>
          </cell>
          <cell r="BV423">
            <v>0</v>
          </cell>
          <cell r="BW423">
            <v>0</v>
          </cell>
          <cell r="BX423">
            <v>0</v>
          </cell>
          <cell r="BY423">
            <v>0</v>
          </cell>
          <cell r="BZ423">
            <v>0</v>
          </cell>
          <cell r="CA423">
            <v>0</v>
          </cell>
          <cell r="CB423">
            <v>0</v>
          </cell>
          <cell r="CC423">
            <v>0</v>
          </cell>
          <cell r="CD423">
            <v>0</v>
          </cell>
          <cell r="CE423">
            <v>0</v>
          </cell>
          <cell r="CF423">
            <v>0</v>
          </cell>
          <cell r="CG423">
            <v>0</v>
          </cell>
          <cell r="CH423">
            <v>0</v>
          </cell>
          <cell r="CI423">
            <v>0</v>
          </cell>
          <cell r="CJ423">
            <v>0</v>
          </cell>
          <cell r="CK423">
            <v>0</v>
          </cell>
          <cell r="CL423">
            <v>0</v>
          </cell>
          <cell r="CM423">
            <v>0</v>
          </cell>
          <cell r="CN423">
            <v>0</v>
          </cell>
          <cell r="CO423">
            <v>0</v>
          </cell>
          <cell r="CP423">
            <v>0</v>
          </cell>
          <cell r="CQ423">
            <v>0</v>
          </cell>
          <cell r="CR423">
            <v>0</v>
          </cell>
          <cell r="CS423">
            <v>0</v>
          </cell>
          <cell r="CT423">
            <v>0</v>
          </cell>
          <cell r="CU423">
            <v>0</v>
          </cell>
          <cell r="CV423">
            <v>0</v>
          </cell>
          <cell r="CW423">
            <v>0</v>
          </cell>
          <cell r="CX423">
            <v>0</v>
          </cell>
          <cell r="CY423">
            <v>0</v>
          </cell>
          <cell r="CZ423">
            <v>0</v>
          </cell>
          <cell r="DA423">
            <v>0</v>
          </cell>
          <cell r="DB423">
            <v>0</v>
          </cell>
          <cell r="DC423">
            <v>0</v>
          </cell>
          <cell r="DD423">
            <v>0</v>
          </cell>
          <cell r="DE423">
            <v>0</v>
          </cell>
          <cell r="DF423">
            <v>0</v>
          </cell>
          <cell r="DG423">
            <v>0</v>
          </cell>
          <cell r="DH423">
            <v>0</v>
          </cell>
          <cell r="DI423">
            <v>0</v>
          </cell>
          <cell r="DJ423">
            <v>0</v>
          </cell>
          <cell r="DK423">
            <v>0</v>
          </cell>
          <cell r="DL423">
            <v>0</v>
          </cell>
          <cell r="DM423">
            <v>0</v>
          </cell>
          <cell r="DN423">
            <v>0</v>
          </cell>
          <cell r="DO423">
            <v>0</v>
          </cell>
          <cell r="DP423">
            <v>0</v>
          </cell>
          <cell r="DQ423">
            <v>0</v>
          </cell>
          <cell r="DR423">
            <v>0</v>
          </cell>
          <cell r="DS423">
            <v>0</v>
          </cell>
          <cell r="DT423">
            <v>0</v>
          </cell>
          <cell r="DU423">
            <v>0</v>
          </cell>
          <cell r="DV423">
            <v>0</v>
          </cell>
          <cell r="DW423">
            <v>0</v>
          </cell>
          <cell r="DX423">
            <v>0</v>
          </cell>
          <cell r="DY423">
            <v>0</v>
          </cell>
          <cell r="DZ423">
            <v>0</v>
          </cell>
          <cell r="EA423">
            <v>0</v>
          </cell>
          <cell r="EB423">
            <v>0</v>
          </cell>
          <cell r="EC423">
            <v>0</v>
          </cell>
          <cell r="ED423">
            <v>0</v>
          </cell>
        </row>
        <row r="424">
          <cell r="F424">
            <v>0</v>
          </cell>
          <cell r="G424">
            <v>0</v>
          </cell>
          <cell r="H424">
            <v>0</v>
          </cell>
          <cell r="I424">
            <v>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0</v>
          </cell>
          <cell r="P424">
            <v>0</v>
          </cell>
          <cell r="Q424">
            <v>0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0</v>
          </cell>
          <cell r="AI424">
            <v>0</v>
          </cell>
          <cell r="AJ424">
            <v>0</v>
          </cell>
          <cell r="AK424">
            <v>0</v>
          </cell>
          <cell r="AL424">
            <v>0</v>
          </cell>
          <cell r="AM424">
            <v>0</v>
          </cell>
          <cell r="AN424">
            <v>0</v>
          </cell>
          <cell r="AO424">
            <v>0</v>
          </cell>
          <cell r="AP424">
            <v>0</v>
          </cell>
          <cell r="AQ424">
            <v>0</v>
          </cell>
          <cell r="AR424">
            <v>0</v>
          </cell>
          <cell r="AS424">
            <v>0</v>
          </cell>
          <cell r="AT424">
            <v>0</v>
          </cell>
          <cell r="AU424">
            <v>0</v>
          </cell>
          <cell r="AV424">
            <v>0</v>
          </cell>
          <cell r="AW424">
            <v>0</v>
          </cell>
          <cell r="AX424">
            <v>0</v>
          </cell>
          <cell r="AY424">
            <v>0</v>
          </cell>
          <cell r="AZ424">
            <v>0</v>
          </cell>
          <cell r="BA424">
            <v>0</v>
          </cell>
          <cell r="BB424">
            <v>0</v>
          </cell>
          <cell r="BC424">
            <v>0</v>
          </cell>
          <cell r="BD424">
            <v>0</v>
          </cell>
          <cell r="BE424">
            <v>0</v>
          </cell>
          <cell r="BF424">
            <v>0</v>
          </cell>
          <cell r="BG424">
            <v>0</v>
          </cell>
          <cell r="BH424">
            <v>0</v>
          </cell>
          <cell r="BI424">
            <v>0</v>
          </cell>
          <cell r="BJ424">
            <v>0</v>
          </cell>
          <cell r="BK424">
            <v>0</v>
          </cell>
          <cell r="BL424">
            <v>0</v>
          </cell>
          <cell r="BM424">
            <v>0</v>
          </cell>
          <cell r="BN424">
            <v>0</v>
          </cell>
          <cell r="BO424">
            <v>0</v>
          </cell>
          <cell r="BP424">
            <v>0</v>
          </cell>
          <cell r="BQ424">
            <v>0</v>
          </cell>
          <cell r="BR424">
            <v>0</v>
          </cell>
          <cell r="BS424">
            <v>0</v>
          </cell>
          <cell r="BT424">
            <v>0</v>
          </cell>
          <cell r="BU424">
            <v>0</v>
          </cell>
          <cell r="BV424">
            <v>0</v>
          </cell>
          <cell r="BW424">
            <v>0</v>
          </cell>
          <cell r="BX424">
            <v>0</v>
          </cell>
          <cell r="BY424">
            <v>0</v>
          </cell>
          <cell r="BZ424">
            <v>0</v>
          </cell>
          <cell r="CA424">
            <v>0</v>
          </cell>
          <cell r="CB424">
            <v>0</v>
          </cell>
          <cell r="CC424">
            <v>0</v>
          </cell>
          <cell r="CD424">
            <v>0</v>
          </cell>
          <cell r="CE424">
            <v>0</v>
          </cell>
          <cell r="CF424">
            <v>0</v>
          </cell>
          <cell r="CG424">
            <v>0</v>
          </cell>
          <cell r="CH424">
            <v>0</v>
          </cell>
          <cell r="CI424">
            <v>0</v>
          </cell>
          <cell r="CJ424">
            <v>0</v>
          </cell>
          <cell r="CK424">
            <v>0</v>
          </cell>
          <cell r="CL424">
            <v>0</v>
          </cell>
          <cell r="CM424">
            <v>0</v>
          </cell>
          <cell r="CN424">
            <v>0</v>
          </cell>
          <cell r="CO424">
            <v>0</v>
          </cell>
          <cell r="CP424">
            <v>0</v>
          </cell>
          <cell r="CQ424">
            <v>0</v>
          </cell>
          <cell r="CR424">
            <v>0</v>
          </cell>
          <cell r="CS424">
            <v>0</v>
          </cell>
          <cell r="CT424">
            <v>0</v>
          </cell>
          <cell r="CU424">
            <v>0</v>
          </cell>
          <cell r="CV424">
            <v>0</v>
          </cell>
          <cell r="CW424">
            <v>0</v>
          </cell>
          <cell r="CX424">
            <v>0</v>
          </cell>
          <cell r="CY424">
            <v>0</v>
          </cell>
          <cell r="CZ424">
            <v>0</v>
          </cell>
          <cell r="DA424">
            <v>0</v>
          </cell>
          <cell r="DB424">
            <v>0</v>
          </cell>
          <cell r="DC424">
            <v>0</v>
          </cell>
          <cell r="DD424">
            <v>0</v>
          </cell>
          <cell r="DE424">
            <v>0</v>
          </cell>
          <cell r="DF424">
            <v>0</v>
          </cell>
          <cell r="DG424">
            <v>0</v>
          </cell>
          <cell r="DH424">
            <v>0</v>
          </cell>
          <cell r="DI424">
            <v>0</v>
          </cell>
          <cell r="DJ424">
            <v>0</v>
          </cell>
          <cell r="DK424">
            <v>0</v>
          </cell>
          <cell r="DL424">
            <v>0</v>
          </cell>
          <cell r="DM424">
            <v>0</v>
          </cell>
          <cell r="DN424">
            <v>0</v>
          </cell>
          <cell r="DO424">
            <v>0</v>
          </cell>
          <cell r="DP424">
            <v>0</v>
          </cell>
          <cell r="DQ424">
            <v>0</v>
          </cell>
          <cell r="DR424">
            <v>0</v>
          </cell>
          <cell r="DS424">
            <v>0</v>
          </cell>
          <cell r="DT424">
            <v>0</v>
          </cell>
          <cell r="DU424">
            <v>0</v>
          </cell>
          <cell r="DV424">
            <v>0</v>
          </cell>
          <cell r="DW424">
            <v>0</v>
          </cell>
          <cell r="DX424">
            <v>0</v>
          </cell>
          <cell r="DY424">
            <v>0</v>
          </cell>
          <cell r="DZ424">
            <v>0</v>
          </cell>
          <cell r="EA424">
            <v>0</v>
          </cell>
          <cell r="EB424">
            <v>0</v>
          </cell>
          <cell r="EC424">
            <v>0</v>
          </cell>
          <cell r="ED424">
            <v>0</v>
          </cell>
        </row>
        <row r="425">
          <cell r="F425">
            <v>0</v>
          </cell>
          <cell r="G425">
            <v>0</v>
          </cell>
          <cell r="H425">
            <v>0</v>
          </cell>
          <cell r="I425">
            <v>0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0</v>
          </cell>
          <cell r="P425">
            <v>0</v>
          </cell>
          <cell r="Q425">
            <v>0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  <cell r="AE425">
            <v>0</v>
          </cell>
          <cell r="AF425">
            <v>0</v>
          </cell>
          <cell r="AG425">
            <v>0</v>
          </cell>
          <cell r="AH425">
            <v>0</v>
          </cell>
          <cell r="AI425">
            <v>0</v>
          </cell>
          <cell r="AJ425">
            <v>0</v>
          </cell>
          <cell r="AK425">
            <v>0</v>
          </cell>
          <cell r="AL425">
            <v>0</v>
          </cell>
          <cell r="AM425">
            <v>0</v>
          </cell>
          <cell r="AN425">
            <v>0</v>
          </cell>
          <cell r="AO425">
            <v>0</v>
          </cell>
          <cell r="AP425">
            <v>0</v>
          </cell>
          <cell r="AQ425">
            <v>0</v>
          </cell>
          <cell r="AR425">
            <v>0</v>
          </cell>
          <cell r="AS425">
            <v>0</v>
          </cell>
          <cell r="AT425">
            <v>0</v>
          </cell>
          <cell r="AU425">
            <v>0</v>
          </cell>
          <cell r="AV425">
            <v>0</v>
          </cell>
          <cell r="AW425">
            <v>0</v>
          </cell>
          <cell r="AX425">
            <v>0</v>
          </cell>
          <cell r="AY425">
            <v>0</v>
          </cell>
          <cell r="AZ425">
            <v>0</v>
          </cell>
          <cell r="BA425">
            <v>0</v>
          </cell>
          <cell r="BB425">
            <v>0</v>
          </cell>
          <cell r="BC425">
            <v>0</v>
          </cell>
          <cell r="BD425">
            <v>0</v>
          </cell>
          <cell r="BE425">
            <v>0</v>
          </cell>
          <cell r="BF425">
            <v>0</v>
          </cell>
          <cell r="BG425">
            <v>0</v>
          </cell>
          <cell r="BH425">
            <v>0</v>
          </cell>
          <cell r="BI425">
            <v>0</v>
          </cell>
          <cell r="BJ425">
            <v>0</v>
          </cell>
          <cell r="BK425">
            <v>0</v>
          </cell>
          <cell r="BL425">
            <v>0</v>
          </cell>
          <cell r="BM425">
            <v>0</v>
          </cell>
          <cell r="BN425">
            <v>0</v>
          </cell>
          <cell r="BO425">
            <v>0</v>
          </cell>
          <cell r="BP425">
            <v>0</v>
          </cell>
          <cell r="BQ425">
            <v>0</v>
          </cell>
          <cell r="BR425">
            <v>0</v>
          </cell>
          <cell r="BS425">
            <v>0</v>
          </cell>
          <cell r="BT425">
            <v>0</v>
          </cell>
          <cell r="BU425">
            <v>0</v>
          </cell>
          <cell r="BV425">
            <v>0</v>
          </cell>
          <cell r="BW425">
            <v>0</v>
          </cell>
          <cell r="BX425">
            <v>0</v>
          </cell>
          <cell r="BY425">
            <v>0</v>
          </cell>
          <cell r="BZ425">
            <v>0</v>
          </cell>
          <cell r="CA425">
            <v>0</v>
          </cell>
          <cell r="CB425">
            <v>0</v>
          </cell>
          <cell r="CC425">
            <v>0</v>
          </cell>
          <cell r="CD425">
            <v>0</v>
          </cell>
          <cell r="CE425">
            <v>0</v>
          </cell>
          <cell r="CF425">
            <v>0</v>
          </cell>
          <cell r="CG425">
            <v>0</v>
          </cell>
          <cell r="CH425">
            <v>0</v>
          </cell>
          <cell r="CI425">
            <v>0</v>
          </cell>
          <cell r="CJ425">
            <v>0</v>
          </cell>
          <cell r="CK425">
            <v>0</v>
          </cell>
          <cell r="CL425">
            <v>0</v>
          </cell>
          <cell r="CM425">
            <v>0</v>
          </cell>
          <cell r="CN425">
            <v>0</v>
          </cell>
          <cell r="CO425">
            <v>0</v>
          </cell>
          <cell r="CP425">
            <v>0</v>
          </cell>
          <cell r="CQ425">
            <v>0</v>
          </cell>
          <cell r="CR425">
            <v>0</v>
          </cell>
          <cell r="CS425">
            <v>0</v>
          </cell>
          <cell r="CT425">
            <v>0</v>
          </cell>
          <cell r="CU425">
            <v>0</v>
          </cell>
          <cell r="CV425">
            <v>0</v>
          </cell>
          <cell r="CW425">
            <v>0</v>
          </cell>
          <cell r="CX425">
            <v>0</v>
          </cell>
          <cell r="CY425">
            <v>0</v>
          </cell>
          <cell r="CZ425">
            <v>0</v>
          </cell>
          <cell r="DA425">
            <v>0</v>
          </cell>
          <cell r="DB425">
            <v>0</v>
          </cell>
          <cell r="DC425">
            <v>0</v>
          </cell>
          <cell r="DD425">
            <v>0</v>
          </cell>
          <cell r="DE425">
            <v>0</v>
          </cell>
          <cell r="DF425">
            <v>0</v>
          </cell>
          <cell r="DG425">
            <v>0</v>
          </cell>
          <cell r="DH425">
            <v>0</v>
          </cell>
          <cell r="DI425">
            <v>0</v>
          </cell>
          <cell r="DJ425">
            <v>0</v>
          </cell>
          <cell r="DK425">
            <v>0</v>
          </cell>
          <cell r="DL425">
            <v>0</v>
          </cell>
          <cell r="DM425">
            <v>0</v>
          </cell>
          <cell r="DN425">
            <v>0</v>
          </cell>
          <cell r="DO425">
            <v>0</v>
          </cell>
          <cell r="DP425">
            <v>0</v>
          </cell>
          <cell r="DQ425">
            <v>0</v>
          </cell>
          <cell r="DR425">
            <v>0</v>
          </cell>
          <cell r="DS425">
            <v>0</v>
          </cell>
          <cell r="DT425">
            <v>0</v>
          </cell>
          <cell r="DU425">
            <v>0</v>
          </cell>
          <cell r="DV425">
            <v>0</v>
          </cell>
          <cell r="DW425">
            <v>0</v>
          </cell>
          <cell r="DX425">
            <v>0</v>
          </cell>
          <cell r="DY425">
            <v>0</v>
          </cell>
          <cell r="DZ425">
            <v>0</v>
          </cell>
          <cell r="EA425">
            <v>0</v>
          </cell>
          <cell r="EB425">
            <v>0</v>
          </cell>
          <cell r="EC425">
            <v>0</v>
          </cell>
          <cell r="ED425">
            <v>0</v>
          </cell>
        </row>
        <row r="426">
          <cell r="F426">
            <v>0</v>
          </cell>
          <cell r="G426">
            <v>0</v>
          </cell>
          <cell r="H426">
            <v>0</v>
          </cell>
          <cell r="I426">
            <v>0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0</v>
          </cell>
          <cell r="P426">
            <v>0</v>
          </cell>
          <cell r="Q426">
            <v>0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0</v>
          </cell>
          <cell r="AI426">
            <v>0</v>
          </cell>
          <cell r="AJ426">
            <v>0</v>
          </cell>
          <cell r="AK426">
            <v>0</v>
          </cell>
          <cell r="AL426">
            <v>0</v>
          </cell>
          <cell r="AM426">
            <v>0</v>
          </cell>
          <cell r="AN426">
            <v>0</v>
          </cell>
          <cell r="AO426">
            <v>0</v>
          </cell>
          <cell r="AP426">
            <v>0</v>
          </cell>
          <cell r="AQ426">
            <v>0</v>
          </cell>
          <cell r="AR426">
            <v>0</v>
          </cell>
          <cell r="AS426">
            <v>0</v>
          </cell>
          <cell r="AT426">
            <v>0</v>
          </cell>
          <cell r="AU426">
            <v>0</v>
          </cell>
          <cell r="AV426">
            <v>0</v>
          </cell>
          <cell r="AW426">
            <v>0</v>
          </cell>
          <cell r="AX426">
            <v>0</v>
          </cell>
          <cell r="AY426">
            <v>0</v>
          </cell>
          <cell r="AZ426">
            <v>0</v>
          </cell>
          <cell r="BA426">
            <v>0</v>
          </cell>
          <cell r="BB426">
            <v>0</v>
          </cell>
          <cell r="BC426">
            <v>0</v>
          </cell>
          <cell r="BD426">
            <v>0</v>
          </cell>
          <cell r="BE426">
            <v>0</v>
          </cell>
          <cell r="BF426">
            <v>0</v>
          </cell>
          <cell r="BG426">
            <v>0</v>
          </cell>
          <cell r="BH426">
            <v>0</v>
          </cell>
          <cell r="BI426">
            <v>0</v>
          </cell>
          <cell r="BJ426">
            <v>0</v>
          </cell>
          <cell r="BK426">
            <v>0</v>
          </cell>
          <cell r="BL426">
            <v>0</v>
          </cell>
          <cell r="BM426">
            <v>0</v>
          </cell>
          <cell r="BN426">
            <v>0</v>
          </cell>
          <cell r="BO426">
            <v>0</v>
          </cell>
          <cell r="BP426">
            <v>0</v>
          </cell>
          <cell r="BQ426">
            <v>0</v>
          </cell>
          <cell r="BR426">
            <v>0</v>
          </cell>
          <cell r="BS426">
            <v>0</v>
          </cell>
          <cell r="BT426">
            <v>0</v>
          </cell>
          <cell r="BU426">
            <v>0</v>
          </cell>
          <cell r="BV426">
            <v>0</v>
          </cell>
          <cell r="BW426">
            <v>0</v>
          </cell>
          <cell r="BX426">
            <v>0</v>
          </cell>
          <cell r="BY426">
            <v>0</v>
          </cell>
          <cell r="BZ426">
            <v>0</v>
          </cell>
          <cell r="CA426">
            <v>0</v>
          </cell>
          <cell r="CB426">
            <v>0</v>
          </cell>
          <cell r="CC426">
            <v>0</v>
          </cell>
          <cell r="CD426">
            <v>0</v>
          </cell>
          <cell r="CE426">
            <v>0</v>
          </cell>
          <cell r="CF426">
            <v>0</v>
          </cell>
          <cell r="CG426">
            <v>0</v>
          </cell>
          <cell r="CH426">
            <v>0</v>
          </cell>
          <cell r="CI426">
            <v>0</v>
          </cell>
          <cell r="CJ426">
            <v>0</v>
          </cell>
          <cell r="CK426">
            <v>0</v>
          </cell>
          <cell r="CL426">
            <v>0</v>
          </cell>
          <cell r="CM426">
            <v>0</v>
          </cell>
          <cell r="CN426">
            <v>0</v>
          </cell>
          <cell r="CO426">
            <v>0</v>
          </cell>
          <cell r="CP426">
            <v>0</v>
          </cell>
          <cell r="CQ426">
            <v>0</v>
          </cell>
          <cell r="CR426">
            <v>0</v>
          </cell>
          <cell r="CS426">
            <v>0</v>
          </cell>
          <cell r="CT426">
            <v>0</v>
          </cell>
          <cell r="CU426">
            <v>0</v>
          </cell>
          <cell r="CV426">
            <v>0</v>
          </cell>
          <cell r="CW426">
            <v>0</v>
          </cell>
          <cell r="CX426">
            <v>0</v>
          </cell>
          <cell r="CY426">
            <v>0</v>
          </cell>
          <cell r="CZ426">
            <v>0</v>
          </cell>
          <cell r="DA426">
            <v>0</v>
          </cell>
          <cell r="DB426">
            <v>0</v>
          </cell>
          <cell r="DC426">
            <v>0</v>
          </cell>
          <cell r="DD426">
            <v>0</v>
          </cell>
          <cell r="DE426">
            <v>0</v>
          </cell>
          <cell r="DF426">
            <v>0</v>
          </cell>
          <cell r="DG426">
            <v>0</v>
          </cell>
          <cell r="DH426">
            <v>0</v>
          </cell>
          <cell r="DI426">
            <v>0</v>
          </cell>
          <cell r="DJ426">
            <v>0</v>
          </cell>
          <cell r="DK426">
            <v>0</v>
          </cell>
          <cell r="DL426">
            <v>0</v>
          </cell>
          <cell r="DM426">
            <v>0</v>
          </cell>
          <cell r="DN426">
            <v>0</v>
          </cell>
          <cell r="DO426">
            <v>0</v>
          </cell>
          <cell r="DP426">
            <v>0</v>
          </cell>
          <cell r="DQ426">
            <v>0</v>
          </cell>
          <cell r="DR426">
            <v>0</v>
          </cell>
          <cell r="DS426">
            <v>0</v>
          </cell>
          <cell r="DT426">
            <v>0</v>
          </cell>
          <cell r="DU426">
            <v>0</v>
          </cell>
          <cell r="DV426">
            <v>0</v>
          </cell>
          <cell r="DW426">
            <v>0</v>
          </cell>
          <cell r="DX426">
            <v>0</v>
          </cell>
          <cell r="DY426">
            <v>0</v>
          </cell>
          <cell r="DZ426">
            <v>0</v>
          </cell>
          <cell r="EA426">
            <v>0</v>
          </cell>
          <cell r="EB426">
            <v>0</v>
          </cell>
          <cell r="EC426">
            <v>0</v>
          </cell>
          <cell r="ED426">
            <v>0</v>
          </cell>
        </row>
        <row r="428">
          <cell r="F428">
            <v>0</v>
          </cell>
          <cell r="G428">
            <v>0</v>
          </cell>
          <cell r="H428">
            <v>0</v>
          </cell>
          <cell r="I428">
            <v>0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  <cell r="AJ428">
            <v>0</v>
          </cell>
          <cell r="AK428">
            <v>0</v>
          </cell>
          <cell r="AL428">
            <v>0</v>
          </cell>
          <cell r="AM428">
            <v>0</v>
          </cell>
          <cell r="AN428">
            <v>0</v>
          </cell>
          <cell r="AO428">
            <v>0</v>
          </cell>
          <cell r="AP428">
            <v>0</v>
          </cell>
          <cell r="AQ428">
            <v>0</v>
          </cell>
          <cell r="AR428">
            <v>0</v>
          </cell>
          <cell r="AS428">
            <v>0</v>
          </cell>
          <cell r="AT428">
            <v>0</v>
          </cell>
          <cell r="AU428">
            <v>0</v>
          </cell>
          <cell r="AV428">
            <v>0</v>
          </cell>
          <cell r="AW428">
            <v>0</v>
          </cell>
          <cell r="AX428">
            <v>0</v>
          </cell>
          <cell r="AY428">
            <v>0</v>
          </cell>
          <cell r="AZ428">
            <v>0</v>
          </cell>
          <cell r="BA428">
            <v>0</v>
          </cell>
          <cell r="BB428">
            <v>0</v>
          </cell>
          <cell r="BC428">
            <v>0</v>
          </cell>
          <cell r="BD428">
            <v>0</v>
          </cell>
          <cell r="BE428">
            <v>0</v>
          </cell>
          <cell r="BF428">
            <v>0</v>
          </cell>
          <cell r="BG428">
            <v>0</v>
          </cell>
          <cell r="BH428">
            <v>0</v>
          </cell>
          <cell r="BI428">
            <v>0</v>
          </cell>
          <cell r="BJ428">
            <v>0</v>
          </cell>
          <cell r="BK428">
            <v>0</v>
          </cell>
          <cell r="BL428">
            <v>0</v>
          </cell>
          <cell r="BM428">
            <v>0</v>
          </cell>
          <cell r="BN428">
            <v>0</v>
          </cell>
          <cell r="BO428">
            <v>0</v>
          </cell>
          <cell r="BP428">
            <v>0</v>
          </cell>
          <cell r="BQ428">
            <v>0</v>
          </cell>
          <cell r="BR428">
            <v>0</v>
          </cell>
          <cell r="BS428">
            <v>0</v>
          </cell>
          <cell r="BT428">
            <v>0</v>
          </cell>
          <cell r="BU428">
            <v>0</v>
          </cell>
          <cell r="BV428">
            <v>0</v>
          </cell>
          <cell r="BW428">
            <v>0</v>
          </cell>
          <cell r="BX428">
            <v>0</v>
          </cell>
          <cell r="BY428">
            <v>0</v>
          </cell>
          <cell r="BZ428">
            <v>0</v>
          </cell>
          <cell r="CA428">
            <v>0</v>
          </cell>
          <cell r="CB428">
            <v>0</v>
          </cell>
          <cell r="CC428">
            <v>0</v>
          </cell>
          <cell r="CD428">
            <v>0</v>
          </cell>
          <cell r="CE428">
            <v>0</v>
          </cell>
          <cell r="CF428">
            <v>0</v>
          </cell>
          <cell r="CG428">
            <v>0</v>
          </cell>
          <cell r="CH428">
            <v>0</v>
          </cell>
          <cell r="CI428">
            <v>0</v>
          </cell>
          <cell r="CJ428">
            <v>0</v>
          </cell>
          <cell r="CK428">
            <v>0</v>
          </cell>
          <cell r="CL428">
            <v>0</v>
          </cell>
          <cell r="CM428">
            <v>0</v>
          </cell>
          <cell r="CN428">
            <v>0</v>
          </cell>
          <cell r="CO428">
            <v>0</v>
          </cell>
          <cell r="CP428">
            <v>0</v>
          </cell>
          <cell r="CQ428">
            <v>0</v>
          </cell>
          <cell r="CR428">
            <v>0</v>
          </cell>
          <cell r="CS428">
            <v>0</v>
          </cell>
          <cell r="CT428">
            <v>0</v>
          </cell>
          <cell r="CU428">
            <v>0</v>
          </cell>
          <cell r="CV428">
            <v>0</v>
          </cell>
          <cell r="CW428">
            <v>0</v>
          </cell>
          <cell r="CX428">
            <v>0</v>
          </cell>
          <cell r="CY428">
            <v>0</v>
          </cell>
          <cell r="CZ428">
            <v>0</v>
          </cell>
          <cell r="DA428">
            <v>0</v>
          </cell>
          <cell r="DB428">
            <v>0</v>
          </cell>
          <cell r="DC428">
            <v>0</v>
          </cell>
          <cell r="DD428">
            <v>0</v>
          </cell>
          <cell r="DE428">
            <v>0</v>
          </cell>
          <cell r="DF428">
            <v>0</v>
          </cell>
          <cell r="DG428">
            <v>0</v>
          </cell>
          <cell r="DH428">
            <v>0</v>
          </cell>
          <cell r="DI428">
            <v>0</v>
          </cell>
          <cell r="DJ428">
            <v>0</v>
          </cell>
          <cell r="DK428">
            <v>0</v>
          </cell>
          <cell r="DL428">
            <v>0</v>
          </cell>
          <cell r="DM428">
            <v>0</v>
          </cell>
          <cell r="DN428">
            <v>0</v>
          </cell>
          <cell r="DO428">
            <v>0</v>
          </cell>
          <cell r="DP428">
            <v>0</v>
          </cell>
          <cell r="DQ428">
            <v>0</v>
          </cell>
          <cell r="DR428">
            <v>0</v>
          </cell>
          <cell r="DS428">
            <v>0</v>
          </cell>
          <cell r="DT428">
            <v>0</v>
          </cell>
          <cell r="DU428">
            <v>0</v>
          </cell>
          <cell r="DV428">
            <v>0</v>
          </cell>
          <cell r="DW428">
            <v>0</v>
          </cell>
          <cell r="DX428">
            <v>0</v>
          </cell>
          <cell r="DY428">
            <v>0</v>
          </cell>
          <cell r="DZ428">
            <v>0</v>
          </cell>
          <cell r="EA428">
            <v>0</v>
          </cell>
          <cell r="EB428">
            <v>0</v>
          </cell>
          <cell r="EC428">
            <v>0</v>
          </cell>
          <cell r="ED428">
            <v>0</v>
          </cell>
        </row>
        <row r="430">
          <cell r="F430">
            <v>63240</v>
          </cell>
          <cell r="G430">
            <v>59160</v>
          </cell>
          <cell r="H430">
            <v>63240</v>
          </cell>
          <cell r="I430">
            <v>61200</v>
          </cell>
          <cell r="J430">
            <v>63240</v>
          </cell>
          <cell r="K430">
            <v>61200</v>
          </cell>
          <cell r="L430">
            <v>63240</v>
          </cell>
          <cell r="M430">
            <v>63240</v>
          </cell>
          <cell r="N430">
            <v>61200</v>
          </cell>
          <cell r="O430">
            <v>63239.999999999767</v>
          </cell>
          <cell r="P430">
            <v>61200</v>
          </cell>
          <cell r="Q430">
            <v>63240</v>
          </cell>
          <cell r="R430">
            <v>744600</v>
          </cell>
          <cell r="S430">
            <v>63240</v>
          </cell>
          <cell r="T430">
            <v>57120</v>
          </cell>
          <cell r="U430">
            <v>63240</v>
          </cell>
          <cell r="V430">
            <v>61200</v>
          </cell>
          <cell r="W430">
            <v>63240</v>
          </cell>
          <cell r="X430">
            <v>61200</v>
          </cell>
          <cell r="Y430">
            <v>63240</v>
          </cell>
          <cell r="Z430">
            <v>63240</v>
          </cell>
          <cell r="AA430">
            <v>61200</v>
          </cell>
          <cell r="AB430">
            <v>63239.999999999767</v>
          </cell>
          <cell r="AC430">
            <v>61200</v>
          </cell>
          <cell r="AD430">
            <v>63239.999999999767</v>
          </cell>
          <cell r="AE430">
            <v>744600</v>
          </cell>
          <cell r="AF430">
            <v>63240</v>
          </cell>
          <cell r="AG430">
            <v>57120</v>
          </cell>
          <cell r="AH430">
            <v>63239.999999999767</v>
          </cell>
          <cell r="AI430">
            <v>61200</v>
          </cell>
          <cell r="AJ430">
            <v>63240</v>
          </cell>
          <cell r="AK430">
            <v>61200</v>
          </cell>
          <cell r="AL430">
            <v>63240</v>
          </cell>
          <cell r="AM430">
            <v>63240</v>
          </cell>
          <cell r="AN430">
            <v>61199.999999999767</v>
          </cell>
          <cell r="AO430">
            <v>63239.999999999534</v>
          </cell>
          <cell r="AP430">
            <v>61200</v>
          </cell>
          <cell r="AQ430">
            <v>63239.999999999884</v>
          </cell>
          <cell r="AR430">
            <v>744600</v>
          </cell>
          <cell r="AS430">
            <v>63240</v>
          </cell>
          <cell r="AT430">
            <v>57120</v>
          </cell>
          <cell r="AU430">
            <v>63239.999999999767</v>
          </cell>
          <cell r="AV430">
            <v>61199.999999999767</v>
          </cell>
          <cell r="AW430">
            <v>63240</v>
          </cell>
          <cell r="AX430">
            <v>61200</v>
          </cell>
          <cell r="AY430">
            <v>63240</v>
          </cell>
          <cell r="AZ430">
            <v>63240</v>
          </cell>
          <cell r="BA430">
            <v>61200</v>
          </cell>
          <cell r="BB430">
            <v>63239.999999999767</v>
          </cell>
          <cell r="BC430">
            <v>61200</v>
          </cell>
          <cell r="BD430">
            <v>63240</v>
          </cell>
          <cell r="BE430">
            <v>746640</v>
          </cell>
          <cell r="BF430">
            <v>63240</v>
          </cell>
          <cell r="BG430">
            <v>59160</v>
          </cell>
          <cell r="BH430">
            <v>63240</v>
          </cell>
          <cell r="BI430">
            <v>61199.999999999767</v>
          </cell>
          <cell r="BJ430">
            <v>63240</v>
          </cell>
          <cell r="BK430">
            <v>61200</v>
          </cell>
          <cell r="BL430">
            <v>63240</v>
          </cell>
          <cell r="BM430">
            <v>63240</v>
          </cell>
          <cell r="BN430">
            <v>61200</v>
          </cell>
          <cell r="BO430">
            <v>63239.999999999767</v>
          </cell>
          <cell r="BP430">
            <v>61200</v>
          </cell>
          <cell r="BQ430">
            <v>63240</v>
          </cell>
          <cell r="BR430">
            <v>744600</v>
          </cell>
          <cell r="BS430">
            <v>63240</v>
          </cell>
          <cell r="BT430">
            <v>57120</v>
          </cell>
          <cell r="BU430">
            <v>63240.000000000233</v>
          </cell>
          <cell r="BV430">
            <v>61199.999999999767</v>
          </cell>
          <cell r="BW430">
            <v>63240</v>
          </cell>
          <cell r="BX430">
            <v>61200</v>
          </cell>
          <cell r="BY430">
            <v>63240</v>
          </cell>
          <cell r="BZ430">
            <v>63240</v>
          </cell>
          <cell r="CA430">
            <v>61200.000000000233</v>
          </cell>
          <cell r="CB430">
            <v>63239.999999999884</v>
          </cell>
          <cell r="CC430">
            <v>61200</v>
          </cell>
          <cell r="CD430">
            <v>63240</v>
          </cell>
          <cell r="CE430">
            <v>744600</v>
          </cell>
          <cell r="CF430">
            <v>63240</v>
          </cell>
          <cell r="CG430">
            <v>57120</v>
          </cell>
          <cell r="CH430">
            <v>63240</v>
          </cell>
          <cell r="CI430">
            <v>61200</v>
          </cell>
          <cell r="CJ430">
            <v>63240</v>
          </cell>
          <cell r="CK430">
            <v>61200</v>
          </cell>
          <cell r="CL430">
            <v>63239.999999999767</v>
          </cell>
          <cell r="CM430">
            <v>63239.999999999767</v>
          </cell>
          <cell r="CN430">
            <v>61199.999999999767</v>
          </cell>
          <cell r="CO430">
            <v>63240</v>
          </cell>
          <cell r="CP430">
            <v>61200.000000000233</v>
          </cell>
          <cell r="CQ430">
            <v>63240</v>
          </cell>
          <cell r="CR430">
            <v>744599.99999999907</v>
          </cell>
          <cell r="CS430">
            <v>63239.999999999884</v>
          </cell>
          <cell r="CT430">
            <v>57119.999999999884</v>
          </cell>
          <cell r="CU430">
            <v>63240.000000000116</v>
          </cell>
          <cell r="CV430">
            <v>61200</v>
          </cell>
          <cell r="CW430">
            <v>63240</v>
          </cell>
          <cell r="CX430">
            <v>61200</v>
          </cell>
          <cell r="CY430">
            <v>63240.000000000116</v>
          </cell>
          <cell r="CZ430">
            <v>63240</v>
          </cell>
          <cell r="DA430">
            <v>61200</v>
          </cell>
          <cell r="DB430">
            <v>63240</v>
          </cell>
          <cell r="DC430">
            <v>61200.000000000116</v>
          </cell>
          <cell r="DD430">
            <v>63240.000000000116</v>
          </cell>
          <cell r="DE430">
            <v>746640</v>
          </cell>
          <cell r="DF430">
            <v>63239.999999999884</v>
          </cell>
          <cell r="DG430">
            <v>59159.999999999884</v>
          </cell>
          <cell r="DH430">
            <v>63240</v>
          </cell>
          <cell r="DI430">
            <v>61200</v>
          </cell>
          <cell r="DJ430">
            <v>63240.000000000116</v>
          </cell>
          <cell r="DK430">
            <v>61200</v>
          </cell>
          <cell r="DL430">
            <v>63240</v>
          </cell>
          <cell r="DM430">
            <v>63240</v>
          </cell>
          <cell r="DN430">
            <v>61200</v>
          </cell>
          <cell r="DO430">
            <v>63240</v>
          </cell>
          <cell r="DP430">
            <v>61200</v>
          </cell>
          <cell r="DQ430">
            <v>63240</v>
          </cell>
          <cell r="DR430">
            <v>0</v>
          </cell>
          <cell r="DS430">
            <v>0</v>
          </cell>
          <cell r="DT430">
            <v>0</v>
          </cell>
          <cell r="DU430">
            <v>0</v>
          </cell>
          <cell r="DV430">
            <v>0</v>
          </cell>
          <cell r="DW430">
            <v>0</v>
          </cell>
          <cell r="DX430">
            <v>0</v>
          </cell>
          <cell r="DY430">
            <v>0</v>
          </cell>
          <cell r="DZ430">
            <v>0</v>
          </cell>
          <cell r="EA430">
            <v>0</v>
          </cell>
          <cell r="EB430">
            <v>0</v>
          </cell>
          <cell r="EC430">
            <v>0</v>
          </cell>
          <cell r="ED430">
            <v>0</v>
          </cell>
        </row>
        <row r="433">
          <cell r="F433">
            <v>0</v>
          </cell>
          <cell r="G433">
            <v>0</v>
          </cell>
          <cell r="H433">
            <v>0</v>
          </cell>
          <cell r="I433">
            <v>0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  <cell r="AE433">
            <v>0</v>
          </cell>
          <cell r="AF433">
            <v>0</v>
          </cell>
          <cell r="AG433">
            <v>0</v>
          </cell>
          <cell r="AH433">
            <v>0</v>
          </cell>
          <cell r="AI433">
            <v>0</v>
          </cell>
          <cell r="AJ433">
            <v>0</v>
          </cell>
          <cell r="AK433">
            <v>0</v>
          </cell>
          <cell r="AL433">
            <v>0</v>
          </cell>
          <cell r="AM433">
            <v>0</v>
          </cell>
          <cell r="AN433">
            <v>0</v>
          </cell>
          <cell r="AO433">
            <v>0</v>
          </cell>
          <cell r="AP433">
            <v>0</v>
          </cell>
          <cell r="AQ433">
            <v>0</v>
          </cell>
          <cell r="AR433">
            <v>0</v>
          </cell>
          <cell r="AS433">
            <v>0</v>
          </cell>
          <cell r="AT433">
            <v>0</v>
          </cell>
          <cell r="AU433">
            <v>0</v>
          </cell>
          <cell r="AV433">
            <v>0</v>
          </cell>
          <cell r="AW433">
            <v>0</v>
          </cell>
          <cell r="AX433">
            <v>0</v>
          </cell>
          <cell r="AY433">
            <v>0</v>
          </cell>
          <cell r="AZ433">
            <v>0</v>
          </cell>
          <cell r="BA433">
            <v>0</v>
          </cell>
          <cell r="BB433">
            <v>0</v>
          </cell>
          <cell r="BC433">
            <v>0</v>
          </cell>
          <cell r="BD433">
            <v>0</v>
          </cell>
          <cell r="BE433">
            <v>0</v>
          </cell>
          <cell r="BF433">
            <v>0</v>
          </cell>
          <cell r="BG433">
            <v>0</v>
          </cell>
          <cell r="BH433">
            <v>0</v>
          </cell>
          <cell r="BI433">
            <v>0</v>
          </cell>
          <cell r="BJ433">
            <v>0</v>
          </cell>
          <cell r="BK433">
            <v>0</v>
          </cell>
          <cell r="BL433">
            <v>0</v>
          </cell>
          <cell r="BM433">
            <v>0</v>
          </cell>
          <cell r="BN433">
            <v>0</v>
          </cell>
          <cell r="BO433">
            <v>0</v>
          </cell>
          <cell r="BP433">
            <v>0</v>
          </cell>
          <cell r="BQ433">
            <v>0</v>
          </cell>
          <cell r="BR433">
            <v>0</v>
          </cell>
          <cell r="BS433">
            <v>0</v>
          </cell>
          <cell r="BT433">
            <v>0</v>
          </cell>
          <cell r="BU433">
            <v>0</v>
          </cell>
          <cell r="BV433">
            <v>0</v>
          </cell>
          <cell r="BW433">
            <v>0</v>
          </cell>
          <cell r="BX433">
            <v>0</v>
          </cell>
          <cell r="BY433">
            <v>0</v>
          </cell>
          <cell r="BZ433">
            <v>0</v>
          </cell>
          <cell r="CA433">
            <v>0</v>
          </cell>
          <cell r="CB433">
            <v>0</v>
          </cell>
          <cell r="CC433">
            <v>0</v>
          </cell>
          <cell r="CD433">
            <v>0</v>
          </cell>
          <cell r="CE433">
            <v>0</v>
          </cell>
          <cell r="CF433">
            <v>0</v>
          </cell>
          <cell r="CG433">
            <v>0</v>
          </cell>
          <cell r="CH433">
            <v>0</v>
          </cell>
          <cell r="CI433">
            <v>0</v>
          </cell>
          <cell r="CJ433">
            <v>0</v>
          </cell>
          <cell r="CK433">
            <v>0</v>
          </cell>
          <cell r="CL433">
            <v>0</v>
          </cell>
          <cell r="CM433">
            <v>0</v>
          </cell>
          <cell r="CN433">
            <v>0</v>
          </cell>
          <cell r="CO433">
            <v>0</v>
          </cell>
          <cell r="CP433">
            <v>0</v>
          </cell>
          <cell r="CQ433">
            <v>0</v>
          </cell>
          <cell r="CR433">
            <v>0</v>
          </cell>
          <cell r="CS433">
            <v>0</v>
          </cell>
          <cell r="CT433">
            <v>0</v>
          </cell>
          <cell r="CU433">
            <v>0</v>
          </cell>
          <cell r="CV433">
            <v>0</v>
          </cell>
          <cell r="CW433">
            <v>0</v>
          </cell>
          <cell r="CX433">
            <v>0</v>
          </cell>
          <cell r="CY433">
            <v>0</v>
          </cell>
          <cell r="CZ433">
            <v>0</v>
          </cell>
          <cell r="DA433">
            <v>0</v>
          </cell>
          <cell r="DB433">
            <v>0</v>
          </cell>
          <cell r="DC433">
            <v>0</v>
          </cell>
          <cell r="DD433">
            <v>0</v>
          </cell>
          <cell r="DE433">
            <v>0</v>
          </cell>
          <cell r="DF433">
            <v>0</v>
          </cell>
          <cell r="DG433">
            <v>0</v>
          </cell>
          <cell r="DH433">
            <v>0</v>
          </cell>
          <cell r="DI433">
            <v>0</v>
          </cell>
          <cell r="DJ433">
            <v>0</v>
          </cell>
          <cell r="DK433">
            <v>0</v>
          </cell>
          <cell r="DL433">
            <v>0</v>
          </cell>
          <cell r="DM433">
            <v>0</v>
          </cell>
          <cell r="DN433">
            <v>0</v>
          </cell>
          <cell r="DO433">
            <v>0</v>
          </cell>
          <cell r="DP433">
            <v>0</v>
          </cell>
          <cell r="DQ433">
            <v>0</v>
          </cell>
          <cell r="DR433">
            <v>0</v>
          </cell>
          <cell r="DS433">
            <v>0</v>
          </cell>
          <cell r="DT433">
            <v>0</v>
          </cell>
          <cell r="DU433">
            <v>0</v>
          </cell>
          <cell r="DV433">
            <v>0</v>
          </cell>
          <cell r="DW433">
            <v>0</v>
          </cell>
          <cell r="DX433">
            <v>0</v>
          </cell>
          <cell r="DY433">
            <v>0</v>
          </cell>
          <cell r="DZ433">
            <v>0</v>
          </cell>
          <cell r="EA433">
            <v>0</v>
          </cell>
          <cell r="EB433">
            <v>0</v>
          </cell>
          <cell r="EC433">
            <v>0</v>
          </cell>
          <cell r="ED433">
            <v>0</v>
          </cell>
        </row>
        <row r="434">
          <cell r="F434">
            <v>0</v>
          </cell>
          <cell r="G434">
            <v>0</v>
          </cell>
          <cell r="H434">
            <v>0</v>
          </cell>
          <cell r="I434">
            <v>0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  <cell r="AE434">
            <v>0</v>
          </cell>
          <cell r="AF434">
            <v>0</v>
          </cell>
          <cell r="AG434">
            <v>0</v>
          </cell>
          <cell r="AH434">
            <v>0</v>
          </cell>
          <cell r="AI434">
            <v>0</v>
          </cell>
          <cell r="AJ434">
            <v>0</v>
          </cell>
          <cell r="AK434">
            <v>0</v>
          </cell>
          <cell r="AL434">
            <v>0</v>
          </cell>
          <cell r="AM434">
            <v>0</v>
          </cell>
          <cell r="AN434">
            <v>0</v>
          </cell>
          <cell r="AO434">
            <v>0</v>
          </cell>
          <cell r="AP434">
            <v>0</v>
          </cell>
          <cell r="AQ434">
            <v>0</v>
          </cell>
          <cell r="AR434">
            <v>0</v>
          </cell>
          <cell r="AS434">
            <v>0</v>
          </cell>
          <cell r="AT434">
            <v>0</v>
          </cell>
          <cell r="AU434">
            <v>0</v>
          </cell>
          <cell r="AV434">
            <v>0</v>
          </cell>
          <cell r="AW434">
            <v>0</v>
          </cell>
          <cell r="AX434">
            <v>0</v>
          </cell>
          <cell r="AY434">
            <v>0</v>
          </cell>
          <cell r="AZ434">
            <v>0</v>
          </cell>
          <cell r="BA434">
            <v>0</v>
          </cell>
          <cell r="BB434">
            <v>0</v>
          </cell>
          <cell r="BC434">
            <v>0</v>
          </cell>
          <cell r="BD434">
            <v>0</v>
          </cell>
          <cell r="BE434">
            <v>0</v>
          </cell>
          <cell r="BF434">
            <v>0</v>
          </cell>
          <cell r="BG434">
            <v>0</v>
          </cell>
          <cell r="BH434">
            <v>0</v>
          </cell>
          <cell r="BI434">
            <v>0</v>
          </cell>
          <cell r="BJ434">
            <v>0</v>
          </cell>
          <cell r="BK434">
            <v>0</v>
          </cell>
          <cell r="BL434">
            <v>0</v>
          </cell>
          <cell r="BM434">
            <v>0</v>
          </cell>
          <cell r="BN434">
            <v>0</v>
          </cell>
          <cell r="BO434">
            <v>0</v>
          </cell>
          <cell r="BP434">
            <v>0</v>
          </cell>
          <cell r="BQ434">
            <v>0</v>
          </cell>
          <cell r="BR434">
            <v>0</v>
          </cell>
          <cell r="BS434">
            <v>0</v>
          </cell>
          <cell r="BT434">
            <v>0</v>
          </cell>
          <cell r="BU434">
            <v>0</v>
          </cell>
          <cell r="BV434">
            <v>0</v>
          </cell>
          <cell r="BW434">
            <v>0</v>
          </cell>
          <cell r="BX434">
            <v>0</v>
          </cell>
          <cell r="BY434">
            <v>0</v>
          </cell>
          <cell r="BZ434">
            <v>0</v>
          </cell>
          <cell r="CA434">
            <v>0</v>
          </cell>
          <cell r="CB434">
            <v>0</v>
          </cell>
          <cell r="CC434">
            <v>0</v>
          </cell>
          <cell r="CD434">
            <v>0</v>
          </cell>
          <cell r="CE434">
            <v>0</v>
          </cell>
          <cell r="CF434">
            <v>0</v>
          </cell>
          <cell r="CG434">
            <v>0</v>
          </cell>
          <cell r="CH434">
            <v>0</v>
          </cell>
          <cell r="CI434">
            <v>0</v>
          </cell>
          <cell r="CJ434">
            <v>0</v>
          </cell>
          <cell r="CK434">
            <v>0</v>
          </cell>
          <cell r="CL434">
            <v>0</v>
          </cell>
          <cell r="CM434">
            <v>0</v>
          </cell>
          <cell r="CN434">
            <v>0</v>
          </cell>
          <cell r="CO434">
            <v>0</v>
          </cell>
          <cell r="CP434">
            <v>0</v>
          </cell>
          <cell r="CQ434">
            <v>0</v>
          </cell>
          <cell r="CR434">
            <v>0</v>
          </cell>
          <cell r="CS434">
            <v>0</v>
          </cell>
          <cell r="CT434">
            <v>0</v>
          </cell>
          <cell r="CU434">
            <v>0</v>
          </cell>
          <cell r="CV434">
            <v>0</v>
          </cell>
          <cell r="CW434">
            <v>0</v>
          </cell>
          <cell r="CX434">
            <v>0</v>
          </cell>
          <cell r="CY434">
            <v>0</v>
          </cell>
          <cell r="CZ434">
            <v>0</v>
          </cell>
          <cell r="DA434">
            <v>0</v>
          </cell>
          <cell r="DB434">
            <v>0</v>
          </cell>
          <cell r="DC434">
            <v>0</v>
          </cell>
          <cell r="DD434">
            <v>0</v>
          </cell>
          <cell r="DE434">
            <v>0</v>
          </cell>
          <cell r="DF434">
            <v>0</v>
          </cell>
          <cell r="DG434">
            <v>0</v>
          </cell>
          <cell r="DH434">
            <v>0</v>
          </cell>
          <cell r="DI434">
            <v>0</v>
          </cell>
          <cell r="DJ434">
            <v>0</v>
          </cell>
          <cell r="DK434">
            <v>0</v>
          </cell>
          <cell r="DL434">
            <v>0</v>
          </cell>
          <cell r="DM434">
            <v>0</v>
          </cell>
          <cell r="DN434">
            <v>0</v>
          </cell>
          <cell r="DO434">
            <v>0</v>
          </cell>
          <cell r="DP434">
            <v>0</v>
          </cell>
          <cell r="DQ434">
            <v>0</v>
          </cell>
          <cell r="DR434">
            <v>0</v>
          </cell>
          <cell r="DS434">
            <v>0</v>
          </cell>
          <cell r="DT434">
            <v>0</v>
          </cell>
          <cell r="DU434">
            <v>0</v>
          </cell>
          <cell r="DV434">
            <v>0</v>
          </cell>
          <cell r="DW434">
            <v>0</v>
          </cell>
          <cell r="DX434">
            <v>0</v>
          </cell>
          <cell r="DY434">
            <v>0</v>
          </cell>
          <cell r="DZ434">
            <v>0</v>
          </cell>
          <cell r="EA434">
            <v>0</v>
          </cell>
          <cell r="EB434">
            <v>0</v>
          </cell>
          <cell r="EC434">
            <v>0</v>
          </cell>
          <cell r="ED434">
            <v>0</v>
          </cell>
        </row>
        <row r="435">
          <cell r="F435">
            <v>0</v>
          </cell>
          <cell r="G435">
            <v>0</v>
          </cell>
          <cell r="H435">
            <v>0</v>
          </cell>
          <cell r="I435">
            <v>0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  <cell r="AE435">
            <v>0</v>
          </cell>
          <cell r="AF435">
            <v>0</v>
          </cell>
          <cell r="AG435">
            <v>0</v>
          </cell>
          <cell r="AH435">
            <v>0</v>
          </cell>
          <cell r="AI435">
            <v>0</v>
          </cell>
          <cell r="AJ435">
            <v>0</v>
          </cell>
          <cell r="AK435">
            <v>0</v>
          </cell>
          <cell r="AL435">
            <v>0</v>
          </cell>
          <cell r="AM435">
            <v>0</v>
          </cell>
          <cell r="AN435">
            <v>0</v>
          </cell>
          <cell r="AO435">
            <v>0</v>
          </cell>
          <cell r="AP435">
            <v>0</v>
          </cell>
          <cell r="AQ435">
            <v>0</v>
          </cell>
          <cell r="AR435">
            <v>0</v>
          </cell>
          <cell r="AS435">
            <v>0</v>
          </cell>
          <cell r="AT435">
            <v>0</v>
          </cell>
          <cell r="AU435">
            <v>0</v>
          </cell>
          <cell r="AV435">
            <v>0</v>
          </cell>
          <cell r="AW435">
            <v>0</v>
          </cell>
          <cell r="AX435">
            <v>0</v>
          </cell>
          <cell r="AY435">
            <v>0</v>
          </cell>
          <cell r="AZ435">
            <v>0</v>
          </cell>
          <cell r="BA435">
            <v>0</v>
          </cell>
          <cell r="BB435">
            <v>0</v>
          </cell>
          <cell r="BC435">
            <v>0</v>
          </cell>
          <cell r="BD435">
            <v>0</v>
          </cell>
          <cell r="BE435">
            <v>0</v>
          </cell>
          <cell r="BF435">
            <v>0</v>
          </cell>
          <cell r="BG435">
            <v>0</v>
          </cell>
          <cell r="BH435">
            <v>0</v>
          </cell>
          <cell r="BI435">
            <v>0</v>
          </cell>
          <cell r="BJ435">
            <v>0</v>
          </cell>
          <cell r="BK435">
            <v>0</v>
          </cell>
          <cell r="BL435">
            <v>0</v>
          </cell>
          <cell r="BM435">
            <v>0</v>
          </cell>
          <cell r="BN435">
            <v>0</v>
          </cell>
          <cell r="BO435">
            <v>0</v>
          </cell>
          <cell r="BP435">
            <v>0</v>
          </cell>
          <cell r="BQ435">
            <v>0</v>
          </cell>
          <cell r="BR435">
            <v>0</v>
          </cell>
          <cell r="BS435">
            <v>0</v>
          </cell>
          <cell r="BT435">
            <v>0</v>
          </cell>
          <cell r="BU435">
            <v>0</v>
          </cell>
          <cell r="BV435">
            <v>0</v>
          </cell>
          <cell r="BW435">
            <v>0</v>
          </cell>
          <cell r="BX435">
            <v>0</v>
          </cell>
          <cell r="BY435">
            <v>0</v>
          </cell>
          <cell r="BZ435">
            <v>0</v>
          </cell>
          <cell r="CA435">
            <v>0</v>
          </cell>
          <cell r="CB435">
            <v>0</v>
          </cell>
          <cell r="CC435">
            <v>0</v>
          </cell>
          <cell r="CD435">
            <v>0</v>
          </cell>
          <cell r="CE435">
            <v>0</v>
          </cell>
          <cell r="CF435">
            <v>0</v>
          </cell>
          <cell r="CG435">
            <v>0</v>
          </cell>
          <cell r="CH435">
            <v>0</v>
          </cell>
          <cell r="CI435">
            <v>0</v>
          </cell>
          <cell r="CJ435">
            <v>0</v>
          </cell>
          <cell r="CK435">
            <v>0</v>
          </cell>
          <cell r="CL435">
            <v>0</v>
          </cell>
          <cell r="CM435">
            <v>0</v>
          </cell>
          <cell r="CN435">
            <v>0</v>
          </cell>
          <cell r="CO435">
            <v>0</v>
          </cell>
          <cell r="CP435">
            <v>0</v>
          </cell>
          <cell r="CQ435">
            <v>0</v>
          </cell>
          <cell r="CR435">
            <v>0</v>
          </cell>
          <cell r="CS435">
            <v>0</v>
          </cell>
          <cell r="CT435">
            <v>0</v>
          </cell>
          <cell r="CU435">
            <v>0</v>
          </cell>
          <cell r="CV435">
            <v>0</v>
          </cell>
          <cell r="CW435">
            <v>0</v>
          </cell>
          <cell r="CX435">
            <v>0</v>
          </cell>
          <cell r="CY435">
            <v>0</v>
          </cell>
          <cell r="CZ435">
            <v>0</v>
          </cell>
          <cell r="DA435">
            <v>0</v>
          </cell>
          <cell r="DB435">
            <v>0</v>
          </cell>
          <cell r="DC435">
            <v>0</v>
          </cell>
          <cell r="DD435">
            <v>0</v>
          </cell>
          <cell r="DE435">
            <v>0</v>
          </cell>
          <cell r="DF435">
            <v>0</v>
          </cell>
          <cell r="DG435">
            <v>0</v>
          </cell>
          <cell r="DH435">
            <v>0</v>
          </cell>
          <cell r="DI435">
            <v>0</v>
          </cell>
          <cell r="DJ435">
            <v>0</v>
          </cell>
          <cell r="DK435">
            <v>0</v>
          </cell>
          <cell r="DL435">
            <v>0</v>
          </cell>
          <cell r="DM435">
            <v>0</v>
          </cell>
          <cell r="DN435">
            <v>0</v>
          </cell>
          <cell r="DO435">
            <v>0</v>
          </cell>
          <cell r="DP435">
            <v>0</v>
          </cell>
          <cell r="DQ435">
            <v>0</v>
          </cell>
          <cell r="DR435">
            <v>0</v>
          </cell>
          <cell r="DS435">
            <v>0</v>
          </cell>
          <cell r="DT435">
            <v>0</v>
          </cell>
          <cell r="DU435">
            <v>0</v>
          </cell>
          <cell r="DV435">
            <v>0</v>
          </cell>
          <cell r="DW435">
            <v>0</v>
          </cell>
          <cell r="DX435">
            <v>0</v>
          </cell>
          <cell r="DY435">
            <v>0</v>
          </cell>
          <cell r="DZ435">
            <v>0</v>
          </cell>
          <cell r="EA435">
            <v>0</v>
          </cell>
          <cell r="EB435">
            <v>0</v>
          </cell>
          <cell r="EC435">
            <v>0</v>
          </cell>
          <cell r="ED435">
            <v>0</v>
          </cell>
        </row>
        <row r="436">
          <cell r="F436">
            <v>0</v>
          </cell>
          <cell r="G436">
            <v>0</v>
          </cell>
          <cell r="H436">
            <v>0</v>
          </cell>
          <cell r="I436">
            <v>0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0</v>
          </cell>
          <cell r="P436">
            <v>0</v>
          </cell>
          <cell r="Q436">
            <v>0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  <cell r="AE436">
            <v>0</v>
          </cell>
          <cell r="AF436">
            <v>0</v>
          </cell>
          <cell r="AG436">
            <v>0</v>
          </cell>
          <cell r="AH436">
            <v>0</v>
          </cell>
          <cell r="AI436">
            <v>0</v>
          </cell>
          <cell r="AJ436">
            <v>0</v>
          </cell>
          <cell r="AK436">
            <v>0</v>
          </cell>
          <cell r="AL436">
            <v>0</v>
          </cell>
          <cell r="AM436">
            <v>0</v>
          </cell>
          <cell r="AN436">
            <v>0</v>
          </cell>
          <cell r="AO436">
            <v>0</v>
          </cell>
          <cell r="AP436">
            <v>0</v>
          </cell>
          <cell r="AQ436">
            <v>0</v>
          </cell>
          <cell r="AR436">
            <v>0</v>
          </cell>
          <cell r="AS436">
            <v>0</v>
          </cell>
          <cell r="AT436">
            <v>0</v>
          </cell>
          <cell r="AU436">
            <v>0</v>
          </cell>
          <cell r="AV436">
            <v>0</v>
          </cell>
          <cell r="AW436">
            <v>0</v>
          </cell>
          <cell r="AX436">
            <v>0</v>
          </cell>
          <cell r="AY436">
            <v>0</v>
          </cell>
          <cell r="AZ436">
            <v>0</v>
          </cell>
          <cell r="BA436">
            <v>0</v>
          </cell>
          <cell r="BB436">
            <v>0</v>
          </cell>
          <cell r="BC436">
            <v>0</v>
          </cell>
          <cell r="BD436">
            <v>0</v>
          </cell>
          <cell r="BE436">
            <v>0</v>
          </cell>
          <cell r="BF436">
            <v>0</v>
          </cell>
          <cell r="BG436">
            <v>0</v>
          </cell>
          <cell r="BH436">
            <v>0</v>
          </cell>
          <cell r="BI436">
            <v>0</v>
          </cell>
          <cell r="BJ436">
            <v>0</v>
          </cell>
          <cell r="BK436">
            <v>0</v>
          </cell>
          <cell r="BL436">
            <v>0</v>
          </cell>
          <cell r="BM436">
            <v>0</v>
          </cell>
          <cell r="BN436">
            <v>0</v>
          </cell>
          <cell r="BO436">
            <v>0</v>
          </cell>
          <cell r="BP436">
            <v>0</v>
          </cell>
          <cell r="BQ436">
            <v>0</v>
          </cell>
          <cell r="BR436">
            <v>0</v>
          </cell>
          <cell r="BS436">
            <v>0</v>
          </cell>
          <cell r="BT436">
            <v>0</v>
          </cell>
          <cell r="BU436">
            <v>0</v>
          </cell>
          <cell r="BV436">
            <v>0</v>
          </cell>
          <cell r="BW436">
            <v>0</v>
          </cell>
          <cell r="BX436">
            <v>0</v>
          </cell>
          <cell r="BY436">
            <v>0</v>
          </cell>
          <cell r="BZ436">
            <v>0</v>
          </cell>
          <cell r="CA436">
            <v>0</v>
          </cell>
          <cell r="CB436">
            <v>0</v>
          </cell>
          <cell r="CC436">
            <v>0</v>
          </cell>
          <cell r="CD436">
            <v>0</v>
          </cell>
          <cell r="CE436">
            <v>0</v>
          </cell>
          <cell r="CF436">
            <v>0</v>
          </cell>
          <cell r="CG436">
            <v>0</v>
          </cell>
          <cell r="CH436">
            <v>0</v>
          </cell>
          <cell r="CI436">
            <v>0</v>
          </cell>
          <cell r="CJ436">
            <v>0</v>
          </cell>
          <cell r="CK436">
            <v>0</v>
          </cell>
          <cell r="CL436">
            <v>0</v>
          </cell>
          <cell r="CM436">
            <v>0</v>
          </cell>
          <cell r="CN436">
            <v>0</v>
          </cell>
          <cell r="CO436">
            <v>0</v>
          </cell>
          <cell r="CP436">
            <v>0</v>
          </cell>
          <cell r="CQ436">
            <v>0</v>
          </cell>
          <cell r="CR436">
            <v>0</v>
          </cell>
          <cell r="CS436">
            <v>0</v>
          </cell>
          <cell r="CT436">
            <v>0</v>
          </cell>
          <cell r="CU436">
            <v>0</v>
          </cell>
          <cell r="CV436">
            <v>0</v>
          </cell>
          <cell r="CW436">
            <v>0</v>
          </cell>
          <cell r="CX436">
            <v>0</v>
          </cell>
          <cell r="CY436">
            <v>0</v>
          </cell>
          <cell r="CZ436">
            <v>0</v>
          </cell>
          <cell r="DA436">
            <v>0</v>
          </cell>
          <cell r="DB436">
            <v>0</v>
          </cell>
          <cell r="DC436">
            <v>0</v>
          </cell>
          <cell r="DD436">
            <v>0</v>
          </cell>
          <cell r="DE436">
            <v>0</v>
          </cell>
          <cell r="DF436">
            <v>0</v>
          </cell>
          <cell r="DG436">
            <v>0</v>
          </cell>
          <cell r="DH436">
            <v>0</v>
          </cell>
          <cell r="DI436">
            <v>0</v>
          </cell>
          <cell r="DJ436">
            <v>0</v>
          </cell>
          <cell r="DK436">
            <v>0</v>
          </cell>
          <cell r="DL436">
            <v>0</v>
          </cell>
          <cell r="DM436">
            <v>0</v>
          </cell>
          <cell r="DN436">
            <v>0</v>
          </cell>
          <cell r="DO436">
            <v>0</v>
          </cell>
          <cell r="DP436">
            <v>0</v>
          </cell>
          <cell r="DQ436">
            <v>0</v>
          </cell>
          <cell r="DR436">
            <v>0</v>
          </cell>
          <cell r="DS436">
            <v>0</v>
          </cell>
          <cell r="DT436">
            <v>0</v>
          </cell>
          <cell r="DU436">
            <v>0</v>
          </cell>
          <cell r="DV436">
            <v>0</v>
          </cell>
          <cell r="DW436">
            <v>0</v>
          </cell>
          <cell r="DX436">
            <v>0</v>
          </cell>
          <cell r="DY436">
            <v>0</v>
          </cell>
          <cell r="DZ436">
            <v>0</v>
          </cell>
          <cell r="EA436">
            <v>0</v>
          </cell>
          <cell r="EB436">
            <v>0</v>
          </cell>
          <cell r="EC436">
            <v>0</v>
          </cell>
          <cell r="ED436">
            <v>0</v>
          </cell>
        </row>
        <row r="437">
          <cell r="F437">
            <v>0</v>
          </cell>
          <cell r="G437">
            <v>0</v>
          </cell>
          <cell r="H437">
            <v>0</v>
          </cell>
          <cell r="I437">
            <v>0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  <cell r="AE437">
            <v>0</v>
          </cell>
          <cell r="AF437">
            <v>0</v>
          </cell>
          <cell r="AG437">
            <v>0</v>
          </cell>
          <cell r="AH437">
            <v>0</v>
          </cell>
          <cell r="AI437">
            <v>0</v>
          </cell>
          <cell r="AJ437">
            <v>0</v>
          </cell>
          <cell r="AK437">
            <v>0</v>
          </cell>
          <cell r="AL437">
            <v>0</v>
          </cell>
          <cell r="AM437">
            <v>0</v>
          </cell>
          <cell r="AN437">
            <v>0</v>
          </cell>
          <cell r="AO437">
            <v>0</v>
          </cell>
          <cell r="AP437">
            <v>0</v>
          </cell>
          <cell r="AQ437">
            <v>0</v>
          </cell>
          <cell r="AR437">
            <v>0</v>
          </cell>
          <cell r="AS437">
            <v>0</v>
          </cell>
          <cell r="AT437">
            <v>0</v>
          </cell>
          <cell r="AU437">
            <v>0</v>
          </cell>
          <cell r="AV437">
            <v>0</v>
          </cell>
          <cell r="AW437">
            <v>0</v>
          </cell>
          <cell r="AX437">
            <v>0</v>
          </cell>
          <cell r="AY437">
            <v>0</v>
          </cell>
          <cell r="AZ437">
            <v>0</v>
          </cell>
          <cell r="BA437">
            <v>0</v>
          </cell>
          <cell r="BB437">
            <v>0</v>
          </cell>
          <cell r="BC437">
            <v>0</v>
          </cell>
          <cell r="BD437">
            <v>0</v>
          </cell>
          <cell r="BE437">
            <v>0</v>
          </cell>
          <cell r="BF437">
            <v>0</v>
          </cell>
          <cell r="BG437">
            <v>0</v>
          </cell>
          <cell r="BH437">
            <v>0</v>
          </cell>
          <cell r="BI437">
            <v>0</v>
          </cell>
          <cell r="BJ437">
            <v>0</v>
          </cell>
          <cell r="BK437">
            <v>0</v>
          </cell>
          <cell r="BL437">
            <v>0</v>
          </cell>
          <cell r="BM437">
            <v>0</v>
          </cell>
          <cell r="BN437">
            <v>0</v>
          </cell>
          <cell r="BO437">
            <v>0</v>
          </cell>
          <cell r="BP437">
            <v>0</v>
          </cell>
          <cell r="BQ437">
            <v>0</v>
          </cell>
          <cell r="BR437">
            <v>0</v>
          </cell>
          <cell r="BS437">
            <v>0</v>
          </cell>
          <cell r="BT437">
            <v>0</v>
          </cell>
          <cell r="BU437">
            <v>0</v>
          </cell>
          <cell r="BV437">
            <v>0</v>
          </cell>
          <cell r="BW437">
            <v>0</v>
          </cell>
          <cell r="BX437">
            <v>0</v>
          </cell>
          <cell r="BY437">
            <v>0</v>
          </cell>
          <cell r="BZ437">
            <v>0</v>
          </cell>
          <cell r="CA437">
            <v>0</v>
          </cell>
          <cell r="CB437">
            <v>0</v>
          </cell>
          <cell r="CC437">
            <v>0</v>
          </cell>
          <cell r="CD437">
            <v>0</v>
          </cell>
          <cell r="CE437">
            <v>0</v>
          </cell>
          <cell r="CF437">
            <v>0</v>
          </cell>
          <cell r="CG437">
            <v>0</v>
          </cell>
          <cell r="CH437">
            <v>0</v>
          </cell>
          <cell r="CI437">
            <v>0</v>
          </cell>
          <cell r="CJ437">
            <v>0</v>
          </cell>
          <cell r="CK437">
            <v>0</v>
          </cell>
          <cell r="CL437">
            <v>0</v>
          </cell>
          <cell r="CM437">
            <v>0</v>
          </cell>
          <cell r="CN437">
            <v>0</v>
          </cell>
          <cell r="CO437">
            <v>0</v>
          </cell>
          <cell r="CP437">
            <v>0</v>
          </cell>
          <cell r="CQ437">
            <v>0</v>
          </cell>
          <cell r="CR437">
            <v>0</v>
          </cell>
          <cell r="CS437">
            <v>0</v>
          </cell>
          <cell r="CT437">
            <v>0</v>
          </cell>
          <cell r="CU437">
            <v>0</v>
          </cell>
          <cell r="CV437">
            <v>0</v>
          </cell>
          <cell r="CW437">
            <v>0</v>
          </cell>
          <cell r="CX437">
            <v>0</v>
          </cell>
          <cell r="CY437">
            <v>0</v>
          </cell>
          <cell r="CZ437">
            <v>0</v>
          </cell>
          <cell r="DA437">
            <v>0</v>
          </cell>
          <cell r="DB437">
            <v>0</v>
          </cell>
          <cell r="DC437">
            <v>0</v>
          </cell>
          <cell r="DD437">
            <v>0</v>
          </cell>
          <cell r="DE437">
            <v>0</v>
          </cell>
          <cell r="DF437">
            <v>0</v>
          </cell>
          <cell r="DG437">
            <v>0</v>
          </cell>
          <cell r="DH437">
            <v>0</v>
          </cell>
          <cell r="DI437">
            <v>0</v>
          </cell>
          <cell r="DJ437">
            <v>0</v>
          </cell>
          <cell r="DK437">
            <v>0</v>
          </cell>
          <cell r="DL437">
            <v>0</v>
          </cell>
          <cell r="DM437">
            <v>0</v>
          </cell>
          <cell r="DN437">
            <v>0</v>
          </cell>
          <cell r="DO437">
            <v>0</v>
          </cell>
          <cell r="DP437">
            <v>0</v>
          </cell>
          <cell r="DQ437">
            <v>0</v>
          </cell>
          <cell r="DR437">
            <v>0</v>
          </cell>
          <cell r="DS437">
            <v>0</v>
          </cell>
          <cell r="DT437">
            <v>0</v>
          </cell>
          <cell r="DU437">
            <v>0</v>
          </cell>
          <cell r="DV437">
            <v>0</v>
          </cell>
          <cell r="DW437">
            <v>0</v>
          </cell>
          <cell r="DX437">
            <v>0</v>
          </cell>
          <cell r="DY437">
            <v>0</v>
          </cell>
          <cell r="DZ437">
            <v>0</v>
          </cell>
          <cell r="EA437">
            <v>0</v>
          </cell>
          <cell r="EB437">
            <v>0</v>
          </cell>
          <cell r="EC437">
            <v>0</v>
          </cell>
          <cell r="ED437">
            <v>0</v>
          </cell>
        </row>
        <row r="438">
          <cell r="F438">
            <v>0</v>
          </cell>
          <cell r="G438">
            <v>0</v>
          </cell>
          <cell r="H438">
            <v>0</v>
          </cell>
          <cell r="I438">
            <v>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  <cell r="AE438">
            <v>0</v>
          </cell>
          <cell r="AF438">
            <v>0</v>
          </cell>
          <cell r="AG438">
            <v>0</v>
          </cell>
          <cell r="AH438">
            <v>0</v>
          </cell>
          <cell r="AI438">
            <v>0</v>
          </cell>
          <cell r="AJ438">
            <v>0</v>
          </cell>
          <cell r="AK438">
            <v>0</v>
          </cell>
          <cell r="AL438">
            <v>0</v>
          </cell>
          <cell r="AM438">
            <v>0</v>
          </cell>
          <cell r="AN438">
            <v>0</v>
          </cell>
          <cell r="AO438">
            <v>0</v>
          </cell>
          <cell r="AP438">
            <v>0</v>
          </cell>
          <cell r="AQ438">
            <v>0</v>
          </cell>
          <cell r="AR438">
            <v>0</v>
          </cell>
          <cell r="AS438">
            <v>0</v>
          </cell>
          <cell r="AT438">
            <v>0</v>
          </cell>
          <cell r="AU438">
            <v>0</v>
          </cell>
          <cell r="AV438">
            <v>0</v>
          </cell>
          <cell r="AW438">
            <v>0</v>
          </cell>
          <cell r="AX438">
            <v>0</v>
          </cell>
          <cell r="AY438">
            <v>0</v>
          </cell>
          <cell r="AZ438">
            <v>0</v>
          </cell>
          <cell r="BA438">
            <v>0</v>
          </cell>
          <cell r="BB438">
            <v>0</v>
          </cell>
          <cell r="BC438">
            <v>0</v>
          </cell>
          <cell r="BD438">
            <v>0</v>
          </cell>
          <cell r="BE438">
            <v>0</v>
          </cell>
          <cell r="BF438">
            <v>0</v>
          </cell>
          <cell r="BG438">
            <v>0</v>
          </cell>
          <cell r="BH438">
            <v>0</v>
          </cell>
          <cell r="BI438">
            <v>0</v>
          </cell>
          <cell r="BJ438">
            <v>0</v>
          </cell>
          <cell r="BK438">
            <v>0</v>
          </cell>
          <cell r="BL438">
            <v>0</v>
          </cell>
          <cell r="BM438">
            <v>0</v>
          </cell>
          <cell r="BN438">
            <v>0</v>
          </cell>
          <cell r="BO438">
            <v>0</v>
          </cell>
          <cell r="BP438">
            <v>0</v>
          </cell>
          <cell r="BQ438">
            <v>0</v>
          </cell>
          <cell r="BR438">
            <v>0</v>
          </cell>
          <cell r="BS438">
            <v>0</v>
          </cell>
          <cell r="BT438">
            <v>0</v>
          </cell>
          <cell r="BU438">
            <v>0</v>
          </cell>
          <cell r="BV438">
            <v>0</v>
          </cell>
          <cell r="BW438">
            <v>0</v>
          </cell>
          <cell r="BX438">
            <v>0</v>
          </cell>
          <cell r="BY438">
            <v>0</v>
          </cell>
          <cell r="BZ438">
            <v>0</v>
          </cell>
          <cell r="CA438">
            <v>0</v>
          </cell>
          <cell r="CB438">
            <v>0</v>
          </cell>
          <cell r="CC438">
            <v>0</v>
          </cell>
          <cell r="CD438">
            <v>0</v>
          </cell>
          <cell r="CE438">
            <v>0</v>
          </cell>
          <cell r="CF438">
            <v>0</v>
          </cell>
          <cell r="CG438">
            <v>0</v>
          </cell>
          <cell r="CH438">
            <v>0</v>
          </cell>
          <cell r="CI438">
            <v>0</v>
          </cell>
          <cell r="CJ438">
            <v>0</v>
          </cell>
          <cell r="CK438">
            <v>0</v>
          </cell>
          <cell r="CL438">
            <v>0</v>
          </cell>
          <cell r="CM438">
            <v>0</v>
          </cell>
          <cell r="CN438">
            <v>0</v>
          </cell>
          <cell r="CO438">
            <v>0</v>
          </cell>
          <cell r="CP438">
            <v>0</v>
          </cell>
          <cell r="CQ438">
            <v>0</v>
          </cell>
          <cell r="CR438">
            <v>0</v>
          </cell>
          <cell r="CS438">
            <v>0</v>
          </cell>
          <cell r="CT438">
            <v>0</v>
          </cell>
          <cell r="CU438">
            <v>0</v>
          </cell>
          <cell r="CV438">
            <v>0</v>
          </cell>
          <cell r="CW438">
            <v>0</v>
          </cell>
          <cell r="CX438">
            <v>0</v>
          </cell>
          <cell r="CY438">
            <v>0</v>
          </cell>
          <cell r="CZ438">
            <v>0</v>
          </cell>
          <cell r="DA438">
            <v>0</v>
          </cell>
          <cell r="DB438">
            <v>0</v>
          </cell>
          <cell r="DC438">
            <v>0</v>
          </cell>
          <cell r="DD438">
            <v>0</v>
          </cell>
          <cell r="DE438">
            <v>0</v>
          </cell>
          <cell r="DF438">
            <v>0</v>
          </cell>
          <cell r="DG438">
            <v>0</v>
          </cell>
          <cell r="DH438">
            <v>0</v>
          </cell>
          <cell r="DI438">
            <v>0</v>
          </cell>
          <cell r="DJ438">
            <v>0</v>
          </cell>
          <cell r="DK438">
            <v>0</v>
          </cell>
          <cell r="DL438">
            <v>0</v>
          </cell>
          <cell r="DM438">
            <v>0</v>
          </cell>
          <cell r="DN438">
            <v>0</v>
          </cell>
          <cell r="DO438">
            <v>0</v>
          </cell>
          <cell r="DP438">
            <v>0</v>
          </cell>
          <cell r="DQ438">
            <v>0</v>
          </cell>
          <cell r="DR438">
            <v>0</v>
          </cell>
          <cell r="DS438">
            <v>0</v>
          </cell>
          <cell r="DT438">
            <v>0</v>
          </cell>
          <cell r="DU438">
            <v>0</v>
          </cell>
          <cell r="DV438">
            <v>0</v>
          </cell>
          <cell r="DW438">
            <v>0</v>
          </cell>
          <cell r="DX438">
            <v>0</v>
          </cell>
          <cell r="DY438">
            <v>0</v>
          </cell>
          <cell r="DZ438">
            <v>0</v>
          </cell>
          <cell r="EA438">
            <v>0</v>
          </cell>
          <cell r="EB438">
            <v>0</v>
          </cell>
          <cell r="EC438">
            <v>0</v>
          </cell>
          <cell r="ED438">
            <v>0</v>
          </cell>
        </row>
        <row r="439">
          <cell r="F439">
            <v>0</v>
          </cell>
          <cell r="G439">
            <v>0</v>
          </cell>
          <cell r="H439">
            <v>0</v>
          </cell>
          <cell r="I439">
            <v>0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  <cell r="AE439">
            <v>0</v>
          </cell>
          <cell r="AF439">
            <v>0</v>
          </cell>
          <cell r="AG439">
            <v>0</v>
          </cell>
          <cell r="AH439">
            <v>0</v>
          </cell>
          <cell r="AI439">
            <v>0</v>
          </cell>
          <cell r="AJ439">
            <v>0</v>
          </cell>
          <cell r="AK439">
            <v>0</v>
          </cell>
          <cell r="AL439">
            <v>0</v>
          </cell>
          <cell r="AM439">
            <v>0</v>
          </cell>
          <cell r="AN439">
            <v>0</v>
          </cell>
          <cell r="AO439">
            <v>0</v>
          </cell>
          <cell r="AP439">
            <v>0</v>
          </cell>
          <cell r="AQ439">
            <v>0</v>
          </cell>
          <cell r="AR439">
            <v>0</v>
          </cell>
          <cell r="AS439">
            <v>0</v>
          </cell>
          <cell r="AT439">
            <v>0</v>
          </cell>
          <cell r="AU439">
            <v>0</v>
          </cell>
          <cell r="AV439">
            <v>0</v>
          </cell>
          <cell r="AW439">
            <v>0</v>
          </cell>
          <cell r="AX439">
            <v>0</v>
          </cell>
          <cell r="AY439">
            <v>0</v>
          </cell>
          <cell r="AZ439">
            <v>0</v>
          </cell>
          <cell r="BA439">
            <v>0</v>
          </cell>
          <cell r="BB439">
            <v>0</v>
          </cell>
          <cell r="BC439">
            <v>0</v>
          </cell>
          <cell r="BD439">
            <v>0</v>
          </cell>
          <cell r="BE439">
            <v>0</v>
          </cell>
          <cell r="BF439">
            <v>0</v>
          </cell>
          <cell r="BG439">
            <v>0</v>
          </cell>
          <cell r="BH439">
            <v>0</v>
          </cell>
          <cell r="BI439">
            <v>0</v>
          </cell>
          <cell r="BJ439">
            <v>0</v>
          </cell>
          <cell r="BK439">
            <v>0</v>
          </cell>
          <cell r="BL439">
            <v>0</v>
          </cell>
          <cell r="BM439">
            <v>0</v>
          </cell>
          <cell r="BN439">
            <v>0</v>
          </cell>
          <cell r="BO439">
            <v>0</v>
          </cell>
          <cell r="BP439">
            <v>0</v>
          </cell>
          <cell r="BQ439">
            <v>0</v>
          </cell>
          <cell r="BR439">
            <v>0</v>
          </cell>
          <cell r="BS439">
            <v>0</v>
          </cell>
          <cell r="BT439">
            <v>0</v>
          </cell>
          <cell r="BU439">
            <v>0</v>
          </cell>
          <cell r="BV439">
            <v>0</v>
          </cell>
          <cell r="BW439">
            <v>0</v>
          </cell>
          <cell r="BX439">
            <v>0</v>
          </cell>
          <cell r="BY439">
            <v>0</v>
          </cell>
          <cell r="BZ439">
            <v>0</v>
          </cell>
          <cell r="CA439">
            <v>0</v>
          </cell>
          <cell r="CB439">
            <v>0</v>
          </cell>
          <cell r="CC439">
            <v>0</v>
          </cell>
          <cell r="CD439">
            <v>0</v>
          </cell>
          <cell r="CE439">
            <v>0</v>
          </cell>
          <cell r="CF439">
            <v>0</v>
          </cell>
          <cell r="CG439">
            <v>0</v>
          </cell>
          <cell r="CH439">
            <v>0</v>
          </cell>
          <cell r="CI439">
            <v>0</v>
          </cell>
          <cell r="CJ439">
            <v>0</v>
          </cell>
          <cell r="CK439">
            <v>0</v>
          </cell>
          <cell r="CL439">
            <v>0</v>
          </cell>
          <cell r="CM439">
            <v>0</v>
          </cell>
          <cell r="CN439">
            <v>0</v>
          </cell>
          <cell r="CO439">
            <v>0</v>
          </cell>
          <cell r="CP439">
            <v>0</v>
          </cell>
          <cell r="CQ439">
            <v>0</v>
          </cell>
          <cell r="CR439">
            <v>0</v>
          </cell>
          <cell r="CS439">
            <v>0</v>
          </cell>
          <cell r="CT439">
            <v>0</v>
          </cell>
          <cell r="CU439">
            <v>0</v>
          </cell>
          <cell r="CV439">
            <v>0</v>
          </cell>
          <cell r="CW439">
            <v>0</v>
          </cell>
          <cell r="CX439">
            <v>0</v>
          </cell>
          <cell r="CY439">
            <v>0</v>
          </cell>
          <cell r="CZ439">
            <v>0</v>
          </cell>
          <cell r="DA439">
            <v>0</v>
          </cell>
          <cell r="DB439">
            <v>0</v>
          </cell>
          <cell r="DC439">
            <v>0</v>
          </cell>
          <cell r="DD439">
            <v>0</v>
          </cell>
          <cell r="DE439">
            <v>0</v>
          </cell>
          <cell r="DF439">
            <v>0</v>
          </cell>
          <cell r="DG439">
            <v>0</v>
          </cell>
          <cell r="DH439">
            <v>0</v>
          </cell>
          <cell r="DI439">
            <v>0</v>
          </cell>
          <cell r="DJ439">
            <v>0</v>
          </cell>
          <cell r="DK439">
            <v>0</v>
          </cell>
          <cell r="DL439">
            <v>0</v>
          </cell>
          <cell r="DM439">
            <v>0</v>
          </cell>
          <cell r="DN439">
            <v>0</v>
          </cell>
          <cell r="DO439">
            <v>0</v>
          </cell>
          <cell r="DP439">
            <v>0</v>
          </cell>
          <cell r="DQ439">
            <v>0</v>
          </cell>
          <cell r="DR439">
            <v>0</v>
          </cell>
          <cell r="DS439">
            <v>0</v>
          </cell>
          <cell r="DT439">
            <v>0</v>
          </cell>
          <cell r="DU439">
            <v>0</v>
          </cell>
          <cell r="DV439">
            <v>0</v>
          </cell>
          <cell r="DW439">
            <v>0</v>
          </cell>
          <cell r="DX439">
            <v>0</v>
          </cell>
          <cell r="DY439">
            <v>0</v>
          </cell>
          <cell r="DZ439">
            <v>0</v>
          </cell>
          <cell r="EA439">
            <v>0</v>
          </cell>
          <cell r="EB439">
            <v>0</v>
          </cell>
          <cell r="EC439">
            <v>0</v>
          </cell>
          <cell r="ED439">
            <v>0</v>
          </cell>
        </row>
        <row r="440">
          <cell r="F440">
            <v>0</v>
          </cell>
          <cell r="G440">
            <v>0</v>
          </cell>
          <cell r="H440">
            <v>0</v>
          </cell>
          <cell r="I440">
            <v>0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  <cell r="AE440">
            <v>0</v>
          </cell>
          <cell r="AF440">
            <v>0</v>
          </cell>
          <cell r="AG440">
            <v>0</v>
          </cell>
          <cell r="AH440">
            <v>0</v>
          </cell>
          <cell r="AI440">
            <v>0</v>
          </cell>
          <cell r="AJ440">
            <v>0</v>
          </cell>
          <cell r="AK440">
            <v>0</v>
          </cell>
          <cell r="AL440">
            <v>0</v>
          </cell>
          <cell r="AM440">
            <v>0</v>
          </cell>
          <cell r="AN440">
            <v>0</v>
          </cell>
          <cell r="AO440">
            <v>0</v>
          </cell>
          <cell r="AP440">
            <v>0</v>
          </cell>
          <cell r="AQ440">
            <v>0</v>
          </cell>
          <cell r="AR440">
            <v>0</v>
          </cell>
          <cell r="AS440">
            <v>0</v>
          </cell>
          <cell r="AT440">
            <v>0</v>
          </cell>
          <cell r="AU440">
            <v>0</v>
          </cell>
          <cell r="AV440">
            <v>0</v>
          </cell>
          <cell r="AW440">
            <v>0</v>
          </cell>
          <cell r="AX440">
            <v>0</v>
          </cell>
          <cell r="AY440">
            <v>0</v>
          </cell>
          <cell r="AZ440">
            <v>0</v>
          </cell>
          <cell r="BA440">
            <v>0</v>
          </cell>
          <cell r="BB440">
            <v>0</v>
          </cell>
          <cell r="BC440">
            <v>0</v>
          </cell>
          <cell r="BD440">
            <v>0</v>
          </cell>
          <cell r="BE440">
            <v>0</v>
          </cell>
          <cell r="BF440">
            <v>0</v>
          </cell>
          <cell r="BG440">
            <v>0</v>
          </cell>
          <cell r="BH440">
            <v>0</v>
          </cell>
          <cell r="BI440">
            <v>0</v>
          </cell>
          <cell r="BJ440">
            <v>0</v>
          </cell>
          <cell r="BK440">
            <v>0</v>
          </cell>
          <cell r="BL440">
            <v>0</v>
          </cell>
          <cell r="BM440">
            <v>0</v>
          </cell>
          <cell r="BN440">
            <v>0</v>
          </cell>
          <cell r="BO440">
            <v>0</v>
          </cell>
          <cell r="BP440">
            <v>0</v>
          </cell>
          <cell r="BQ440">
            <v>0</v>
          </cell>
          <cell r="BR440">
            <v>0</v>
          </cell>
          <cell r="BS440">
            <v>0</v>
          </cell>
          <cell r="BT440">
            <v>0</v>
          </cell>
          <cell r="BU440">
            <v>0</v>
          </cell>
          <cell r="BV440">
            <v>0</v>
          </cell>
          <cell r="BW440">
            <v>0</v>
          </cell>
          <cell r="BX440">
            <v>0</v>
          </cell>
          <cell r="BY440">
            <v>0</v>
          </cell>
          <cell r="BZ440">
            <v>0</v>
          </cell>
          <cell r="CA440">
            <v>0</v>
          </cell>
          <cell r="CB440">
            <v>0</v>
          </cell>
          <cell r="CC440">
            <v>0</v>
          </cell>
          <cell r="CD440">
            <v>0</v>
          </cell>
          <cell r="CE440">
            <v>0</v>
          </cell>
          <cell r="CF440">
            <v>0</v>
          </cell>
          <cell r="CG440">
            <v>0</v>
          </cell>
          <cell r="CH440">
            <v>0</v>
          </cell>
          <cell r="CI440">
            <v>0</v>
          </cell>
          <cell r="CJ440">
            <v>0</v>
          </cell>
          <cell r="CK440">
            <v>0</v>
          </cell>
          <cell r="CL440">
            <v>0</v>
          </cell>
          <cell r="CM440">
            <v>0</v>
          </cell>
          <cell r="CN440">
            <v>0</v>
          </cell>
          <cell r="CO440">
            <v>0</v>
          </cell>
          <cell r="CP440">
            <v>0</v>
          </cell>
          <cell r="CQ440">
            <v>0</v>
          </cell>
          <cell r="CR440">
            <v>0</v>
          </cell>
          <cell r="CS440">
            <v>0</v>
          </cell>
          <cell r="CT440">
            <v>0</v>
          </cell>
          <cell r="CU440">
            <v>0</v>
          </cell>
          <cell r="CV440">
            <v>0</v>
          </cell>
          <cell r="CW440">
            <v>0</v>
          </cell>
          <cell r="CX440">
            <v>0</v>
          </cell>
          <cell r="CY440">
            <v>0</v>
          </cell>
          <cell r="CZ440">
            <v>0</v>
          </cell>
          <cell r="DA440">
            <v>0</v>
          </cell>
          <cell r="DB440">
            <v>0</v>
          </cell>
          <cell r="DC440">
            <v>0</v>
          </cell>
          <cell r="DD440">
            <v>0</v>
          </cell>
          <cell r="DE440">
            <v>0</v>
          </cell>
          <cell r="DF440">
            <v>0</v>
          </cell>
          <cell r="DG440">
            <v>0</v>
          </cell>
          <cell r="DH440">
            <v>0</v>
          </cell>
          <cell r="DI440">
            <v>0</v>
          </cell>
          <cell r="DJ440">
            <v>0</v>
          </cell>
          <cell r="DK440">
            <v>0</v>
          </cell>
          <cell r="DL440">
            <v>0</v>
          </cell>
          <cell r="DM440">
            <v>0</v>
          </cell>
          <cell r="DN440">
            <v>0</v>
          </cell>
          <cell r="DO440">
            <v>0</v>
          </cell>
          <cell r="DP440">
            <v>0</v>
          </cell>
          <cell r="DQ440">
            <v>0</v>
          </cell>
          <cell r="DR440">
            <v>0</v>
          </cell>
          <cell r="DS440">
            <v>0</v>
          </cell>
          <cell r="DT440">
            <v>0</v>
          </cell>
          <cell r="DU440">
            <v>0</v>
          </cell>
          <cell r="DV440">
            <v>0</v>
          </cell>
          <cell r="DW440">
            <v>0</v>
          </cell>
          <cell r="DX440">
            <v>0</v>
          </cell>
          <cell r="DY440">
            <v>0</v>
          </cell>
          <cell r="DZ440">
            <v>0</v>
          </cell>
          <cell r="EA440">
            <v>0</v>
          </cell>
          <cell r="EB440">
            <v>0</v>
          </cell>
          <cell r="EC440">
            <v>0</v>
          </cell>
          <cell r="ED440">
            <v>0</v>
          </cell>
        </row>
        <row r="441">
          <cell r="F441">
            <v>0</v>
          </cell>
          <cell r="G441">
            <v>0</v>
          </cell>
          <cell r="H441">
            <v>0</v>
          </cell>
          <cell r="I441">
            <v>0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  <cell r="AE441">
            <v>0</v>
          </cell>
          <cell r="AF441">
            <v>0</v>
          </cell>
          <cell r="AG441">
            <v>0</v>
          </cell>
          <cell r="AH441">
            <v>0</v>
          </cell>
          <cell r="AI441">
            <v>0</v>
          </cell>
          <cell r="AJ441">
            <v>0</v>
          </cell>
          <cell r="AK441">
            <v>0</v>
          </cell>
          <cell r="AL441">
            <v>0</v>
          </cell>
          <cell r="AM441">
            <v>0</v>
          </cell>
          <cell r="AN441">
            <v>0</v>
          </cell>
          <cell r="AO441">
            <v>0</v>
          </cell>
          <cell r="AP441">
            <v>0</v>
          </cell>
          <cell r="AQ441">
            <v>0</v>
          </cell>
          <cell r="AR441">
            <v>0</v>
          </cell>
          <cell r="AS441">
            <v>0</v>
          </cell>
          <cell r="AT441">
            <v>0</v>
          </cell>
          <cell r="AU441">
            <v>0</v>
          </cell>
          <cell r="AV441">
            <v>0</v>
          </cell>
          <cell r="AW441">
            <v>0</v>
          </cell>
          <cell r="AX441">
            <v>0</v>
          </cell>
          <cell r="AY441">
            <v>0</v>
          </cell>
          <cell r="AZ441">
            <v>0</v>
          </cell>
          <cell r="BA441">
            <v>0</v>
          </cell>
          <cell r="BB441">
            <v>0</v>
          </cell>
          <cell r="BC441">
            <v>0</v>
          </cell>
          <cell r="BD441">
            <v>0</v>
          </cell>
          <cell r="BE441">
            <v>0</v>
          </cell>
          <cell r="BF441">
            <v>0</v>
          </cell>
          <cell r="BG441">
            <v>0</v>
          </cell>
          <cell r="BH441">
            <v>0</v>
          </cell>
          <cell r="BI441">
            <v>0</v>
          </cell>
          <cell r="BJ441">
            <v>0</v>
          </cell>
          <cell r="BK441">
            <v>0</v>
          </cell>
          <cell r="BL441">
            <v>0</v>
          </cell>
          <cell r="BM441">
            <v>0</v>
          </cell>
          <cell r="BN441">
            <v>0</v>
          </cell>
          <cell r="BO441">
            <v>0</v>
          </cell>
          <cell r="BP441">
            <v>0</v>
          </cell>
          <cell r="BQ441">
            <v>0</v>
          </cell>
          <cell r="BR441">
            <v>0</v>
          </cell>
          <cell r="BS441">
            <v>0</v>
          </cell>
          <cell r="BT441">
            <v>0</v>
          </cell>
          <cell r="BU441">
            <v>0</v>
          </cell>
          <cell r="BV441">
            <v>0</v>
          </cell>
          <cell r="BW441">
            <v>0</v>
          </cell>
          <cell r="BX441">
            <v>0</v>
          </cell>
          <cell r="BY441">
            <v>0</v>
          </cell>
          <cell r="BZ441">
            <v>0</v>
          </cell>
          <cell r="CA441">
            <v>0</v>
          </cell>
          <cell r="CB441">
            <v>0</v>
          </cell>
          <cell r="CC441">
            <v>0</v>
          </cell>
          <cell r="CD441">
            <v>0</v>
          </cell>
          <cell r="CE441">
            <v>0</v>
          </cell>
          <cell r="CF441">
            <v>0</v>
          </cell>
          <cell r="CG441">
            <v>0</v>
          </cell>
          <cell r="CH441">
            <v>0</v>
          </cell>
          <cell r="CI441">
            <v>0</v>
          </cell>
          <cell r="CJ441">
            <v>0</v>
          </cell>
          <cell r="CK441">
            <v>0</v>
          </cell>
          <cell r="CL441">
            <v>0</v>
          </cell>
          <cell r="CM441">
            <v>0</v>
          </cell>
          <cell r="CN441">
            <v>0</v>
          </cell>
          <cell r="CO441">
            <v>0</v>
          </cell>
          <cell r="CP441">
            <v>0</v>
          </cell>
          <cell r="CQ441">
            <v>0</v>
          </cell>
          <cell r="CR441">
            <v>0</v>
          </cell>
          <cell r="CS441">
            <v>0</v>
          </cell>
          <cell r="CT441">
            <v>0</v>
          </cell>
          <cell r="CU441">
            <v>0</v>
          </cell>
          <cell r="CV441">
            <v>0</v>
          </cell>
          <cell r="CW441">
            <v>0</v>
          </cell>
          <cell r="CX441">
            <v>0</v>
          </cell>
          <cell r="CY441">
            <v>0</v>
          </cell>
          <cell r="CZ441">
            <v>0</v>
          </cell>
          <cell r="DA441">
            <v>0</v>
          </cell>
          <cell r="DB441">
            <v>0</v>
          </cell>
          <cell r="DC441">
            <v>0</v>
          </cell>
          <cell r="DD441">
            <v>0</v>
          </cell>
          <cell r="DE441">
            <v>0</v>
          </cell>
          <cell r="DF441">
            <v>0</v>
          </cell>
          <cell r="DG441">
            <v>0</v>
          </cell>
          <cell r="DH441">
            <v>0</v>
          </cell>
          <cell r="DI441">
            <v>0</v>
          </cell>
          <cell r="DJ441">
            <v>0</v>
          </cell>
          <cell r="DK441">
            <v>0</v>
          </cell>
          <cell r="DL441">
            <v>0</v>
          </cell>
          <cell r="DM441">
            <v>0</v>
          </cell>
          <cell r="DN441">
            <v>0</v>
          </cell>
          <cell r="DO441">
            <v>0</v>
          </cell>
          <cell r="DP441">
            <v>0</v>
          </cell>
          <cell r="DQ441">
            <v>0</v>
          </cell>
          <cell r="DR441">
            <v>0</v>
          </cell>
          <cell r="DS441">
            <v>0</v>
          </cell>
          <cell r="DT441">
            <v>0</v>
          </cell>
          <cell r="DU441">
            <v>0</v>
          </cell>
          <cell r="DV441">
            <v>0</v>
          </cell>
          <cell r="DW441">
            <v>0</v>
          </cell>
          <cell r="DX441">
            <v>0</v>
          </cell>
          <cell r="DY441">
            <v>0</v>
          </cell>
          <cell r="DZ441">
            <v>0</v>
          </cell>
          <cell r="EA441">
            <v>0</v>
          </cell>
          <cell r="EB441">
            <v>0</v>
          </cell>
          <cell r="EC441">
            <v>0</v>
          </cell>
          <cell r="ED441">
            <v>0</v>
          </cell>
        </row>
        <row r="442">
          <cell r="F442">
            <v>0</v>
          </cell>
          <cell r="G442">
            <v>0</v>
          </cell>
          <cell r="H442">
            <v>0</v>
          </cell>
          <cell r="I442">
            <v>0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0</v>
          </cell>
          <cell r="P442">
            <v>0</v>
          </cell>
          <cell r="Q442">
            <v>0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  <cell r="AE442">
            <v>0</v>
          </cell>
          <cell r="AF442">
            <v>0</v>
          </cell>
          <cell r="AG442">
            <v>0</v>
          </cell>
          <cell r="AH442">
            <v>0</v>
          </cell>
          <cell r="AI442">
            <v>0</v>
          </cell>
          <cell r="AJ442">
            <v>0</v>
          </cell>
          <cell r="AK442">
            <v>0</v>
          </cell>
          <cell r="AL442">
            <v>0</v>
          </cell>
          <cell r="AM442">
            <v>0</v>
          </cell>
          <cell r="AN442">
            <v>0</v>
          </cell>
          <cell r="AO442">
            <v>0</v>
          </cell>
          <cell r="AP442">
            <v>0</v>
          </cell>
          <cell r="AQ442">
            <v>0</v>
          </cell>
          <cell r="AR442">
            <v>0</v>
          </cell>
          <cell r="AS442">
            <v>0</v>
          </cell>
          <cell r="AT442">
            <v>0</v>
          </cell>
          <cell r="AU442">
            <v>0</v>
          </cell>
          <cell r="AV442">
            <v>0</v>
          </cell>
          <cell r="AW442">
            <v>0</v>
          </cell>
          <cell r="AX442">
            <v>0</v>
          </cell>
          <cell r="AY442">
            <v>0</v>
          </cell>
          <cell r="AZ442">
            <v>0</v>
          </cell>
          <cell r="BA442">
            <v>0</v>
          </cell>
          <cell r="BB442">
            <v>0</v>
          </cell>
          <cell r="BC442">
            <v>0</v>
          </cell>
          <cell r="BD442">
            <v>0</v>
          </cell>
          <cell r="BE442">
            <v>0</v>
          </cell>
          <cell r="BF442">
            <v>0</v>
          </cell>
          <cell r="BG442">
            <v>0</v>
          </cell>
          <cell r="BH442">
            <v>0</v>
          </cell>
          <cell r="BI442">
            <v>0</v>
          </cell>
          <cell r="BJ442">
            <v>0</v>
          </cell>
          <cell r="BK442">
            <v>0</v>
          </cell>
          <cell r="BL442">
            <v>0</v>
          </cell>
          <cell r="BM442">
            <v>0</v>
          </cell>
          <cell r="BN442">
            <v>0</v>
          </cell>
          <cell r="BO442">
            <v>0</v>
          </cell>
          <cell r="BP442">
            <v>0</v>
          </cell>
          <cell r="BQ442">
            <v>0</v>
          </cell>
          <cell r="BR442">
            <v>0</v>
          </cell>
          <cell r="BS442">
            <v>0</v>
          </cell>
          <cell r="BT442">
            <v>0</v>
          </cell>
          <cell r="BU442">
            <v>0</v>
          </cell>
          <cell r="BV442">
            <v>0</v>
          </cell>
          <cell r="BW442">
            <v>0</v>
          </cell>
          <cell r="BX442">
            <v>0</v>
          </cell>
          <cell r="BY442">
            <v>0</v>
          </cell>
          <cell r="BZ442">
            <v>0</v>
          </cell>
          <cell r="CA442">
            <v>0</v>
          </cell>
          <cell r="CB442">
            <v>0</v>
          </cell>
          <cell r="CC442">
            <v>0</v>
          </cell>
          <cell r="CD442">
            <v>0</v>
          </cell>
          <cell r="CE442">
            <v>0</v>
          </cell>
          <cell r="CF442">
            <v>0</v>
          </cell>
          <cell r="CG442">
            <v>0</v>
          </cell>
          <cell r="CH442">
            <v>0</v>
          </cell>
          <cell r="CI442">
            <v>0</v>
          </cell>
          <cell r="CJ442">
            <v>0</v>
          </cell>
          <cell r="CK442">
            <v>0</v>
          </cell>
          <cell r="CL442">
            <v>0</v>
          </cell>
          <cell r="CM442">
            <v>0</v>
          </cell>
          <cell r="CN442">
            <v>0</v>
          </cell>
          <cell r="CO442">
            <v>0</v>
          </cell>
          <cell r="CP442">
            <v>0</v>
          </cell>
          <cell r="CQ442">
            <v>0</v>
          </cell>
          <cell r="CR442">
            <v>0</v>
          </cell>
          <cell r="CS442">
            <v>0</v>
          </cell>
          <cell r="CT442">
            <v>0</v>
          </cell>
          <cell r="CU442">
            <v>0</v>
          </cell>
          <cell r="CV442">
            <v>0</v>
          </cell>
          <cell r="CW442">
            <v>0</v>
          </cell>
          <cell r="CX442">
            <v>0</v>
          </cell>
          <cell r="CY442">
            <v>0</v>
          </cell>
          <cell r="CZ442">
            <v>0</v>
          </cell>
          <cell r="DA442">
            <v>0</v>
          </cell>
          <cell r="DB442">
            <v>0</v>
          </cell>
          <cell r="DC442">
            <v>0</v>
          </cell>
          <cell r="DD442">
            <v>0</v>
          </cell>
          <cell r="DE442">
            <v>0</v>
          </cell>
          <cell r="DF442">
            <v>0</v>
          </cell>
          <cell r="DG442">
            <v>0</v>
          </cell>
          <cell r="DH442">
            <v>0</v>
          </cell>
          <cell r="DI442">
            <v>0</v>
          </cell>
          <cell r="DJ442">
            <v>0</v>
          </cell>
          <cell r="DK442">
            <v>0</v>
          </cell>
          <cell r="DL442">
            <v>0</v>
          </cell>
          <cell r="DM442">
            <v>0</v>
          </cell>
          <cell r="DN442">
            <v>0</v>
          </cell>
          <cell r="DO442">
            <v>0</v>
          </cell>
          <cell r="DP442">
            <v>0</v>
          </cell>
          <cell r="DQ442">
            <v>0</v>
          </cell>
          <cell r="DR442">
            <v>0</v>
          </cell>
          <cell r="DS442">
            <v>0</v>
          </cell>
          <cell r="DT442">
            <v>0</v>
          </cell>
          <cell r="DU442">
            <v>0</v>
          </cell>
          <cell r="DV442">
            <v>0</v>
          </cell>
          <cell r="DW442">
            <v>0</v>
          </cell>
          <cell r="DX442">
            <v>0</v>
          </cell>
          <cell r="DY442">
            <v>0</v>
          </cell>
          <cell r="DZ442">
            <v>0</v>
          </cell>
          <cell r="EA442">
            <v>0</v>
          </cell>
          <cell r="EB442">
            <v>0</v>
          </cell>
          <cell r="EC442">
            <v>0</v>
          </cell>
          <cell r="ED442">
            <v>0</v>
          </cell>
        </row>
        <row r="443">
          <cell r="F443">
            <v>0</v>
          </cell>
          <cell r="G443">
            <v>0</v>
          </cell>
          <cell r="H443">
            <v>0</v>
          </cell>
          <cell r="I443">
            <v>0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  <cell r="AE443">
            <v>0</v>
          </cell>
          <cell r="AF443">
            <v>0</v>
          </cell>
          <cell r="AG443">
            <v>0</v>
          </cell>
          <cell r="AH443">
            <v>0</v>
          </cell>
          <cell r="AI443">
            <v>0</v>
          </cell>
          <cell r="AJ443">
            <v>0</v>
          </cell>
          <cell r="AK443">
            <v>0</v>
          </cell>
          <cell r="AL443">
            <v>0</v>
          </cell>
          <cell r="AM443">
            <v>0</v>
          </cell>
          <cell r="AN443">
            <v>0</v>
          </cell>
          <cell r="AO443">
            <v>0</v>
          </cell>
          <cell r="AP443">
            <v>0</v>
          </cell>
          <cell r="AQ443">
            <v>0</v>
          </cell>
          <cell r="AR443">
            <v>0</v>
          </cell>
          <cell r="AS443">
            <v>0</v>
          </cell>
          <cell r="AT443">
            <v>0</v>
          </cell>
          <cell r="AU443">
            <v>0</v>
          </cell>
          <cell r="AV443">
            <v>0</v>
          </cell>
          <cell r="AW443">
            <v>0</v>
          </cell>
          <cell r="AX443">
            <v>0</v>
          </cell>
          <cell r="AY443">
            <v>0</v>
          </cell>
          <cell r="AZ443">
            <v>0</v>
          </cell>
          <cell r="BA443">
            <v>0</v>
          </cell>
          <cell r="BB443">
            <v>0</v>
          </cell>
          <cell r="BC443">
            <v>0</v>
          </cell>
          <cell r="BD443">
            <v>0</v>
          </cell>
          <cell r="BE443">
            <v>0</v>
          </cell>
          <cell r="BF443">
            <v>0</v>
          </cell>
          <cell r="BG443">
            <v>0</v>
          </cell>
          <cell r="BH443">
            <v>0</v>
          </cell>
          <cell r="BI443">
            <v>0</v>
          </cell>
          <cell r="BJ443">
            <v>0</v>
          </cell>
          <cell r="BK443">
            <v>0</v>
          </cell>
          <cell r="BL443">
            <v>0</v>
          </cell>
          <cell r="BM443">
            <v>0</v>
          </cell>
          <cell r="BN443">
            <v>0</v>
          </cell>
          <cell r="BO443">
            <v>0</v>
          </cell>
          <cell r="BP443">
            <v>0</v>
          </cell>
          <cell r="BQ443">
            <v>0</v>
          </cell>
          <cell r="BR443">
            <v>0</v>
          </cell>
          <cell r="BS443">
            <v>0</v>
          </cell>
          <cell r="BT443">
            <v>0</v>
          </cell>
          <cell r="BU443">
            <v>0</v>
          </cell>
          <cell r="BV443">
            <v>0</v>
          </cell>
          <cell r="BW443">
            <v>0</v>
          </cell>
          <cell r="BX443">
            <v>0</v>
          </cell>
          <cell r="BY443">
            <v>0</v>
          </cell>
          <cell r="BZ443">
            <v>0</v>
          </cell>
          <cell r="CA443">
            <v>0</v>
          </cell>
          <cell r="CB443">
            <v>0</v>
          </cell>
          <cell r="CC443">
            <v>0</v>
          </cell>
          <cell r="CD443">
            <v>0</v>
          </cell>
          <cell r="CE443">
            <v>0</v>
          </cell>
          <cell r="CF443">
            <v>0</v>
          </cell>
          <cell r="CG443">
            <v>0</v>
          </cell>
          <cell r="CH443">
            <v>0</v>
          </cell>
          <cell r="CI443">
            <v>0</v>
          </cell>
          <cell r="CJ443">
            <v>0</v>
          </cell>
          <cell r="CK443">
            <v>0</v>
          </cell>
          <cell r="CL443">
            <v>0</v>
          </cell>
          <cell r="CM443">
            <v>0</v>
          </cell>
          <cell r="CN443">
            <v>0</v>
          </cell>
          <cell r="CO443">
            <v>0</v>
          </cell>
          <cell r="CP443">
            <v>0</v>
          </cell>
          <cell r="CQ443">
            <v>0</v>
          </cell>
          <cell r="CR443">
            <v>0</v>
          </cell>
          <cell r="CS443">
            <v>0</v>
          </cell>
          <cell r="CT443">
            <v>0</v>
          </cell>
          <cell r="CU443">
            <v>0</v>
          </cell>
          <cell r="CV443">
            <v>0</v>
          </cell>
          <cell r="CW443">
            <v>0</v>
          </cell>
          <cell r="CX443">
            <v>0</v>
          </cell>
          <cell r="CY443">
            <v>0</v>
          </cell>
          <cell r="CZ443">
            <v>0</v>
          </cell>
          <cell r="DA443">
            <v>0</v>
          </cell>
          <cell r="DB443">
            <v>0</v>
          </cell>
          <cell r="DC443">
            <v>0</v>
          </cell>
          <cell r="DD443">
            <v>0</v>
          </cell>
          <cell r="DE443">
            <v>0</v>
          </cell>
          <cell r="DF443">
            <v>0</v>
          </cell>
          <cell r="DG443">
            <v>0</v>
          </cell>
          <cell r="DH443">
            <v>0</v>
          </cell>
          <cell r="DI443">
            <v>0</v>
          </cell>
          <cell r="DJ443">
            <v>0</v>
          </cell>
          <cell r="DK443">
            <v>0</v>
          </cell>
          <cell r="DL443">
            <v>0</v>
          </cell>
          <cell r="DM443">
            <v>0</v>
          </cell>
          <cell r="DN443">
            <v>0</v>
          </cell>
          <cell r="DO443">
            <v>0</v>
          </cell>
          <cell r="DP443">
            <v>0</v>
          </cell>
          <cell r="DQ443">
            <v>0</v>
          </cell>
          <cell r="DR443">
            <v>0</v>
          </cell>
          <cell r="DS443">
            <v>0</v>
          </cell>
          <cell r="DT443">
            <v>0</v>
          </cell>
          <cell r="DU443">
            <v>0</v>
          </cell>
          <cell r="DV443">
            <v>0</v>
          </cell>
          <cell r="DW443">
            <v>0</v>
          </cell>
          <cell r="DX443">
            <v>0</v>
          </cell>
          <cell r="DY443">
            <v>0</v>
          </cell>
          <cell r="DZ443">
            <v>0</v>
          </cell>
          <cell r="EA443">
            <v>0</v>
          </cell>
          <cell r="EB443">
            <v>0</v>
          </cell>
          <cell r="EC443">
            <v>0</v>
          </cell>
          <cell r="ED443">
            <v>0</v>
          </cell>
        </row>
        <row r="445">
          <cell r="F445">
            <v>0</v>
          </cell>
          <cell r="G445">
            <v>0</v>
          </cell>
          <cell r="H445">
            <v>0</v>
          </cell>
          <cell r="I445">
            <v>0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  <cell r="AE445">
            <v>0</v>
          </cell>
          <cell r="AF445">
            <v>0</v>
          </cell>
          <cell r="AG445">
            <v>0</v>
          </cell>
          <cell r="AH445">
            <v>0</v>
          </cell>
          <cell r="AI445">
            <v>0</v>
          </cell>
          <cell r="AJ445">
            <v>0</v>
          </cell>
          <cell r="AK445">
            <v>0</v>
          </cell>
          <cell r="AL445">
            <v>0</v>
          </cell>
          <cell r="AM445">
            <v>0</v>
          </cell>
          <cell r="AN445">
            <v>0</v>
          </cell>
          <cell r="AO445">
            <v>0</v>
          </cell>
          <cell r="AP445">
            <v>0</v>
          </cell>
          <cell r="AQ445">
            <v>0</v>
          </cell>
          <cell r="AR445">
            <v>0</v>
          </cell>
          <cell r="AS445">
            <v>0</v>
          </cell>
          <cell r="AT445">
            <v>0</v>
          </cell>
          <cell r="AU445">
            <v>0</v>
          </cell>
          <cell r="AV445">
            <v>0</v>
          </cell>
          <cell r="AW445">
            <v>0</v>
          </cell>
          <cell r="AX445">
            <v>0</v>
          </cell>
          <cell r="AY445">
            <v>0</v>
          </cell>
          <cell r="AZ445">
            <v>0</v>
          </cell>
          <cell r="BA445">
            <v>0</v>
          </cell>
          <cell r="BB445">
            <v>0</v>
          </cell>
          <cell r="BC445">
            <v>0</v>
          </cell>
          <cell r="BD445">
            <v>0</v>
          </cell>
          <cell r="BE445">
            <v>0</v>
          </cell>
          <cell r="BF445">
            <v>0</v>
          </cell>
          <cell r="BG445">
            <v>0</v>
          </cell>
          <cell r="BH445">
            <v>0</v>
          </cell>
          <cell r="BI445">
            <v>0</v>
          </cell>
          <cell r="BJ445">
            <v>0</v>
          </cell>
          <cell r="BK445">
            <v>0</v>
          </cell>
          <cell r="BL445">
            <v>0</v>
          </cell>
          <cell r="BM445">
            <v>0</v>
          </cell>
          <cell r="BN445">
            <v>0</v>
          </cell>
          <cell r="BO445">
            <v>0</v>
          </cell>
          <cell r="BP445">
            <v>0</v>
          </cell>
          <cell r="BQ445">
            <v>0</v>
          </cell>
          <cell r="BR445">
            <v>0</v>
          </cell>
          <cell r="BS445">
            <v>0</v>
          </cell>
          <cell r="BT445">
            <v>0</v>
          </cell>
          <cell r="BU445">
            <v>0</v>
          </cell>
          <cell r="BV445">
            <v>0</v>
          </cell>
          <cell r="BW445">
            <v>0</v>
          </cell>
          <cell r="BX445">
            <v>0</v>
          </cell>
          <cell r="BY445">
            <v>0</v>
          </cell>
          <cell r="BZ445">
            <v>0</v>
          </cell>
          <cell r="CA445">
            <v>0</v>
          </cell>
          <cell r="CB445">
            <v>0</v>
          </cell>
          <cell r="CC445">
            <v>0</v>
          </cell>
          <cell r="CD445">
            <v>0</v>
          </cell>
          <cell r="CE445">
            <v>0</v>
          </cell>
          <cell r="CF445">
            <v>0</v>
          </cell>
          <cell r="CG445">
            <v>0</v>
          </cell>
          <cell r="CH445">
            <v>0</v>
          </cell>
          <cell r="CI445">
            <v>0</v>
          </cell>
          <cell r="CJ445">
            <v>0</v>
          </cell>
          <cell r="CK445">
            <v>0</v>
          </cell>
          <cell r="CL445">
            <v>0</v>
          </cell>
          <cell r="CM445">
            <v>0</v>
          </cell>
          <cell r="CN445">
            <v>0</v>
          </cell>
          <cell r="CO445">
            <v>0</v>
          </cell>
          <cell r="CP445">
            <v>0</v>
          </cell>
          <cell r="CQ445">
            <v>0</v>
          </cell>
          <cell r="CR445">
            <v>0</v>
          </cell>
          <cell r="CS445">
            <v>0</v>
          </cell>
          <cell r="CT445">
            <v>0</v>
          </cell>
          <cell r="CU445">
            <v>0</v>
          </cell>
          <cell r="CV445">
            <v>0</v>
          </cell>
          <cell r="CW445">
            <v>0</v>
          </cell>
          <cell r="CX445">
            <v>0</v>
          </cell>
          <cell r="CY445">
            <v>0</v>
          </cell>
          <cell r="CZ445">
            <v>0</v>
          </cell>
          <cell r="DA445">
            <v>0</v>
          </cell>
          <cell r="DB445">
            <v>0</v>
          </cell>
          <cell r="DC445">
            <v>0</v>
          </cell>
          <cell r="DD445">
            <v>0</v>
          </cell>
          <cell r="DE445">
            <v>0</v>
          </cell>
          <cell r="DF445">
            <v>0</v>
          </cell>
          <cell r="DG445">
            <v>0</v>
          </cell>
          <cell r="DH445">
            <v>0</v>
          </cell>
          <cell r="DI445">
            <v>0</v>
          </cell>
          <cell r="DJ445">
            <v>0</v>
          </cell>
          <cell r="DK445">
            <v>0</v>
          </cell>
          <cell r="DL445">
            <v>0</v>
          </cell>
          <cell r="DM445">
            <v>0</v>
          </cell>
          <cell r="DN445">
            <v>0</v>
          </cell>
          <cell r="DO445">
            <v>0</v>
          </cell>
          <cell r="DP445">
            <v>0</v>
          </cell>
          <cell r="DQ445">
            <v>0</v>
          </cell>
          <cell r="DR445">
            <v>0</v>
          </cell>
          <cell r="DS445">
            <v>0</v>
          </cell>
          <cell r="DT445">
            <v>0</v>
          </cell>
          <cell r="DU445">
            <v>0</v>
          </cell>
          <cell r="DV445">
            <v>0</v>
          </cell>
          <cell r="DW445">
            <v>0</v>
          </cell>
          <cell r="DX445">
            <v>0</v>
          </cell>
          <cell r="DY445">
            <v>0</v>
          </cell>
          <cell r="DZ445">
            <v>0</v>
          </cell>
          <cell r="EA445">
            <v>0</v>
          </cell>
          <cell r="EB445">
            <v>0</v>
          </cell>
          <cell r="EC445">
            <v>0</v>
          </cell>
          <cell r="ED445">
            <v>0</v>
          </cell>
        </row>
        <row r="448"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  <cell r="AE448">
            <v>0</v>
          </cell>
          <cell r="AF448">
            <v>0</v>
          </cell>
          <cell r="AG448">
            <v>0</v>
          </cell>
          <cell r="AH448">
            <v>0</v>
          </cell>
          <cell r="AI448">
            <v>0</v>
          </cell>
          <cell r="AJ448">
            <v>0</v>
          </cell>
          <cell r="AK448">
            <v>0</v>
          </cell>
          <cell r="AL448">
            <v>0</v>
          </cell>
          <cell r="AM448">
            <v>0</v>
          </cell>
          <cell r="AN448">
            <v>0</v>
          </cell>
          <cell r="AO448">
            <v>0</v>
          </cell>
          <cell r="AP448">
            <v>0</v>
          </cell>
          <cell r="AQ448">
            <v>0</v>
          </cell>
          <cell r="AR448">
            <v>0</v>
          </cell>
          <cell r="AS448">
            <v>0</v>
          </cell>
          <cell r="AT448">
            <v>0</v>
          </cell>
          <cell r="AU448">
            <v>0</v>
          </cell>
          <cell r="AV448">
            <v>0</v>
          </cell>
          <cell r="AW448">
            <v>0</v>
          </cell>
          <cell r="AX448">
            <v>0</v>
          </cell>
          <cell r="AY448">
            <v>0</v>
          </cell>
          <cell r="AZ448">
            <v>0</v>
          </cell>
          <cell r="BA448">
            <v>0</v>
          </cell>
          <cell r="BB448">
            <v>0</v>
          </cell>
          <cell r="BC448">
            <v>0</v>
          </cell>
          <cell r="BD448">
            <v>0</v>
          </cell>
          <cell r="BE448">
            <v>0</v>
          </cell>
          <cell r="BF448">
            <v>0</v>
          </cell>
          <cell r="BG448">
            <v>0</v>
          </cell>
          <cell r="BH448">
            <v>0</v>
          </cell>
          <cell r="BI448">
            <v>0</v>
          </cell>
          <cell r="BJ448">
            <v>0</v>
          </cell>
          <cell r="BK448">
            <v>0</v>
          </cell>
          <cell r="BL448">
            <v>0</v>
          </cell>
          <cell r="BM448">
            <v>0</v>
          </cell>
          <cell r="BN448">
            <v>0</v>
          </cell>
          <cell r="BO448">
            <v>0</v>
          </cell>
          <cell r="BP448">
            <v>0</v>
          </cell>
          <cell r="BQ448">
            <v>0</v>
          </cell>
          <cell r="BR448">
            <v>0</v>
          </cell>
          <cell r="BS448">
            <v>0</v>
          </cell>
          <cell r="BT448">
            <v>0</v>
          </cell>
          <cell r="BU448">
            <v>0</v>
          </cell>
          <cell r="BV448">
            <v>0</v>
          </cell>
          <cell r="BW448">
            <v>0</v>
          </cell>
          <cell r="BX448">
            <v>0</v>
          </cell>
          <cell r="BY448">
            <v>0</v>
          </cell>
          <cell r="BZ448">
            <v>0</v>
          </cell>
          <cell r="CA448">
            <v>0</v>
          </cell>
          <cell r="CB448">
            <v>0</v>
          </cell>
          <cell r="CC448">
            <v>0</v>
          </cell>
          <cell r="CD448">
            <v>0</v>
          </cell>
          <cell r="CE448">
            <v>0</v>
          </cell>
          <cell r="CF448">
            <v>0</v>
          </cell>
          <cell r="CG448">
            <v>0</v>
          </cell>
          <cell r="CH448">
            <v>0</v>
          </cell>
          <cell r="CI448">
            <v>0</v>
          </cell>
          <cell r="CJ448">
            <v>0</v>
          </cell>
          <cell r="CK448">
            <v>0</v>
          </cell>
          <cell r="CL448">
            <v>0</v>
          </cell>
          <cell r="CM448">
            <v>0</v>
          </cell>
          <cell r="CN448">
            <v>0</v>
          </cell>
          <cell r="CO448">
            <v>0</v>
          </cell>
          <cell r="CP448">
            <v>0</v>
          </cell>
          <cell r="CQ448">
            <v>0</v>
          </cell>
          <cell r="CR448">
            <v>0</v>
          </cell>
          <cell r="CS448">
            <v>0</v>
          </cell>
          <cell r="CT448">
            <v>0</v>
          </cell>
          <cell r="CU448">
            <v>0</v>
          </cell>
          <cell r="CV448">
            <v>0</v>
          </cell>
          <cell r="CW448">
            <v>0</v>
          </cell>
          <cell r="CX448">
            <v>0</v>
          </cell>
          <cell r="CY448">
            <v>0</v>
          </cell>
          <cell r="CZ448">
            <v>0</v>
          </cell>
          <cell r="DA448">
            <v>0</v>
          </cell>
          <cell r="DB448">
            <v>0</v>
          </cell>
          <cell r="DC448">
            <v>0</v>
          </cell>
          <cell r="DD448">
            <v>0</v>
          </cell>
          <cell r="DE448">
            <v>0</v>
          </cell>
          <cell r="DF448">
            <v>0</v>
          </cell>
          <cell r="DG448">
            <v>0</v>
          </cell>
          <cell r="DH448">
            <v>0</v>
          </cell>
          <cell r="DI448">
            <v>0</v>
          </cell>
          <cell r="DJ448">
            <v>0</v>
          </cell>
          <cell r="DK448">
            <v>0</v>
          </cell>
          <cell r="DL448">
            <v>0</v>
          </cell>
          <cell r="DM448">
            <v>0</v>
          </cell>
          <cell r="DN448">
            <v>0</v>
          </cell>
          <cell r="DO448">
            <v>0</v>
          </cell>
          <cell r="DP448">
            <v>0</v>
          </cell>
          <cell r="DQ448">
            <v>0</v>
          </cell>
          <cell r="DR448">
            <v>0</v>
          </cell>
          <cell r="DS448">
            <v>0</v>
          </cell>
          <cell r="DT448">
            <v>0</v>
          </cell>
          <cell r="DU448">
            <v>0</v>
          </cell>
          <cell r="DV448">
            <v>0</v>
          </cell>
          <cell r="DW448">
            <v>0</v>
          </cell>
          <cell r="DX448">
            <v>0</v>
          </cell>
          <cell r="DY448">
            <v>0</v>
          </cell>
          <cell r="DZ448">
            <v>0</v>
          </cell>
          <cell r="EA448">
            <v>0</v>
          </cell>
          <cell r="EB448">
            <v>0</v>
          </cell>
          <cell r="EC448">
            <v>0</v>
          </cell>
          <cell r="ED448">
            <v>0</v>
          </cell>
        </row>
        <row r="449"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  <cell r="AE449">
            <v>0</v>
          </cell>
          <cell r="AF449">
            <v>0</v>
          </cell>
          <cell r="AG449">
            <v>0</v>
          </cell>
          <cell r="AH449">
            <v>0</v>
          </cell>
          <cell r="AI449">
            <v>0</v>
          </cell>
          <cell r="AJ449">
            <v>0</v>
          </cell>
          <cell r="AK449">
            <v>0</v>
          </cell>
          <cell r="AL449">
            <v>0</v>
          </cell>
          <cell r="AM449">
            <v>0</v>
          </cell>
          <cell r="AN449">
            <v>0</v>
          </cell>
          <cell r="AO449">
            <v>0</v>
          </cell>
          <cell r="AP449">
            <v>0</v>
          </cell>
          <cell r="AQ449">
            <v>0</v>
          </cell>
          <cell r="AR449">
            <v>0</v>
          </cell>
          <cell r="AS449">
            <v>0</v>
          </cell>
          <cell r="AT449">
            <v>0</v>
          </cell>
          <cell r="AU449">
            <v>0</v>
          </cell>
          <cell r="AV449">
            <v>0</v>
          </cell>
          <cell r="AW449">
            <v>0</v>
          </cell>
          <cell r="AX449">
            <v>0</v>
          </cell>
          <cell r="AY449">
            <v>0</v>
          </cell>
          <cell r="AZ449">
            <v>0</v>
          </cell>
          <cell r="BA449">
            <v>0</v>
          </cell>
          <cell r="BB449">
            <v>0</v>
          </cell>
          <cell r="BC449">
            <v>0</v>
          </cell>
          <cell r="BD449">
            <v>0</v>
          </cell>
          <cell r="BE449">
            <v>0</v>
          </cell>
          <cell r="BF449">
            <v>0</v>
          </cell>
          <cell r="BG449">
            <v>0</v>
          </cell>
          <cell r="BH449">
            <v>0</v>
          </cell>
          <cell r="BI449">
            <v>0</v>
          </cell>
          <cell r="BJ449">
            <v>0</v>
          </cell>
          <cell r="BK449">
            <v>0</v>
          </cell>
          <cell r="BL449">
            <v>0</v>
          </cell>
          <cell r="BM449">
            <v>0</v>
          </cell>
          <cell r="BN449">
            <v>0</v>
          </cell>
          <cell r="BO449">
            <v>0</v>
          </cell>
          <cell r="BP449">
            <v>0</v>
          </cell>
          <cell r="BQ449">
            <v>0</v>
          </cell>
          <cell r="BR449">
            <v>0</v>
          </cell>
          <cell r="BS449">
            <v>0</v>
          </cell>
          <cell r="BT449">
            <v>0</v>
          </cell>
          <cell r="BU449">
            <v>0</v>
          </cell>
          <cell r="BV449">
            <v>0</v>
          </cell>
          <cell r="BW449">
            <v>0</v>
          </cell>
          <cell r="BX449">
            <v>0</v>
          </cell>
          <cell r="BY449">
            <v>0</v>
          </cell>
          <cell r="BZ449">
            <v>0</v>
          </cell>
          <cell r="CA449">
            <v>0</v>
          </cell>
          <cell r="CB449">
            <v>0</v>
          </cell>
          <cell r="CC449">
            <v>0</v>
          </cell>
          <cell r="CD449">
            <v>0</v>
          </cell>
          <cell r="CE449">
            <v>0</v>
          </cell>
          <cell r="CF449">
            <v>0</v>
          </cell>
          <cell r="CG449">
            <v>0</v>
          </cell>
          <cell r="CH449">
            <v>0</v>
          </cell>
          <cell r="CI449">
            <v>0</v>
          </cell>
          <cell r="CJ449">
            <v>0</v>
          </cell>
          <cell r="CK449">
            <v>0</v>
          </cell>
          <cell r="CL449">
            <v>0</v>
          </cell>
          <cell r="CM449">
            <v>0</v>
          </cell>
          <cell r="CN449">
            <v>0</v>
          </cell>
          <cell r="CO449">
            <v>0</v>
          </cell>
          <cell r="CP449">
            <v>0</v>
          </cell>
          <cell r="CQ449">
            <v>0</v>
          </cell>
          <cell r="CR449">
            <v>0</v>
          </cell>
          <cell r="CS449">
            <v>0</v>
          </cell>
          <cell r="CT449">
            <v>0</v>
          </cell>
          <cell r="CU449">
            <v>0</v>
          </cell>
          <cell r="CV449">
            <v>0</v>
          </cell>
          <cell r="CW449">
            <v>0</v>
          </cell>
          <cell r="CX449">
            <v>0</v>
          </cell>
          <cell r="CY449">
            <v>0</v>
          </cell>
          <cell r="CZ449">
            <v>0</v>
          </cell>
          <cell r="DA449">
            <v>0</v>
          </cell>
          <cell r="DB449">
            <v>0</v>
          </cell>
          <cell r="DC449">
            <v>0</v>
          </cell>
          <cell r="DD449">
            <v>0</v>
          </cell>
          <cell r="DE449">
            <v>0</v>
          </cell>
          <cell r="DF449">
            <v>0</v>
          </cell>
          <cell r="DG449">
            <v>0</v>
          </cell>
          <cell r="DH449">
            <v>0</v>
          </cell>
          <cell r="DI449">
            <v>0</v>
          </cell>
          <cell r="DJ449">
            <v>0</v>
          </cell>
          <cell r="DK449">
            <v>0</v>
          </cell>
          <cell r="DL449">
            <v>0</v>
          </cell>
          <cell r="DM449">
            <v>0</v>
          </cell>
          <cell r="DN449">
            <v>0</v>
          </cell>
          <cell r="DO449">
            <v>0</v>
          </cell>
          <cell r="DP449">
            <v>0</v>
          </cell>
          <cell r="DQ449">
            <v>0</v>
          </cell>
          <cell r="DR449">
            <v>0</v>
          </cell>
          <cell r="DS449">
            <v>0</v>
          </cell>
          <cell r="DT449">
            <v>0</v>
          </cell>
          <cell r="DU449">
            <v>0</v>
          </cell>
          <cell r="DV449">
            <v>0</v>
          </cell>
          <cell r="DW449">
            <v>0</v>
          </cell>
          <cell r="DX449">
            <v>0</v>
          </cell>
          <cell r="DY449">
            <v>0</v>
          </cell>
          <cell r="DZ449">
            <v>0</v>
          </cell>
          <cell r="EA449">
            <v>0</v>
          </cell>
          <cell r="EB449">
            <v>0</v>
          </cell>
          <cell r="EC449">
            <v>0</v>
          </cell>
          <cell r="ED449">
            <v>0</v>
          </cell>
        </row>
        <row r="450"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  <cell r="AE450">
            <v>0</v>
          </cell>
          <cell r="AF450">
            <v>0</v>
          </cell>
          <cell r="AG450">
            <v>0</v>
          </cell>
          <cell r="AH450">
            <v>0</v>
          </cell>
          <cell r="AI450">
            <v>0</v>
          </cell>
          <cell r="AJ450">
            <v>0</v>
          </cell>
          <cell r="AK450">
            <v>0</v>
          </cell>
          <cell r="AL450">
            <v>0</v>
          </cell>
          <cell r="AM450">
            <v>0</v>
          </cell>
          <cell r="AN450">
            <v>0</v>
          </cell>
          <cell r="AO450">
            <v>0</v>
          </cell>
          <cell r="AP450">
            <v>0</v>
          </cell>
          <cell r="AQ450">
            <v>0</v>
          </cell>
          <cell r="AR450">
            <v>0</v>
          </cell>
          <cell r="AS450">
            <v>0</v>
          </cell>
          <cell r="AT450">
            <v>0</v>
          </cell>
          <cell r="AU450">
            <v>0</v>
          </cell>
          <cell r="AV450">
            <v>0</v>
          </cell>
          <cell r="AW450">
            <v>0</v>
          </cell>
          <cell r="AX450">
            <v>0</v>
          </cell>
          <cell r="AY450">
            <v>0</v>
          </cell>
          <cell r="AZ450">
            <v>0</v>
          </cell>
          <cell r="BA450">
            <v>0</v>
          </cell>
          <cell r="BB450">
            <v>0</v>
          </cell>
          <cell r="BC450">
            <v>0</v>
          </cell>
          <cell r="BD450">
            <v>0</v>
          </cell>
          <cell r="BE450">
            <v>0</v>
          </cell>
          <cell r="BF450">
            <v>0</v>
          </cell>
          <cell r="BG450">
            <v>0</v>
          </cell>
          <cell r="BH450">
            <v>0</v>
          </cell>
          <cell r="BI450">
            <v>0</v>
          </cell>
          <cell r="BJ450">
            <v>0</v>
          </cell>
          <cell r="BK450">
            <v>0</v>
          </cell>
          <cell r="BL450">
            <v>0</v>
          </cell>
          <cell r="BM450">
            <v>0</v>
          </cell>
          <cell r="BN450">
            <v>0</v>
          </cell>
          <cell r="BO450">
            <v>0</v>
          </cell>
          <cell r="BP450">
            <v>0</v>
          </cell>
          <cell r="BQ450">
            <v>0</v>
          </cell>
          <cell r="BR450">
            <v>0</v>
          </cell>
          <cell r="BS450">
            <v>0</v>
          </cell>
          <cell r="BT450">
            <v>0</v>
          </cell>
          <cell r="BU450">
            <v>0</v>
          </cell>
          <cell r="BV450">
            <v>0</v>
          </cell>
          <cell r="BW450">
            <v>0</v>
          </cell>
          <cell r="BX450">
            <v>0</v>
          </cell>
          <cell r="BY450">
            <v>0</v>
          </cell>
          <cell r="BZ450">
            <v>0</v>
          </cell>
          <cell r="CA450">
            <v>0</v>
          </cell>
          <cell r="CB450">
            <v>0</v>
          </cell>
          <cell r="CC450">
            <v>0</v>
          </cell>
          <cell r="CD450">
            <v>0</v>
          </cell>
          <cell r="CE450">
            <v>0</v>
          </cell>
          <cell r="CF450">
            <v>0</v>
          </cell>
          <cell r="CG450">
            <v>0</v>
          </cell>
          <cell r="CH450">
            <v>0</v>
          </cell>
          <cell r="CI450">
            <v>0</v>
          </cell>
          <cell r="CJ450">
            <v>0</v>
          </cell>
          <cell r="CK450">
            <v>0</v>
          </cell>
          <cell r="CL450">
            <v>0</v>
          </cell>
          <cell r="CM450">
            <v>0</v>
          </cell>
          <cell r="CN450">
            <v>0</v>
          </cell>
          <cell r="CO450">
            <v>0</v>
          </cell>
          <cell r="CP450">
            <v>0</v>
          </cell>
          <cell r="CQ450">
            <v>0</v>
          </cell>
          <cell r="CR450">
            <v>0</v>
          </cell>
          <cell r="CS450">
            <v>0</v>
          </cell>
          <cell r="CT450">
            <v>0</v>
          </cell>
          <cell r="CU450">
            <v>0</v>
          </cell>
          <cell r="CV450">
            <v>0</v>
          </cell>
          <cell r="CW450">
            <v>0</v>
          </cell>
          <cell r="CX450">
            <v>0</v>
          </cell>
          <cell r="CY450">
            <v>0</v>
          </cell>
          <cell r="CZ450">
            <v>0</v>
          </cell>
          <cell r="DA450">
            <v>0</v>
          </cell>
          <cell r="DB450">
            <v>0</v>
          </cell>
          <cell r="DC450">
            <v>0</v>
          </cell>
          <cell r="DD450">
            <v>0</v>
          </cell>
          <cell r="DE450">
            <v>0</v>
          </cell>
          <cell r="DF450">
            <v>0</v>
          </cell>
          <cell r="DG450">
            <v>0</v>
          </cell>
          <cell r="DH450">
            <v>0</v>
          </cell>
          <cell r="DI450">
            <v>0</v>
          </cell>
          <cell r="DJ450">
            <v>0</v>
          </cell>
          <cell r="DK450">
            <v>0</v>
          </cell>
          <cell r="DL450">
            <v>0</v>
          </cell>
          <cell r="DM450">
            <v>0</v>
          </cell>
          <cell r="DN450">
            <v>0</v>
          </cell>
          <cell r="DO450">
            <v>0</v>
          </cell>
          <cell r="DP450">
            <v>0</v>
          </cell>
          <cell r="DQ450">
            <v>0</v>
          </cell>
          <cell r="DR450">
            <v>0</v>
          </cell>
          <cell r="DS450">
            <v>0</v>
          </cell>
          <cell r="DT450">
            <v>0</v>
          </cell>
          <cell r="DU450">
            <v>0</v>
          </cell>
          <cell r="DV450">
            <v>0</v>
          </cell>
          <cell r="DW450">
            <v>0</v>
          </cell>
          <cell r="DX450">
            <v>0</v>
          </cell>
          <cell r="DY450">
            <v>0</v>
          </cell>
          <cell r="DZ450">
            <v>0</v>
          </cell>
          <cell r="EA450">
            <v>0</v>
          </cell>
          <cell r="EB450">
            <v>0</v>
          </cell>
          <cell r="EC450">
            <v>0</v>
          </cell>
          <cell r="ED450">
            <v>0</v>
          </cell>
        </row>
        <row r="451"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  <cell r="AE451">
            <v>0</v>
          </cell>
          <cell r="AF451">
            <v>0</v>
          </cell>
          <cell r="AG451">
            <v>0</v>
          </cell>
          <cell r="AH451">
            <v>0</v>
          </cell>
          <cell r="AI451">
            <v>0</v>
          </cell>
          <cell r="AJ451">
            <v>0</v>
          </cell>
          <cell r="AK451">
            <v>0</v>
          </cell>
          <cell r="AL451">
            <v>0</v>
          </cell>
          <cell r="AM451">
            <v>0</v>
          </cell>
          <cell r="AN451">
            <v>0</v>
          </cell>
          <cell r="AO451">
            <v>0</v>
          </cell>
          <cell r="AP451">
            <v>0</v>
          </cell>
          <cell r="AQ451">
            <v>0</v>
          </cell>
          <cell r="AR451">
            <v>0</v>
          </cell>
          <cell r="AS451">
            <v>0</v>
          </cell>
          <cell r="AT451">
            <v>0</v>
          </cell>
          <cell r="AU451">
            <v>0</v>
          </cell>
          <cell r="AV451">
            <v>0</v>
          </cell>
          <cell r="AW451">
            <v>0</v>
          </cell>
          <cell r="AX451">
            <v>0</v>
          </cell>
          <cell r="AY451">
            <v>0</v>
          </cell>
          <cell r="AZ451">
            <v>0</v>
          </cell>
          <cell r="BA451">
            <v>0</v>
          </cell>
          <cell r="BB451">
            <v>0</v>
          </cell>
          <cell r="BC451">
            <v>0</v>
          </cell>
          <cell r="BD451">
            <v>0</v>
          </cell>
          <cell r="BE451">
            <v>0</v>
          </cell>
          <cell r="BF451">
            <v>0</v>
          </cell>
          <cell r="BG451">
            <v>0</v>
          </cell>
          <cell r="BH451">
            <v>0</v>
          </cell>
          <cell r="BI451">
            <v>0</v>
          </cell>
          <cell r="BJ451">
            <v>0</v>
          </cell>
          <cell r="BK451">
            <v>0</v>
          </cell>
          <cell r="BL451">
            <v>0</v>
          </cell>
          <cell r="BM451">
            <v>0</v>
          </cell>
          <cell r="BN451">
            <v>0</v>
          </cell>
          <cell r="BO451">
            <v>0</v>
          </cell>
          <cell r="BP451">
            <v>0</v>
          </cell>
          <cell r="BQ451">
            <v>0</v>
          </cell>
          <cell r="BR451">
            <v>0</v>
          </cell>
          <cell r="BS451">
            <v>0</v>
          </cell>
          <cell r="BT451">
            <v>0</v>
          </cell>
          <cell r="BU451">
            <v>0</v>
          </cell>
          <cell r="BV451">
            <v>0</v>
          </cell>
          <cell r="BW451">
            <v>0</v>
          </cell>
          <cell r="BX451">
            <v>0</v>
          </cell>
          <cell r="BY451">
            <v>0</v>
          </cell>
          <cell r="BZ451">
            <v>0</v>
          </cell>
          <cell r="CA451">
            <v>0</v>
          </cell>
          <cell r="CB451">
            <v>0</v>
          </cell>
          <cell r="CC451">
            <v>0</v>
          </cell>
          <cell r="CD451">
            <v>0</v>
          </cell>
          <cell r="CE451">
            <v>0</v>
          </cell>
          <cell r="CF451">
            <v>0</v>
          </cell>
          <cell r="CG451">
            <v>0</v>
          </cell>
          <cell r="CH451">
            <v>0</v>
          </cell>
          <cell r="CI451">
            <v>0</v>
          </cell>
          <cell r="CJ451">
            <v>0</v>
          </cell>
          <cell r="CK451">
            <v>0</v>
          </cell>
          <cell r="CL451">
            <v>0</v>
          </cell>
          <cell r="CM451">
            <v>0</v>
          </cell>
          <cell r="CN451">
            <v>0</v>
          </cell>
          <cell r="CO451">
            <v>0</v>
          </cell>
          <cell r="CP451">
            <v>0</v>
          </cell>
          <cell r="CQ451">
            <v>0</v>
          </cell>
          <cell r="CR451">
            <v>0</v>
          </cell>
          <cell r="CS451">
            <v>0</v>
          </cell>
          <cell r="CT451">
            <v>0</v>
          </cell>
          <cell r="CU451">
            <v>0</v>
          </cell>
          <cell r="CV451">
            <v>0</v>
          </cell>
          <cell r="CW451">
            <v>0</v>
          </cell>
          <cell r="CX451">
            <v>0</v>
          </cell>
          <cell r="CY451">
            <v>0</v>
          </cell>
          <cell r="CZ451">
            <v>0</v>
          </cell>
          <cell r="DA451">
            <v>0</v>
          </cell>
          <cell r="DB451">
            <v>0</v>
          </cell>
          <cell r="DC451">
            <v>0</v>
          </cell>
          <cell r="DD451">
            <v>0</v>
          </cell>
          <cell r="DE451">
            <v>0</v>
          </cell>
          <cell r="DF451">
            <v>0</v>
          </cell>
          <cell r="DG451">
            <v>0</v>
          </cell>
          <cell r="DH451">
            <v>0</v>
          </cell>
          <cell r="DI451">
            <v>0</v>
          </cell>
          <cell r="DJ451">
            <v>0</v>
          </cell>
          <cell r="DK451">
            <v>0</v>
          </cell>
          <cell r="DL451">
            <v>0</v>
          </cell>
          <cell r="DM451">
            <v>0</v>
          </cell>
          <cell r="DN451">
            <v>0</v>
          </cell>
          <cell r="DO451">
            <v>0</v>
          </cell>
          <cell r="DP451">
            <v>0</v>
          </cell>
          <cell r="DQ451">
            <v>0</v>
          </cell>
          <cell r="DR451">
            <v>0</v>
          </cell>
          <cell r="DS451">
            <v>0</v>
          </cell>
          <cell r="DT451">
            <v>0</v>
          </cell>
          <cell r="DU451">
            <v>0</v>
          </cell>
          <cell r="DV451">
            <v>0</v>
          </cell>
          <cell r="DW451">
            <v>0</v>
          </cell>
          <cell r="DX451">
            <v>0</v>
          </cell>
          <cell r="DY451">
            <v>0</v>
          </cell>
          <cell r="DZ451">
            <v>0</v>
          </cell>
          <cell r="EA451">
            <v>0</v>
          </cell>
          <cell r="EB451">
            <v>0</v>
          </cell>
          <cell r="EC451">
            <v>0</v>
          </cell>
          <cell r="ED451">
            <v>0</v>
          </cell>
        </row>
        <row r="452"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  <cell r="AE452">
            <v>0</v>
          </cell>
          <cell r="AF452">
            <v>0</v>
          </cell>
          <cell r="AG452">
            <v>0</v>
          </cell>
          <cell r="AH452">
            <v>0</v>
          </cell>
          <cell r="AI452">
            <v>0</v>
          </cell>
          <cell r="AJ452">
            <v>0</v>
          </cell>
          <cell r="AK452">
            <v>0</v>
          </cell>
          <cell r="AL452">
            <v>0</v>
          </cell>
          <cell r="AM452">
            <v>0</v>
          </cell>
          <cell r="AN452">
            <v>0</v>
          </cell>
          <cell r="AO452">
            <v>0</v>
          </cell>
          <cell r="AP452">
            <v>0</v>
          </cell>
          <cell r="AQ452">
            <v>0</v>
          </cell>
          <cell r="AR452">
            <v>0</v>
          </cell>
          <cell r="AS452">
            <v>0</v>
          </cell>
          <cell r="AT452">
            <v>0</v>
          </cell>
          <cell r="AU452">
            <v>0</v>
          </cell>
          <cell r="AV452">
            <v>0</v>
          </cell>
          <cell r="AW452">
            <v>0</v>
          </cell>
          <cell r="AX452">
            <v>0</v>
          </cell>
          <cell r="AY452">
            <v>0</v>
          </cell>
          <cell r="AZ452">
            <v>0</v>
          </cell>
          <cell r="BA452">
            <v>0</v>
          </cell>
          <cell r="BB452">
            <v>0</v>
          </cell>
          <cell r="BC452">
            <v>0</v>
          </cell>
          <cell r="BD452">
            <v>0</v>
          </cell>
          <cell r="BE452">
            <v>0</v>
          </cell>
          <cell r="BF452">
            <v>0</v>
          </cell>
          <cell r="BG452">
            <v>0</v>
          </cell>
          <cell r="BH452">
            <v>0</v>
          </cell>
          <cell r="BI452">
            <v>0</v>
          </cell>
          <cell r="BJ452">
            <v>0</v>
          </cell>
          <cell r="BK452">
            <v>0</v>
          </cell>
          <cell r="BL452">
            <v>0</v>
          </cell>
          <cell r="BM452">
            <v>0</v>
          </cell>
          <cell r="BN452">
            <v>0</v>
          </cell>
          <cell r="BO452">
            <v>0</v>
          </cell>
          <cell r="BP452">
            <v>0</v>
          </cell>
          <cell r="BQ452">
            <v>0</v>
          </cell>
          <cell r="BR452">
            <v>0</v>
          </cell>
          <cell r="BS452">
            <v>0</v>
          </cell>
          <cell r="BT452">
            <v>0</v>
          </cell>
          <cell r="BU452">
            <v>0</v>
          </cell>
          <cell r="BV452">
            <v>0</v>
          </cell>
          <cell r="BW452">
            <v>0</v>
          </cell>
          <cell r="BX452">
            <v>0</v>
          </cell>
          <cell r="BY452">
            <v>0</v>
          </cell>
          <cell r="BZ452">
            <v>0</v>
          </cell>
          <cell r="CA452">
            <v>0</v>
          </cell>
          <cell r="CB452">
            <v>0</v>
          </cell>
          <cell r="CC452">
            <v>0</v>
          </cell>
          <cell r="CD452">
            <v>0</v>
          </cell>
          <cell r="CE452">
            <v>0</v>
          </cell>
          <cell r="CF452">
            <v>0</v>
          </cell>
          <cell r="CG452">
            <v>0</v>
          </cell>
          <cell r="CH452">
            <v>0</v>
          </cell>
          <cell r="CI452">
            <v>0</v>
          </cell>
          <cell r="CJ452">
            <v>0</v>
          </cell>
          <cell r="CK452">
            <v>0</v>
          </cell>
          <cell r="CL452">
            <v>0</v>
          </cell>
          <cell r="CM452">
            <v>0</v>
          </cell>
          <cell r="CN452">
            <v>0</v>
          </cell>
          <cell r="CO452">
            <v>0</v>
          </cell>
          <cell r="CP452">
            <v>0</v>
          </cell>
          <cell r="CQ452">
            <v>0</v>
          </cell>
          <cell r="CR452">
            <v>0</v>
          </cell>
          <cell r="CS452">
            <v>0</v>
          </cell>
          <cell r="CT452">
            <v>0</v>
          </cell>
          <cell r="CU452">
            <v>0</v>
          </cell>
          <cell r="CV452">
            <v>0</v>
          </cell>
          <cell r="CW452">
            <v>0</v>
          </cell>
          <cell r="CX452">
            <v>0</v>
          </cell>
          <cell r="CY452">
            <v>0</v>
          </cell>
          <cell r="CZ452">
            <v>0</v>
          </cell>
          <cell r="DA452">
            <v>0</v>
          </cell>
          <cell r="DB452">
            <v>0</v>
          </cell>
          <cell r="DC452">
            <v>0</v>
          </cell>
          <cell r="DD452">
            <v>0</v>
          </cell>
          <cell r="DE452">
            <v>0</v>
          </cell>
          <cell r="DF452">
            <v>0</v>
          </cell>
          <cell r="DG452">
            <v>0</v>
          </cell>
          <cell r="DH452">
            <v>0</v>
          </cell>
          <cell r="DI452">
            <v>0</v>
          </cell>
          <cell r="DJ452">
            <v>0</v>
          </cell>
          <cell r="DK452">
            <v>0</v>
          </cell>
          <cell r="DL452">
            <v>0</v>
          </cell>
          <cell r="DM452">
            <v>0</v>
          </cell>
          <cell r="DN452">
            <v>0</v>
          </cell>
          <cell r="DO452">
            <v>0</v>
          </cell>
          <cell r="DP452">
            <v>0</v>
          </cell>
          <cell r="DQ452">
            <v>0</v>
          </cell>
          <cell r="DR452">
            <v>0</v>
          </cell>
          <cell r="DS452">
            <v>0</v>
          </cell>
          <cell r="DT452">
            <v>0</v>
          </cell>
          <cell r="DU452">
            <v>0</v>
          </cell>
          <cell r="DV452">
            <v>0</v>
          </cell>
          <cell r="DW452">
            <v>0</v>
          </cell>
          <cell r="DX452">
            <v>0</v>
          </cell>
          <cell r="DY452">
            <v>0</v>
          </cell>
          <cell r="DZ452">
            <v>0</v>
          </cell>
          <cell r="EA452">
            <v>0</v>
          </cell>
          <cell r="EB452">
            <v>0</v>
          </cell>
          <cell r="EC452">
            <v>0</v>
          </cell>
          <cell r="ED452">
            <v>0</v>
          </cell>
        </row>
        <row r="453"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  <cell r="AE453">
            <v>0</v>
          </cell>
          <cell r="AF453">
            <v>0</v>
          </cell>
          <cell r="AG453">
            <v>0</v>
          </cell>
          <cell r="AH453">
            <v>0</v>
          </cell>
          <cell r="AI453">
            <v>0</v>
          </cell>
          <cell r="AJ453">
            <v>0</v>
          </cell>
          <cell r="AK453">
            <v>0</v>
          </cell>
          <cell r="AL453">
            <v>0</v>
          </cell>
          <cell r="AM453">
            <v>0</v>
          </cell>
          <cell r="AN453">
            <v>0</v>
          </cell>
          <cell r="AO453">
            <v>0</v>
          </cell>
          <cell r="AP453">
            <v>0</v>
          </cell>
          <cell r="AQ453">
            <v>0</v>
          </cell>
          <cell r="AR453">
            <v>0</v>
          </cell>
          <cell r="AS453">
            <v>0</v>
          </cell>
          <cell r="AT453">
            <v>0</v>
          </cell>
          <cell r="AU453">
            <v>0</v>
          </cell>
          <cell r="AV453">
            <v>0</v>
          </cell>
          <cell r="AW453">
            <v>0</v>
          </cell>
          <cell r="AX453">
            <v>0</v>
          </cell>
          <cell r="AY453">
            <v>0</v>
          </cell>
          <cell r="AZ453">
            <v>0</v>
          </cell>
          <cell r="BA453">
            <v>0</v>
          </cell>
          <cell r="BB453">
            <v>0</v>
          </cell>
          <cell r="BC453">
            <v>0</v>
          </cell>
          <cell r="BD453">
            <v>0</v>
          </cell>
          <cell r="BE453">
            <v>0</v>
          </cell>
          <cell r="BF453">
            <v>0</v>
          </cell>
          <cell r="BG453">
            <v>0</v>
          </cell>
          <cell r="BH453">
            <v>0</v>
          </cell>
          <cell r="BI453">
            <v>0</v>
          </cell>
          <cell r="BJ453">
            <v>0</v>
          </cell>
          <cell r="BK453">
            <v>0</v>
          </cell>
          <cell r="BL453">
            <v>0</v>
          </cell>
          <cell r="BM453">
            <v>0</v>
          </cell>
          <cell r="BN453">
            <v>0</v>
          </cell>
          <cell r="BO453">
            <v>0</v>
          </cell>
          <cell r="BP453">
            <v>0</v>
          </cell>
          <cell r="BQ453">
            <v>0</v>
          </cell>
          <cell r="BR453">
            <v>0</v>
          </cell>
          <cell r="BS453">
            <v>0</v>
          </cell>
          <cell r="BT453">
            <v>0</v>
          </cell>
          <cell r="BU453">
            <v>0</v>
          </cell>
          <cell r="BV453">
            <v>0</v>
          </cell>
          <cell r="BW453">
            <v>0</v>
          </cell>
          <cell r="BX453">
            <v>0</v>
          </cell>
          <cell r="BY453">
            <v>0</v>
          </cell>
          <cell r="BZ453">
            <v>0</v>
          </cell>
          <cell r="CA453">
            <v>0</v>
          </cell>
          <cell r="CB453">
            <v>0</v>
          </cell>
          <cell r="CC453">
            <v>0</v>
          </cell>
          <cell r="CD453">
            <v>0</v>
          </cell>
          <cell r="CE453">
            <v>0</v>
          </cell>
          <cell r="CF453">
            <v>0</v>
          </cell>
          <cell r="CG453">
            <v>0</v>
          </cell>
          <cell r="CH453">
            <v>0</v>
          </cell>
          <cell r="CI453">
            <v>0</v>
          </cell>
          <cell r="CJ453">
            <v>0</v>
          </cell>
          <cell r="CK453">
            <v>0</v>
          </cell>
          <cell r="CL453">
            <v>0</v>
          </cell>
          <cell r="CM453">
            <v>0</v>
          </cell>
          <cell r="CN453">
            <v>0</v>
          </cell>
          <cell r="CO453">
            <v>0</v>
          </cell>
          <cell r="CP453">
            <v>0</v>
          </cell>
          <cell r="CQ453">
            <v>0</v>
          </cell>
          <cell r="CR453">
            <v>0</v>
          </cell>
          <cell r="CS453">
            <v>0</v>
          </cell>
          <cell r="CT453">
            <v>0</v>
          </cell>
          <cell r="CU453">
            <v>0</v>
          </cell>
          <cell r="CV453">
            <v>0</v>
          </cell>
          <cell r="CW453">
            <v>0</v>
          </cell>
          <cell r="CX453">
            <v>0</v>
          </cell>
          <cell r="CY453">
            <v>0</v>
          </cell>
          <cell r="CZ453">
            <v>0</v>
          </cell>
          <cell r="DA453">
            <v>0</v>
          </cell>
          <cell r="DB453">
            <v>0</v>
          </cell>
          <cell r="DC453">
            <v>0</v>
          </cell>
          <cell r="DD453">
            <v>0</v>
          </cell>
          <cell r="DE453">
            <v>0</v>
          </cell>
          <cell r="DF453">
            <v>0</v>
          </cell>
          <cell r="DG453">
            <v>0</v>
          </cell>
          <cell r="DH453">
            <v>0</v>
          </cell>
          <cell r="DI453">
            <v>0</v>
          </cell>
          <cell r="DJ453">
            <v>0</v>
          </cell>
          <cell r="DK453">
            <v>0</v>
          </cell>
          <cell r="DL453">
            <v>0</v>
          </cell>
          <cell r="DM453">
            <v>0</v>
          </cell>
          <cell r="DN453">
            <v>0</v>
          </cell>
          <cell r="DO453">
            <v>0</v>
          </cell>
          <cell r="DP453">
            <v>0</v>
          </cell>
          <cell r="DQ453">
            <v>0</v>
          </cell>
          <cell r="DR453">
            <v>0</v>
          </cell>
          <cell r="DS453">
            <v>0</v>
          </cell>
          <cell r="DT453">
            <v>0</v>
          </cell>
          <cell r="DU453">
            <v>0</v>
          </cell>
          <cell r="DV453">
            <v>0</v>
          </cell>
          <cell r="DW453">
            <v>0</v>
          </cell>
          <cell r="DX453">
            <v>0</v>
          </cell>
          <cell r="DY453">
            <v>0</v>
          </cell>
          <cell r="DZ453">
            <v>0</v>
          </cell>
          <cell r="EA453">
            <v>0</v>
          </cell>
          <cell r="EB453">
            <v>0</v>
          </cell>
          <cell r="EC453">
            <v>0</v>
          </cell>
          <cell r="ED453">
            <v>0</v>
          </cell>
        </row>
        <row r="454"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  <cell r="AE454">
            <v>0</v>
          </cell>
          <cell r="AF454">
            <v>0</v>
          </cell>
          <cell r="AG454">
            <v>0</v>
          </cell>
          <cell r="AH454">
            <v>0</v>
          </cell>
          <cell r="AI454">
            <v>0</v>
          </cell>
          <cell r="AJ454">
            <v>0</v>
          </cell>
          <cell r="AK454">
            <v>0</v>
          </cell>
          <cell r="AL454">
            <v>0</v>
          </cell>
          <cell r="AM454">
            <v>0</v>
          </cell>
          <cell r="AN454">
            <v>0</v>
          </cell>
          <cell r="AO454">
            <v>0</v>
          </cell>
          <cell r="AP454">
            <v>0</v>
          </cell>
          <cell r="AQ454">
            <v>0</v>
          </cell>
          <cell r="AR454">
            <v>0</v>
          </cell>
          <cell r="AS454">
            <v>0</v>
          </cell>
          <cell r="AT454">
            <v>0</v>
          </cell>
          <cell r="AU454">
            <v>0</v>
          </cell>
          <cell r="AV454">
            <v>0</v>
          </cell>
          <cell r="AW454">
            <v>0</v>
          </cell>
          <cell r="AX454">
            <v>0</v>
          </cell>
          <cell r="AY454">
            <v>0</v>
          </cell>
          <cell r="AZ454">
            <v>0</v>
          </cell>
          <cell r="BA454">
            <v>0</v>
          </cell>
          <cell r="BB454">
            <v>0</v>
          </cell>
          <cell r="BC454">
            <v>0</v>
          </cell>
          <cell r="BD454">
            <v>0</v>
          </cell>
          <cell r="BE454">
            <v>0</v>
          </cell>
          <cell r="BF454">
            <v>0</v>
          </cell>
          <cell r="BG454">
            <v>0</v>
          </cell>
          <cell r="BH454">
            <v>0</v>
          </cell>
          <cell r="BI454">
            <v>0</v>
          </cell>
          <cell r="BJ454">
            <v>0</v>
          </cell>
          <cell r="BK454">
            <v>0</v>
          </cell>
          <cell r="BL454">
            <v>0</v>
          </cell>
          <cell r="BM454">
            <v>0</v>
          </cell>
          <cell r="BN454">
            <v>0</v>
          </cell>
          <cell r="BO454">
            <v>0</v>
          </cell>
          <cell r="BP454">
            <v>0</v>
          </cell>
          <cell r="BQ454">
            <v>0</v>
          </cell>
          <cell r="BR454">
            <v>0</v>
          </cell>
          <cell r="BS454">
            <v>0</v>
          </cell>
          <cell r="BT454">
            <v>0</v>
          </cell>
          <cell r="BU454">
            <v>0</v>
          </cell>
          <cell r="BV454">
            <v>0</v>
          </cell>
          <cell r="BW454">
            <v>0</v>
          </cell>
          <cell r="BX454">
            <v>0</v>
          </cell>
          <cell r="BY454">
            <v>0</v>
          </cell>
          <cell r="BZ454">
            <v>0</v>
          </cell>
          <cell r="CA454">
            <v>0</v>
          </cell>
          <cell r="CB454">
            <v>0</v>
          </cell>
          <cell r="CC454">
            <v>0</v>
          </cell>
          <cell r="CD454">
            <v>0</v>
          </cell>
          <cell r="CE454">
            <v>0</v>
          </cell>
          <cell r="CF454">
            <v>0</v>
          </cell>
          <cell r="CG454">
            <v>0</v>
          </cell>
          <cell r="CH454">
            <v>0</v>
          </cell>
          <cell r="CI454">
            <v>0</v>
          </cell>
          <cell r="CJ454">
            <v>0</v>
          </cell>
          <cell r="CK454">
            <v>0</v>
          </cell>
          <cell r="CL454">
            <v>0</v>
          </cell>
          <cell r="CM454">
            <v>0</v>
          </cell>
          <cell r="CN454">
            <v>0</v>
          </cell>
          <cell r="CO454">
            <v>0</v>
          </cell>
          <cell r="CP454">
            <v>0</v>
          </cell>
          <cell r="CQ454">
            <v>0</v>
          </cell>
          <cell r="CR454">
            <v>0</v>
          </cell>
          <cell r="CS454">
            <v>0</v>
          </cell>
          <cell r="CT454">
            <v>0</v>
          </cell>
          <cell r="CU454">
            <v>0</v>
          </cell>
          <cell r="CV454">
            <v>0</v>
          </cell>
          <cell r="CW454">
            <v>0</v>
          </cell>
          <cell r="CX454">
            <v>0</v>
          </cell>
          <cell r="CY454">
            <v>0</v>
          </cell>
          <cell r="CZ454">
            <v>0</v>
          </cell>
          <cell r="DA454">
            <v>0</v>
          </cell>
          <cell r="DB454">
            <v>0</v>
          </cell>
          <cell r="DC454">
            <v>0</v>
          </cell>
          <cell r="DD454">
            <v>0</v>
          </cell>
          <cell r="DE454">
            <v>0</v>
          </cell>
          <cell r="DF454">
            <v>0</v>
          </cell>
          <cell r="DG454">
            <v>0</v>
          </cell>
          <cell r="DH454">
            <v>0</v>
          </cell>
          <cell r="DI454">
            <v>0</v>
          </cell>
          <cell r="DJ454">
            <v>0</v>
          </cell>
          <cell r="DK454">
            <v>0</v>
          </cell>
          <cell r="DL454">
            <v>0</v>
          </cell>
          <cell r="DM454">
            <v>0</v>
          </cell>
          <cell r="DN454">
            <v>0</v>
          </cell>
          <cell r="DO454">
            <v>0</v>
          </cell>
          <cell r="DP454">
            <v>0</v>
          </cell>
          <cell r="DQ454">
            <v>0</v>
          </cell>
          <cell r="DR454">
            <v>0</v>
          </cell>
          <cell r="DS454">
            <v>0</v>
          </cell>
          <cell r="DT454">
            <v>0</v>
          </cell>
          <cell r="DU454">
            <v>0</v>
          </cell>
          <cell r="DV454">
            <v>0</v>
          </cell>
          <cell r="DW454">
            <v>0</v>
          </cell>
          <cell r="DX454">
            <v>0</v>
          </cell>
          <cell r="DY454">
            <v>0</v>
          </cell>
          <cell r="DZ454">
            <v>0</v>
          </cell>
          <cell r="EA454">
            <v>0</v>
          </cell>
          <cell r="EB454">
            <v>0</v>
          </cell>
          <cell r="EC454">
            <v>0</v>
          </cell>
          <cell r="ED454">
            <v>0</v>
          </cell>
        </row>
        <row r="456"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  <cell r="AE456">
            <v>0</v>
          </cell>
          <cell r="AF456">
            <v>0</v>
          </cell>
          <cell r="AG456">
            <v>0</v>
          </cell>
          <cell r="AH456">
            <v>0</v>
          </cell>
          <cell r="AI456">
            <v>0</v>
          </cell>
          <cell r="AJ456">
            <v>0</v>
          </cell>
          <cell r="AK456">
            <v>0</v>
          </cell>
          <cell r="AL456">
            <v>0</v>
          </cell>
          <cell r="AM456">
            <v>0</v>
          </cell>
          <cell r="AN456">
            <v>0</v>
          </cell>
          <cell r="AO456">
            <v>0</v>
          </cell>
          <cell r="AP456">
            <v>0</v>
          </cell>
          <cell r="AQ456">
            <v>0</v>
          </cell>
          <cell r="AR456">
            <v>0</v>
          </cell>
          <cell r="AS456">
            <v>0</v>
          </cell>
          <cell r="AT456">
            <v>0</v>
          </cell>
          <cell r="AU456">
            <v>0</v>
          </cell>
          <cell r="AV456">
            <v>0</v>
          </cell>
          <cell r="AW456">
            <v>0</v>
          </cell>
          <cell r="AX456">
            <v>0</v>
          </cell>
          <cell r="AY456">
            <v>0</v>
          </cell>
          <cell r="AZ456">
            <v>0</v>
          </cell>
          <cell r="BA456">
            <v>0</v>
          </cell>
          <cell r="BB456">
            <v>0</v>
          </cell>
          <cell r="BC456">
            <v>0</v>
          </cell>
          <cell r="BD456">
            <v>0</v>
          </cell>
          <cell r="BE456">
            <v>0</v>
          </cell>
          <cell r="BF456">
            <v>0</v>
          </cell>
          <cell r="BG456">
            <v>0</v>
          </cell>
          <cell r="BH456">
            <v>0</v>
          </cell>
          <cell r="BI456">
            <v>0</v>
          </cell>
          <cell r="BJ456">
            <v>0</v>
          </cell>
          <cell r="BK456">
            <v>0</v>
          </cell>
          <cell r="BL456">
            <v>0</v>
          </cell>
          <cell r="BM456">
            <v>0</v>
          </cell>
          <cell r="BN456">
            <v>0</v>
          </cell>
          <cell r="BO456">
            <v>0</v>
          </cell>
          <cell r="BP456">
            <v>0</v>
          </cell>
          <cell r="BQ456">
            <v>0</v>
          </cell>
          <cell r="BR456">
            <v>0</v>
          </cell>
          <cell r="BS456">
            <v>0</v>
          </cell>
          <cell r="BT456">
            <v>0</v>
          </cell>
          <cell r="BU456">
            <v>0</v>
          </cell>
          <cell r="BV456">
            <v>0</v>
          </cell>
          <cell r="BW456">
            <v>0</v>
          </cell>
          <cell r="BX456">
            <v>0</v>
          </cell>
          <cell r="BY456">
            <v>0</v>
          </cell>
          <cell r="BZ456">
            <v>0</v>
          </cell>
          <cell r="CA456">
            <v>0</v>
          </cell>
          <cell r="CB456">
            <v>0</v>
          </cell>
          <cell r="CC456">
            <v>0</v>
          </cell>
          <cell r="CD456">
            <v>0</v>
          </cell>
          <cell r="CE456">
            <v>0</v>
          </cell>
          <cell r="CF456">
            <v>0</v>
          </cell>
          <cell r="CG456">
            <v>0</v>
          </cell>
          <cell r="CH456">
            <v>0</v>
          </cell>
          <cell r="CI456">
            <v>0</v>
          </cell>
          <cell r="CJ456">
            <v>0</v>
          </cell>
          <cell r="CK456">
            <v>0</v>
          </cell>
          <cell r="CL456">
            <v>0</v>
          </cell>
          <cell r="CM456">
            <v>0</v>
          </cell>
          <cell r="CN456">
            <v>0</v>
          </cell>
          <cell r="CO456">
            <v>0</v>
          </cell>
          <cell r="CP456">
            <v>0</v>
          </cell>
          <cell r="CQ456">
            <v>0</v>
          </cell>
          <cell r="CR456">
            <v>0</v>
          </cell>
          <cell r="CS456">
            <v>0</v>
          </cell>
          <cell r="CT456">
            <v>0</v>
          </cell>
          <cell r="CU456">
            <v>0</v>
          </cell>
          <cell r="CV456">
            <v>0</v>
          </cell>
          <cell r="CW456">
            <v>0</v>
          </cell>
          <cell r="CX456">
            <v>0</v>
          </cell>
          <cell r="CY456">
            <v>0</v>
          </cell>
          <cell r="CZ456">
            <v>0</v>
          </cell>
          <cell r="DA456">
            <v>0</v>
          </cell>
          <cell r="DB456">
            <v>0</v>
          </cell>
          <cell r="DC456">
            <v>0</v>
          </cell>
          <cell r="DD456">
            <v>0</v>
          </cell>
          <cell r="DE456">
            <v>0</v>
          </cell>
          <cell r="DF456">
            <v>0</v>
          </cell>
          <cell r="DG456">
            <v>0</v>
          </cell>
          <cell r="DH456">
            <v>0</v>
          </cell>
          <cell r="DI456">
            <v>0</v>
          </cell>
          <cell r="DJ456">
            <v>0</v>
          </cell>
          <cell r="DK456">
            <v>0</v>
          </cell>
          <cell r="DL456">
            <v>0</v>
          </cell>
          <cell r="DM456">
            <v>0</v>
          </cell>
          <cell r="DN456">
            <v>0</v>
          </cell>
          <cell r="DO456">
            <v>0</v>
          </cell>
          <cell r="DP456">
            <v>0</v>
          </cell>
          <cell r="DQ456">
            <v>0</v>
          </cell>
          <cell r="DR456">
            <v>0</v>
          </cell>
          <cell r="DS456">
            <v>0</v>
          </cell>
          <cell r="DT456">
            <v>0</v>
          </cell>
          <cell r="DU456">
            <v>0</v>
          </cell>
          <cell r="DV456">
            <v>0</v>
          </cell>
          <cell r="DW456">
            <v>0</v>
          </cell>
          <cell r="DX456">
            <v>0</v>
          </cell>
          <cell r="DY456">
            <v>0</v>
          </cell>
          <cell r="DZ456">
            <v>0</v>
          </cell>
          <cell r="EA456">
            <v>0</v>
          </cell>
          <cell r="EB456">
            <v>0</v>
          </cell>
          <cell r="EC456">
            <v>0</v>
          </cell>
          <cell r="ED456">
            <v>0</v>
          </cell>
        </row>
        <row r="459">
          <cell r="F459">
            <v>-124.57470000000012</v>
          </cell>
          <cell r="G459">
            <v>-1426.2669999999998</v>
          </cell>
          <cell r="H459">
            <v>-178.70325700000001</v>
          </cell>
          <cell r="I459">
            <v>-635.34531399999969</v>
          </cell>
          <cell r="J459">
            <v>-1334.4120000000003</v>
          </cell>
          <cell r="K459">
            <v>-1466.3849999999984</v>
          </cell>
          <cell r="L459">
            <v>-907.25269999999909</v>
          </cell>
          <cell r="M459">
            <v>-350.1184000000012</v>
          </cell>
          <cell r="N459">
            <v>-1009.3119400000005</v>
          </cell>
          <cell r="O459">
            <v>-1363.9529999999977</v>
          </cell>
          <cell r="P459">
            <v>-1163.9939999999988</v>
          </cell>
          <cell r="Q459">
            <v>-1556.0529999999999</v>
          </cell>
          <cell r="R459">
            <v>-13735.426724000077</v>
          </cell>
          <cell r="S459">
            <v>-1560.5544999999984</v>
          </cell>
          <cell r="T459">
            <v>-816.25200000000041</v>
          </cell>
          <cell r="U459">
            <v>-213.04645000000005</v>
          </cell>
          <cell r="V459">
            <v>-400.24219999999968</v>
          </cell>
          <cell r="W459">
            <v>-837.44499999999971</v>
          </cell>
          <cell r="X459">
            <v>-1511.4967000000033</v>
          </cell>
          <cell r="Y459">
            <v>-1010.9297000000006</v>
          </cell>
          <cell r="Z459">
            <v>-906.9989999999998</v>
          </cell>
          <cell r="AA459">
            <v>-1200.3560899999993</v>
          </cell>
          <cell r="AB459">
            <v>-1731.5772900000011</v>
          </cell>
          <cell r="AC459">
            <v>-688.31707399999868</v>
          </cell>
          <cell r="AD459">
            <v>-2858.2107200000028</v>
          </cell>
          <cell r="AE459">
            <v>-18200.364829999977</v>
          </cell>
          <cell r="AF459">
            <v>-670.28849999999875</v>
          </cell>
          <cell r="AG459">
            <v>-2522.6867999999995</v>
          </cell>
          <cell r="AH459">
            <v>-770.60270000000037</v>
          </cell>
          <cell r="AI459">
            <v>-1263.0118999999995</v>
          </cell>
          <cell r="AJ459">
            <v>-2098.3710000000028</v>
          </cell>
          <cell r="AK459">
            <v>-1308.2209999999977</v>
          </cell>
          <cell r="AL459">
            <v>-2171.9012999999977</v>
          </cell>
          <cell r="AM459">
            <v>-1045.8399000000009</v>
          </cell>
          <cell r="AN459">
            <v>-1789.9154600000002</v>
          </cell>
          <cell r="AO459">
            <v>-1490.7669700000006</v>
          </cell>
          <cell r="AP459">
            <v>-1208.6940999999988</v>
          </cell>
          <cell r="AQ459">
            <v>-1860.0652000000009</v>
          </cell>
          <cell r="AR459">
            <v>-16521.664110000042</v>
          </cell>
          <cell r="AS459">
            <v>-721.56899999999951</v>
          </cell>
          <cell r="AT459">
            <v>-2182.8887000000032</v>
          </cell>
          <cell r="AU459">
            <v>-1140.5069999999996</v>
          </cell>
          <cell r="AV459">
            <v>-955.1876000000002</v>
          </cell>
          <cell r="AW459">
            <v>-2433.1190000000024</v>
          </cell>
          <cell r="AX459">
            <v>-1451.9710000000014</v>
          </cell>
          <cell r="AY459">
            <v>-1351.2064000000028</v>
          </cell>
          <cell r="AZ459">
            <v>-1488.885000000002</v>
          </cell>
          <cell r="BA459">
            <v>-486.5703599999988</v>
          </cell>
          <cell r="BB459">
            <v>-1674.1566000000021</v>
          </cell>
          <cell r="BC459">
            <v>-1345.6569999999992</v>
          </cell>
          <cell r="BD459">
            <v>-1289.9464500000031</v>
          </cell>
          <cell r="BE459">
            <v>-18084.339529999997</v>
          </cell>
          <cell r="BF459">
            <v>-971.02639999999883</v>
          </cell>
          <cell r="BG459">
            <v>-1522.5694000000003</v>
          </cell>
          <cell r="BH459">
            <v>-649.15470000000005</v>
          </cell>
          <cell r="BI459">
            <v>-1348.4533999999994</v>
          </cell>
          <cell r="BJ459">
            <v>-2836.515999999996</v>
          </cell>
          <cell r="BK459">
            <v>-1148.0080000000016</v>
          </cell>
          <cell r="BL459">
            <v>-2181.4390000000021</v>
          </cell>
          <cell r="BM459">
            <v>-925.02649999999994</v>
          </cell>
          <cell r="BN459">
            <v>-599.0667999999996</v>
          </cell>
          <cell r="BO459">
            <v>-2155.5001300000004</v>
          </cell>
          <cell r="BP459">
            <v>-1216.648000000001</v>
          </cell>
          <cell r="BQ459">
            <v>-2530.9312000000027</v>
          </cell>
          <cell r="BR459">
            <v>-21354.474450000038</v>
          </cell>
          <cell r="BS459">
            <v>-1207.5838000000003</v>
          </cell>
          <cell r="BT459">
            <v>-2331.1309999999939</v>
          </cell>
          <cell r="BU459">
            <v>-1217.3185000000012</v>
          </cell>
          <cell r="BV459">
            <v>-1919.0510000000031</v>
          </cell>
          <cell r="BW459">
            <v>-2060.426999999996</v>
          </cell>
          <cell r="BX459">
            <v>-626.70499999999447</v>
          </cell>
          <cell r="BY459">
            <v>-1835.4079999999958</v>
          </cell>
          <cell r="BZ459">
            <v>-1993.9240000000063</v>
          </cell>
          <cell r="CA459">
            <v>-1323.8153999999995</v>
          </cell>
          <cell r="CB459">
            <v>-1913.3925500000078</v>
          </cell>
          <cell r="CC459">
            <v>-1542.0841999999975</v>
          </cell>
          <cell r="CD459">
            <v>-3383.6340000000055</v>
          </cell>
          <cell r="CE459">
            <v>-25701.857099999965</v>
          </cell>
          <cell r="CF459">
            <v>-4761.8280000000086</v>
          </cell>
          <cell r="CG459">
            <v>-2914.8129999999946</v>
          </cell>
          <cell r="CH459">
            <v>-1134.7844999999998</v>
          </cell>
          <cell r="CI459">
            <v>-1467.0403000000006</v>
          </cell>
          <cell r="CJ459">
            <v>-2574.3499999999985</v>
          </cell>
          <cell r="CK459">
            <v>-1772.9159999999974</v>
          </cell>
          <cell r="CL459">
            <v>-1665.8569999999963</v>
          </cell>
          <cell r="CM459">
            <v>-2551.1183000000019</v>
          </cell>
          <cell r="CN459">
            <v>-1545.1466</v>
          </cell>
          <cell r="CO459">
            <v>-1763.5732000000062</v>
          </cell>
          <cell r="CP459">
            <v>-1805.7149999999965</v>
          </cell>
          <cell r="CQ459">
            <v>-1744.7151999999987</v>
          </cell>
          <cell r="CR459">
            <v>-29624.940000000061</v>
          </cell>
          <cell r="CS459">
            <v>-3483.4359999999942</v>
          </cell>
          <cell r="CT459">
            <v>-3316.4439999999959</v>
          </cell>
          <cell r="CU459">
            <v>-1947.474000000002</v>
          </cell>
          <cell r="CV459">
            <v>-2521.3545000000013</v>
          </cell>
          <cell r="CW459">
            <v>-2795.6320000000123</v>
          </cell>
          <cell r="CX459">
            <v>-2907.3870000000024</v>
          </cell>
          <cell r="CY459">
            <v>-1220.8829999999944</v>
          </cell>
          <cell r="CZ459">
            <v>-1692.775999999998</v>
          </cell>
          <cell r="DA459">
            <v>-1511.5051999999996</v>
          </cell>
          <cell r="DB459">
            <v>-3059.0677999999898</v>
          </cell>
          <cell r="DC459">
            <v>-2735.1074999999983</v>
          </cell>
          <cell r="DD459">
            <v>-2433.8730000000069</v>
          </cell>
          <cell r="DE459">
            <v>-33734.708899999852</v>
          </cell>
          <cell r="DF459">
            <v>-3539.3719999999958</v>
          </cell>
          <cell r="DG459">
            <v>-4143.5950000000012</v>
          </cell>
          <cell r="DH459">
            <v>-2070.8310000000019</v>
          </cell>
          <cell r="DI459">
            <v>-3551.3410000000076</v>
          </cell>
          <cell r="DJ459">
            <v>-3643.9389999999985</v>
          </cell>
          <cell r="DK459">
            <v>-2264.6520000000019</v>
          </cell>
          <cell r="DL459">
            <v>-1526.2540000000008</v>
          </cell>
          <cell r="DM459">
            <v>-934.93099999998958</v>
          </cell>
          <cell r="DN459">
            <v>-1230.7662999999993</v>
          </cell>
          <cell r="DO459">
            <v>-2330.0355999999956</v>
          </cell>
          <cell r="DP459">
            <v>-3354.625</v>
          </cell>
          <cell r="DQ459">
            <v>-5144.3669999999984</v>
          </cell>
          <cell r="DR459">
            <v>0</v>
          </cell>
          <cell r="DS459">
            <v>0</v>
          </cell>
          <cell r="DT459">
            <v>0</v>
          </cell>
          <cell r="DU459">
            <v>0</v>
          </cell>
          <cell r="DV459">
            <v>0</v>
          </cell>
          <cell r="DW459">
            <v>0</v>
          </cell>
          <cell r="DX459">
            <v>0</v>
          </cell>
          <cell r="DY459">
            <v>0</v>
          </cell>
          <cell r="DZ459">
            <v>0</v>
          </cell>
          <cell r="EA459">
            <v>0</v>
          </cell>
          <cell r="EB459">
            <v>0</v>
          </cell>
          <cell r="EC459">
            <v>0</v>
          </cell>
          <cell r="ED459">
            <v>0</v>
          </cell>
        </row>
        <row r="460">
          <cell r="F460">
            <v>-2007.2559000000001</v>
          </cell>
          <cell r="G460">
            <v>-936.63030000000026</v>
          </cell>
          <cell r="H460">
            <v>-1239.6016000000009</v>
          </cell>
          <cell r="I460">
            <v>-3052.8199999999997</v>
          </cell>
          <cell r="J460">
            <v>-3707.9110000000001</v>
          </cell>
          <cell r="K460">
            <v>-682.91200000000026</v>
          </cell>
          <cell r="L460">
            <v>-1399.3975</v>
          </cell>
          <cell r="M460">
            <v>-890.45119999999974</v>
          </cell>
          <cell r="N460">
            <v>-4510.0820000000022</v>
          </cell>
          <cell r="O460">
            <v>-4068.7700000000041</v>
          </cell>
          <cell r="P460">
            <v>-1288.1400000000003</v>
          </cell>
          <cell r="Q460">
            <v>-3962.1370000000024</v>
          </cell>
          <cell r="R460">
            <v>-41201.572999999975</v>
          </cell>
          <cell r="S460">
            <v>-2060.1169999999984</v>
          </cell>
          <cell r="T460">
            <v>-1813.8829999999998</v>
          </cell>
          <cell r="U460">
            <v>-2499.4070000000011</v>
          </cell>
          <cell r="V460">
            <v>-4974.7829999999994</v>
          </cell>
          <cell r="W460">
            <v>-4243.8500000000022</v>
          </cell>
          <cell r="X460">
            <v>-5490.2070000000022</v>
          </cell>
          <cell r="Y460">
            <v>-2456.0110000000022</v>
          </cell>
          <cell r="Z460">
            <v>-2536.9650000000001</v>
          </cell>
          <cell r="AA460">
            <v>-4529.75</v>
          </cell>
          <cell r="AB460">
            <v>-4049.0699999999997</v>
          </cell>
          <cell r="AC460">
            <v>-2650.6320000000014</v>
          </cell>
          <cell r="AD460">
            <v>-3896.8979999999938</v>
          </cell>
          <cell r="AE460">
            <v>-65226.767999999924</v>
          </cell>
          <cell r="AF460">
            <v>-4491.0370000000003</v>
          </cell>
          <cell r="AG460">
            <v>-6723.7170000000042</v>
          </cell>
          <cell r="AH460">
            <v>-4978.7780000000021</v>
          </cell>
          <cell r="AI460">
            <v>-6841.1440000000002</v>
          </cell>
          <cell r="AJ460">
            <v>-4990.9599999999991</v>
          </cell>
          <cell r="AK460">
            <v>-5619.3280000000013</v>
          </cell>
          <cell r="AL460">
            <v>-3581.6939999999995</v>
          </cell>
          <cell r="AM460">
            <v>-3750.3270000000011</v>
          </cell>
          <cell r="AN460">
            <v>-5474.1699999999983</v>
          </cell>
          <cell r="AO460">
            <v>-6825.0360000000001</v>
          </cell>
          <cell r="AP460">
            <v>-5379.6840000000011</v>
          </cell>
          <cell r="AQ460">
            <v>-6570.8929999999964</v>
          </cell>
          <cell r="AR460">
            <v>-70080.040999999968</v>
          </cell>
          <cell r="AS460">
            <v>-6220.5970000000016</v>
          </cell>
          <cell r="AT460">
            <v>-6018.8250000000044</v>
          </cell>
          <cell r="AU460">
            <v>-5779.9809999999998</v>
          </cell>
          <cell r="AV460">
            <v>-5261.375</v>
          </cell>
          <cell r="AW460">
            <v>-6514.2249999999985</v>
          </cell>
          <cell r="AX460">
            <v>-3409.1759999999995</v>
          </cell>
          <cell r="AY460">
            <v>-4359.913999999997</v>
          </cell>
          <cell r="AZ460">
            <v>-3301.6630000000005</v>
          </cell>
          <cell r="BA460">
            <v>-7108.1959999999963</v>
          </cell>
          <cell r="BB460">
            <v>-8769.5199999999895</v>
          </cell>
          <cell r="BC460">
            <v>-5487.2489999999998</v>
          </cell>
          <cell r="BD460">
            <v>-7849.320000000007</v>
          </cell>
          <cell r="BE460">
            <v>-75014.070000000182</v>
          </cell>
          <cell r="BF460">
            <v>-6014.3070000000007</v>
          </cell>
          <cell r="BG460">
            <v>-6653.0849999999991</v>
          </cell>
          <cell r="BH460">
            <v>-5301.3099999999977</v>
          </cell>
          <cell r="BI460">
            <v>-4435.07</v>
          </cell>
          <cell r="BJ460">
            <v>-7389.265999999996</v>
          </cell>
          <cell r="BK460">
            <v>-3697.1290000000008</v>
          </cell>
          <cell r="BL460">
            <v>-5615.2300000000032</v>
          </cell>
          <cell r="BM460">
            <v>-4603.5529999999999</v>
          </cell>
          <cell r="BN460">
            <v>-7321.2200000000012</v>
          </cell>
          <cell r="BO460">
            <v>-9429.6940000000031</v>
          </cell>
          <cell r="BP460">
            <v>-6025.3899999999994</v>
          </cell>
          <cell r="BQ460">
            <v>-8528.8159999999916</v>
          </cell>
          <cell r="BR460">
            <v>-100768.88399999985</v>
          </cell>
          <cell r="BS460">
            <v>-9333.8300000000017</v>
          </cell>
          <cell r="BT460">
            <v>-8579.929999999993</v>
          </cell>
          <cell r="BU460">
            <v>-8880.0950000000012</v>
          </cell>
          <cell r="BV460">
            <v>-9143.1349999999948</v>
          </cell>
          <cell r="BW460">
            <v>-8778.6839999999938</v>
          </cell>
          <cell r="BX460">
            <v>-6056.570000000007</v>
          </cell>
          <cell r="BY460">
            <v>-5386.3800000000047</v>
          </cell>
          <cell r="BZ460">
            <v>-3683.8400000000111</v>
          </cell>
          <cell r="CA460">
            <v>-10164.809999999998</v>
          </cell>
          <cell r="CB460">
            <v>-10532.010000000009</v>
          </cell>
          <cell r="CC460">
            <v>-9103.5299999999988</v>
          </cell>
          <cell r="CD460">
            <v>-11126.069999999978</v>
          </cell>
          <cell r="CE460">
            <v>-113831.74499999988</v>
          </cell>
          <cell r="CF460">
            <v>-12339.190000000002</v>
          </cell>
          <cell r="CG460">
            <v>-10913.669999999998</v>
          </cell>
          <cell r="CH460">
            <v>-8457.148000000001</v>
          </cell>
          <cell r="CI460">
            <v>-9829.9400000000023</v>
          </cell>
          <cell r="CJ460">
            <v>-11266.245999999999</v>
          </cell>
          <cell r="CK460">
            <v>-6871.5390000000043</v>
          </cell>
          <cell r="CL460">
            <v>-7011.6399999999994</v>
          </cell>
          <cell r="CM460">
            <v>-6217.6900000000023</v>
          </cell>
          <cell r="CN460">
            <v>-10962.216</v>
          </cell>
          <cell r="CO460">
            <v>-10223.600000000006</v>
          </cell>
          <cell r="CP460">
            <v>-9396.2559999999939</v>
          </cell>
          <cell r="CQ460">
            <v>-10342.610000000015</v>
          </cell>
          <cell r="CR460">
            <v>-159831.28000000003</v>
          </cell>
          <cell r="CS460">
            <v>-13556.739999999991</v>
          </cell>
          <cell r="CT460">
            <v>-13412.099999999977</v>
          </cell>
          <cell r="CU460">
            <v>-12738.24000000002</v>
          </cell>
          <cell r="CV460">
            <v>-14880.720000000001</v>
          </cell>
          <cell r="CW460">
            <v>-14134.809999999998</v>
          </cell>
          <cell r="CX460">
            <v>-12433.61</v>
          </cell>
          <cell r="CY460">
            <v>-13997.350000000006</v>
          </cell>
          <cell r="CZ460">
            <v>-12639.970000000001</v>
          </cell>
          <cell r="DA460">
            <v>-13216.079999999987</v>
          </cell>
          <cell r="DB460">
            <v>-13985.190000000002</v>
          </cell>
          <cell r="DC460">
            <v>-14006.559999999998</v>
          </cell>
          <cell r="DD460">
            <v>-10829.909999999974</v>
          </cell>
          <cell r="DE460">
            <v>-161084.08999999985</v>
          </cell>
          <cell r="DF460">
            <v>-16162.899999999994</v>
          </cell>
          <cell r="DG460">
            <v>-13654.579999999987</v>
          </cell>
          <cell r="DH460">
            <v>-13967.23000000001</v>
          </cell>
          <cell r="DI460">
            <v>-12945.25</v>
          </cell>
          <cell r="DJ460">
            <v>-15295.739999999991</v>
          </cell>
          <cell r="DK460">
            <v>-14676.070000000007</v>
          </cell>
          <cell r="DL460">
            <v>-15200.26999999999</v>
          </cell>
          <cell r="DM460">
            <v>-12493.290000000008</v>
          </cell>
          <cell r="DN460">
            <v>-11928.640000000014</v>
          </cell>
          <cell r="DO460">
            <v>-11430.119999999995</v>
          </cell>
          <cell r="DP460">
            <v>-13393.339999999997</v>
          </cell>
          <cell r="DQ460">
            <v>-9936.6600000000326</v>
          </cell>
          <cell r="DR460">
            <v>0</v>
          </cell>
          <cell r="DS460">
            <v>0</v>
          </cell>
          <cell r="DT460">
            <v>0</v>
          </cell>
          <cell r="DU460">
            <v>0</v>
          </cell>
          <cell r="DV460">
            <v>0</v>
          </cell>
          <cell r="DW460">
            <v>0</v>
          </cell>
          <cell r="DX460">
            <v>0</v>
          </cell>
          <cell r="DY460">
            <v>0</v>
          </cell>
          <cell r="DZ460">
            <v>0</v>
          </cell>
          <cell r="EA460">
            <v>0</v>
          </cell>
          <cell r="EB460">
            <v>0</v>
          </cell>
          <cell r="EC460">
            <v>0</v>
          </cell>
          <cell r="ED460">
            <v>0</v>
          </cell>
        </row>
        <row r="461">
          <cell r="F461">
            <v>-3091.1529999999984</v>
          </cell>
          <cell r="G461">
            <v>-2684.8260000000009</v>
          </cell>
          <cell r="H461">
            <v>-4614.8320000000022</v>
          </cell>
          <cell r="I461">
            <v>-10143.080000000016</v>
          </cell>
          <cell r="J461">
            <v>-9393.3999999999651</v>
          </cell>
          <cell r="K461">
            <v>-10008.410000000003</v>
          </cell>
          <cell r="L461">
            <v>-9896.8050000000076</v>
          </cell>
          <cell r="M461">
            <v>-7866.3449999999866</v>
          </cell>
          <cell r="N461">
            <v>-2582.6800000000076</v>
          </cell>
          <cell r="O461">
            <v>-5506.877999999997</v>
          </cell>
          <cell r="P461">
            <v>-1937.4339999999993</v>
          </cell>
          <cell r="Q461">
            <v>-6977.898000000001</v>
          </cell>
          <cell r="R461">
            <v>-91878.541000000201</v>
          </cell>
          <cell r="S461">
            <v>-7702.3959999999934</v>
          </cell>
          <cell r="T461">
            <v>-4875.4739999999947</v>
          </cell>
          <cell r="U461">
            <v>-5353.489999999998</v>
          </cell>
          <cell r="V461">
            <v>-9047.7000000000116</v>
          </cell>
          <cell r="W461">
            <v>-6839.5</v>
          </cell>
          <cell r="X461">
            <v>-6271.4599999999627</v>
          </cell>
          <cell r="Y461">
            <v>-12468.279999999999</v>
          </cell>
          <cell r="Z461">
            <v>-9737.1000000000058</v>
          </cell>
          <cell r="AA461">
            <v>-5206.4940000000061</v>
          </cell>
          <cell r="AB461">
            <v>-8054.6600000000035</v>
          </cell>
          <cell r="AC461">
            <v>-3662.1270000000004</v>
          </cell>
          <cell r="AD461">
            <v>-12659.86</v>
          </cell>
          <cell r="AE461">
            <v>-110945.47399999993</v>
          </cell>
          <cell r="AF461">
            <v>-15726.809999999998</v>
          </cell>
          <cell r="AG461">
            <v>-8872.070000000007</v>
          </cell>
          <cell r="AH461">
            <v>-7283.5659999999916</v>
          </cell>
          <cell r="AI461">
            <v>-8628.8699999999953</v>
          </cell>
          <cell r="AJ461">
            <v>-8682.7399999999907</v>
          </cell>
          <cell r="AK461">
            <v>-8659.7199999999721</v>
          </cell>
          <cell r="AL461">
            <v>2235.7300000000105</v>
          </cell>
          <cell r="AM461">
            <v>-14073.670000000013</v>
          </cell>
          <cell r="AN461">
            <v>-6238.8099999999977</v>
          </cell>
          <cell r="AO461">
            <v>-9045.7200000000012</v>
          </cell>
          <cell r="AP461">
            <v>-9497.137999999999</v>
          </cell>
          <cell r="AQ461">
            <v>-16472.089999999997</v>
          </cell>
          <cell r="AR461">
            <v>-120851.34000000032</v>
          </cell>
          <cell r="AS461">
            <v>-17469.829999999987</v>
          </cell>
          <cell r="AT461">
            <v>-11235.339999999997</v>
          </cell>
          <cell r="AU461">
            <v>-9672.7799999999988</v>
          </cell>
          <cell r="AV461">
            <v>-10959.950000000012</v>
          </cell>
          <cell r="AW461">
            <v>-8552.9800000000396</v>
          </cell>
          <cell r="AX461">
            <v>-4906.2600000000093</v>
          </cell>
          <cell r="AY461">
            <v>-474.95000000001164</v>
          </cell>
          <cell r="AZ461">
            <v>-14511.729999999981</v>
          </cell>
          <cell r="BA461">
            <v>-7040.5299999999988</v>
          </cell>
          <cell r="BB461">
            <v>-9340.4100000000035</v>
          </cell>
          <cell r="BC461">
            <v>-8257.61</v>
          </cell>
          <cell r="BD461">
            <v>-18428.97</v>
          </cell>
          <cell r="BE461">
            <v>-129876.38400000008</v>
          </cell>
          <cell r="BF461">
            <v>-16795.790000000008</v>
          </cell>
          <cell r="BG461">
            <v>-11808.039999999994</v>
          </cell>
          <cell r="BH461">
            <v>-8017.4300000000076</v>
          </cell>
          <cell r="BI461">
            <v>-10557.920000000013</v>
          </cell>
          <cell r="BJ461">
            <v>-11122.349999999977</v>
          </cell>
          <cell r="BK461">
            <v>-8951.0300000000279</v>
          </cell>
          <cell r="BL461">
            <v>-2815.8399999999965</v>
          </cell>
          <cell r="BM461">
            <v>-14421.900000000023</v>
          </cell>
          <cell r="BN461">
            <v>-8502.5599999999977</v>
          </cell>
          <cell r="BO461">
            <v>-8848.7299999999814</v>
          </cell>
          <cell r="BP461">
            <v>-8609.3539999999994</v>
          </cell>
          <cell r="BQ461">
            <v>-19425.440000000002</v>
          </cell>
          <cell r="BR461">
            <v>-141530.79000000004</v>
          </cell>
          <cell r="BS461">
            <v>-18223.780000000028</v>
          </cell>
          <cell r="BT461">
            <v>-11511.700000000012</v>
          </cell>
          <cell r="BU461">
            <v>-8829.9100000000035</v>
          </cell>
          <cell r="BV461">
            <v>-8264.6800000000221</v>
          </cell>
          <cell r="BW461">
            <v>-8999.5199999999604</v>
          </cell>
          <cell r="BX461">
            <v>-6018.2400000000489</v>
          </cell>
          <cell r="BY461">
            <v>-7978.0599999999977</v>
          </cell>
          <cell r="BZ461">
            <v>-14250.309999999998</v>
          </cell>
          <cell r="CA461">
            <v>-8625.4599999999919</v>
          </cell>
          <cell r="CB461">
            <v>-10614.299999999988</v>
          </cell>
          <cell r="CC461">
            <v>-13725.790000000008</v>
          </cell>
          <cell r="CD461">
            <v>-24489.039999999979</v>
          </cell>
          <cell r="CE461">
            <v>-150487.42000000039</v>
          </cell>
          <cell r="CF461">
            <v>-20635.050000000047</v>
          </cell>
          <cell r="CG461">
            <v>-12814.380000000005</v>
          </cell>
          <cell r="CH461">
            <v>-12018.739999999991</v>
          </cell>
          <cell r="CI461">
            <v>-8969.2800000000279</v>
          </cell>
          <cell r="CJ461">
            <v>-9742.1599999999744</v>
          </cell>
          <cell r="CK461">
            <v>-5271.4399999999441</v>
          </cell>
          <cell r="CL461">
            <v>-7841.3600000000151</v>
          </cell>
          <cell r="CM461">
            <v>-13850.260000000009</v>
          </cell>
          <cell r="CN461">
            <v>-7552.3699999999953</v>
          </cell>
          <cell r="CO461">
            <v>-12102.929999999993</v>
          </cell>
          <cell r="CP461">
            <v>-14617.080000000016</v>
          </cell>
          <cell r="CQ461">
            <v>-25072.369999999995</v>
          </cell>
          <cell r="CR461">
            <v>-174322.39000000013</v>
          </cell>
          <cell r="CS461">
            <v>-22160.219999999972</v>
          </cell>
          <cell r="CT461">
            <v>-17198.339999999997</v>
          </cell>
          <cell r="CU461">
            <v>-12775.859999999986</v>
          </cell>
          <cell r="CV461">
            <v>-9262.1300000000047</v>
          </cell>
          <cell r="CW461">
            <v>-14112.539999999921</v>
          </cell>
          <cell r="CX461">
            <v>-11226.739999999991</v>
          </cell>
          <cell r="CY461">
            <v>-6819.8099999999977</v>
          </cell>
          <cell r="CZ461">
            <v>-14020.690000000002</v>
          </cell>
          <cell r="DA461">
            <v>-10815.959999999992</v>
          </cell>
          <cell r="DB461">
            <v>-13779.559999999998</v>
          </cell>
          <cell r="DC461">
            <v>-18648.73000000001</v>
          </cell>
          <cell r="DD461">
            <v>-23501.809999999998</v>
          </cell>
          <cell r="DE461">
            <v>-187653.25999999978</v>
          </cell>
          <cell r="DF461">
            <v>-21001.700000000012</v>
          </cell>
          <cell r="DG461">
            <v>-16013.059999999998</v>
          </cell>
          <cell r="DH461">
            <v>-14750</v>
          </cell>
          <cell r="DI461">
            <v>-12521.719999999972</v>
          </cell>
          <cell r="DJ461">
            <v>-16080.650000000023</v>
          </cell>
          <cell r="DK461">
            <v>-10880.909999999974</v>
          </cell>
          <cell r="DL461">
            <v>-7301.1999999999825</v>
          </cell>
          <cell r="DM461">
            <v>-14121.5</v>
          </cell>
          <cell r="DN461">
            <v>-11043.619999999995</v>
          </cell>
          <cell r="DO461">
            <v>-19175.359999999986</v>
          </cell>
          <cell r="DP461">
            <v>-22906.020000000019</v>
          </cell>
          <cell r="DQ461">
            <v>-21857.520000000019</v>
          </cell>
          <cell r="DR461">
            <v>0</v>
          </cell>
          <cell r="DS461">
            <v>0</v>
          </cell>
          <cell r="DT461">
            <v>0</v>
          </cell>
          <cell r="DU461">
            <v>0</v>
          </cell>
          <cell r="DV461">
            <v>0</v>
          </cell>
          <cell r="DW461">
            <v>0</v>
          </cell>
          <cell r="DX461">
            <v>0</v>
          </cell>
          <cell r="DY461">
            <v>0</v>
          </cell>
          <cell r="DZ461">
            <v>0</v>
          </cell>
          <cell r="EA461">
            <v>0</v>
          </cell>
          <cell r="EB461">
            <v>0</v>
          </cell>
          <cell r="EC461">
            <v>0</v>
          </cell>
          <cell r="ED461">
            <v>0</v>
          </cell>
        </row>
        <row r="462">
          <cell r="F462">
            <v>-2030.7379999999994</v>
          </cell>
          <cell r="G462">
            <v>-1329.0029999999997</v>
          </cell>
          <cell r="H462">
            <v>-1298.110999999999</v>
          </cell>
          <cell r="I462">
            <v>-2533.5409899999977</v>
          </cell>
          <cell r="J462">
            <v>-1982.7661399999997</v>
          </cell>
          <cell r="K462">
            <v>-1490.9320000000016</v>
          </cell>
          <cell r="L462">
            <v>-942.13630000000012</v>
          </cell>
          <cell r="M462">
            <v>-7.7313199999998687</v>
          </cell>
          <cell r="N462">
            <v>-1478.3178160000025</v>
          </cell>
          <cell r="O462">
            <v>-2662.3609999999971</v>
          </cell>
          <cell r="P462">
            <v>-1354.5380000000005</v>
          </cell>
          <cell r="Q462">
            <v>-2907.2410100000016</v>
          </cell>
          <cell r="R462">
            <v>-25413.027899999986</v>
          </cell>
          <cell r="S462">
            <v>-4128.0720000000001</v>
          </cell>
          <cell r="T462">
            <v>-1823.6599999999999</v>
          </cell>
          <cell r="U462">
            <v>-1316.4245009999995</v>
          </cell>
          <cell r="V462">
            <v>-2711.7167850000042</v>
          </cell>
          <cell r="W462">
            <v>-2245.4000100000048</v>
          </cell>
          <cell r="X462">
            <v>-2242.1405000000086</v>
          </cell>
          <cell r="Y462">
            <v>-1417.8370059999979</v>
          </cell>
          <cell r="Z462">
            <v>-42.841899999999441</v>
          </cell>
          <cell r="AA462">
            <v>-1808.1224199999997</v>
          </cell>
          <cell r="AB462">
            <v>-2549.5509980000024</v>
          </cell>
          <cell r="AC462">
            <v>-1951.1009999999987</v>
          </cell>
          <cell r="AD462">
            <v>-3176.1607799999983</v>
          </cell>
          <cell r="AE462">
            <v>-34798.808884000056</v>
          </cell>
          <cell r="AF462">
            <v>-3755.739999999998</v>
          </cell>
          <cell r="AG462">
            <v>-2656.1807799999951</v>
          </cell>
          <cell r="AH462">
            <v>-3295.2420049999928</v>
          </cell>
          <cell r="AI462">
            <v>-2893.1899899999989</v>
          </cell>
          <cell r="AJ462">
            <v>-4350.3400100000035</v>
          </cell>
          <cell r="AK462">
            <v>-2552.8708700000061</v>
          </cell>
          <cell r="AL462">
            <v>-2286.9230399999997</v>
          </cell>
          <cell r="AM462">
            <v>-1167.6703990000005</v>
          </cell>
          <cell r="AN462">
            <v>-2357.7410099999979</v>
          </cell>
          <cell r="AO462">
            <v>-2985.4728100000066</v>
          </cell>
          <cell r="AP462">
            <v>-3052.025999999998</v>
          </cell>
          <cell r="AQ462">
            <v>-3445.411970000001</v>
          </cell>
          <cell r="AR462">
            <v>-44432.083678999916</v>
          </cell>
          <cell r="AS462">
            <v>-5078.8777360000022</v>
          </cell>
          <cell r="AT462">
            <v>-3890.7549999999974</v>
          </cell>
          <cell r="AU462">
            <v>-3497.5868100000007</v>
          </cell>
          <cell r="AV462">
            <v>-4214.1056000000026</v>
          </cell>
          <cell r="AW462">
            <v>-4200.6612000000096</v>
          </cell>
          <cell r="AX462">
            <v>-3998.0889099999913</v>
          </cell>
          <cell r="AY462">
            <v>-3256.6860200000046</v>
          </cell>
          <cell r="AZ462">
            <v>-2513.6248019999985</v>
          </cell>
          <cell r="BA462">
            <v>-2752.284839999993</v>
          </cell>
          <cell r="BB462">
            <v>-2786.7150200000033</v>
          </cell>
          <cell r="BC462">
            <v>-3716.2610010000062</v>
          </cell>
          <cell r="BD462">
            <v>-4526.4367400000046</v>
          </cell>
          <cell r="BE462">
            <v>-40867.396396999946</v>
          </cell>
          <cell r="BF462">
            <v>-5139.6340259999997</v>
          </cell>
          <cell r="BG462">
            <v>-3506.0052300000025</v>
          </cell>
          <cell r="BH462">
            <v>-4698.2870099999927</v>
          </cell>
          <cell r="BI462">
            <v>-3508.4759900000063</v>
          </cell>
          <cell r="BJ462">
            <v>-3374.5056100000074</v>
          </cell>
          <cell r="BK462">
            <v>-3330.9560100000017</v>
          </cell>
          <cell r="BL462">
            <v>-3469.7318399999967</v>
          </cell>
          <cell r="BM462">
            <v>-1481.9769969999998</v>
          </cell>
          <cell r="BN462">
            <v>-2252.9990199999957</v>
          </cell>
          <cell r="BO462">
            <v>-3094.2794999999969</v>
          </cell>
          <cell r="BP462">
            <v>-2974.5392639999991</v>
          </cell>
          <cell r="BQ462">
            <v>-4036.0059000000037</v>
          </cell>
          <cell r="BR462">
            <v>-41823.795259999926</v>
          </cell>
          <cell r="BS462">
            <v>-4204.8298699999868</v>
          </cell>
          <cell r="BT462">
            <v>-5076.1108499999973</v>
          </cell>
          <cell r="BU462">
            <v>-3800.2536399999954</v>
          </cell>
          <cell r="BV462">
            <v>-2754.6998999999996</v>
          </cell>
          <cell r="BW462">
            <v>-3565.6681999999928</v>
          </cell>
          <cell r="BX462">
            <v>-5450.2362200000061</v>
          </cell>
          <cell r="BY462">
            <v>-2852.6008000000002</v>
          </cell>
          <cell r="BZ462">
            <v>-2930.5865400000002</v>
          </cell>
          <cell r="CA462">
            <v>-1805.0913299999957</v>
          </cell>
          <cell r="CB462">
            <v>-2354.1388599999991</v>
          </cell>
          <cell r="CC462">
            <v>-3245.1750499999907</v>
          </cell>
          <cell r="CD462">
            <v>-3784.403999999995</v>
          </cell>
          <cell r="CE462">
            <v>-49396.675639999914</v>
          </cell>
          <cell r="CF462">
            <v>-4799.612100000013</v>
          </cell>
          <cell r="CG462">
            <v>-4734.8398999999918</v>
          </cell>
          <cell r="CH462">
            <v>-3998.5474799999938</v>
          </cell>
          <cell r="CI462">
            <v>-4364.0799000000043</v>
          </cell>
          <cell r="CJ462">
            <v>-3790.5184799999988</v>
          </cell>
          <cell r="CK462">
            <v>-4440.882500000007</v>
          </cell>
          <cell r="CL462">
            <v>-3444.398000000001</v>
          </cell>
          <cell r="CM462">
            <v>-2744.2956200000008</v>
          </cell>
          <cell r="CN462">
            <v>-2442.8858400000026</v>
          </cell>
          <cell r="CO462">
            <v>-3227.3911999999982</v>
          </cell>
          <cell r="CP462">
            <v>-6722.3406200000027</v>
          </cell>
          <cell r="CQ462">
            <v>-4686.8840000000055</v>
          </cell>
          <cell r="CR462">
            <v>-57509.177360000322</v>
          </cell>
          <cell r="CS462">
            <v>-4071.2576000000117</v>
          </cell>
          <cell r="CT462">
            <v>-3384.2198000000062</v>
          </cell>
          <cell r="CU462">
            <v>-4951.3291000000027</v>
          </cell>
          <cell r="CV462">
            <v>-5453.8047499999811</v>
          </cell>
          <cell r="CW462">
            <v>-5515.466860000015</v>
          </cell>
          <cell r="CX462">
            <v>-6768.673450000002</v>
          </cell>
          <cell r="CY462">
            <v>-5989.4701999999961</v>
          </cell>
          <cell r="CZ462">
            <v>-3782.1324000000022</v>
          </cell>
          <cell r="DA462">
            <v>-4502.1008999999904</v>
          </cell>
          <cell r="DB462">
            <v>-5151.0844000000216</v>
          </cell>
          <cell r="DC462">
            <v>-4236.9009000000078</v>
          </cell>
          <cell r="DD462">
            <v>-3702.7370000000083</v>
          </cell>
          <cell r="DE462">
            <v>-53768.539140000008</v>
          </cell>
          <cell r="DF462">
            <v>-3563.9297999999981</v>
          </cell>
          <cell r="DG462">
            <v>-3421.7589000000007</v>
          </cell>
          <cell r="DH462">
            <v>-5291.80799999999</v>
          </cell>
          <cell r="DI462">
            <v>-5347.8765999999887</v>
          </cell>
          <cell r="DJ462">
            <v>-4412.5334000000003</v>
          </cell>
          <cell r="DK462">
            <v>-4975.0256399999926</v>
          </cell>
          <cell r="DL462">
            <v>-3887.3687999999966</v>
          </cell>
          <cell r="DM462">
            <v>-6502.9656999999934</v>
          </cell>
          <cell r="DN462">
            <v>-4351.2592000000004</v>
          </cell>
          <cell r="DO462">
            <v>-5432.0991000000067</v>
          </cell>
          <cell r="DP462">
            <v>-4503.7453999999998</v>
          </cell>
          <cell r="DQ462">
            <v>-2078.1686000000045</v>
          </cell>
          <cell r="DR462">
            <v>0</v>
          </cell>
          <cell r="DS462">
            <v>0</v>
          </cell>
          <cell r="DT462">
            <v>0</v>
          </cell>
          <cell r="DU462">
            <v>0</v>
          </cell>
          <cell r="DV462">
            <v>0</v>
          </cell>
          <cell r="DW462">
            <v>0</v>
          </cell>
          <cell r="DX462">
            <v>0</v>
          </cell>
          <cell r="DY462">
            <v>0</v>
          </cell>
          <cell r="DZ462">
            <v>0</v>
          </cell>
          <cell r="EA462">
            <v>0</v>
          </cell>
          <cell r="EB462">
            <v>0</v>
          </cell>
          <cell r="EC462">
            <v>0</v>
          </cell>
          <cell r="ED462">
            <v>0</v>
          </cell>
        </row>
        <row r="463">
          <cell r="F463">
            <v>-4.1697959999999981</v>
          </cell>
          <cell r="G463">
            <v>-9.5769120000000001</v>
          </cell>
          <cell r="H463">
            <v>-32.1</v>
          </cell>
          <cell r="I463">
            <v>-27.309049999999999</v>
          </cell>
          <cell r="J463">
            <v>-53.915980000000047</v>
          </cell>
          <cell r="K463">
            <v>-20.875235000000004</v>
          </cell>
          <cell r="L463">
            <v>-40.016480000000001</v>
          </cell>
          <cell r="M463">
            <v>-58.565320000000014</v>
          </cell>
          <cell r="N463">
            <v>-15.957850000000008</v>
          </cell>
          <cell r="O463">
            <v>-36.200000000000017</v>
          </cell>
          <cell r="P463">
            <v>-7</v>
          </cell>
          <cell r="Q463">
            <v>-40.282870000000003</v>
          </cell>
          <cell r="R463">
            <v>-623.30013499999995</v>
          </cell>
          <cell r="S463">
            <v>-29.199995000000001</v>
          </cell>
          <cell r="T463">
            <v>-2.3329999999999984</v>
          </cell>
          <cell r="U463">
            <v>-21.64833999999999</v>
          </cell>
          <cell r="V463">
            <v>-34.981229999999982</v>
          </cell>
          <cell r="W463">
            <v>-60.799200000000042</v>
          </cell>
          <cell r="X463">
            <v>-71.487329999999929</v>
          </cell>
          <cell r="Y463">
            <v>-113.33267999999998</v>
          </cell>
          <cell r="Z463">
            <v>-57.741000000000042</v>
          </cell>
          <cell r="AA463">
            <v>-43.236580000000004</v>
          </cell>
          <cell r="AB463">
            <v>-80.600039999999979</v>
          </cell>
          <cell r="AC463">
            <v>-38.764000000000003</v>
          </cell>
          <cell r="AD463">
            <v>-69.176739999999995</v>
          </cell>
          <cell r="AE463">
            <v>-653.98552999999993</v>
          </cell>
          <cell r="AF463">
            <v>-36.86378000000002</v>
          </cell>
          <cell r="AG463">
            <v>-22.509959999999978</v>
          </cell>
          <cell r="AH463">
            <v>-28.772919999999999</v>
          </cell>
          <cell r="AI463">
            <v>-62.294489999999996</v>
          </cell>
          <cell r="AJ463">
            <v>-50.260129999999947</v>
          </cell>
          <cell r="AK463">
            <v>-77.863399999999956</v>
          </cell>
          <cell r="AL463">
            <v>-104.56785000000002</v>
          </cell>
          <cell r="AM463">
            <v>-30.637299999999982</v>
          </cell>
          <cell r="AN463">
            <v>-35.006599999999935</v>
          </cell>
          <cell r="AO463">
            <v>-48.51317999999992</v>
          </cell>
          <cell r="AP463">
            <v>-32.259950000000003</v>
          </cell>
          <cell r="AQ463">
            <v>-124.43597</v>
          </cell>
          <cell r="AR463">
            <v>-933.52519999999913</v>
          </cell>
          <cell r="AS463">
            <v>-54.976990000000001</v>
          </cell>
          <cell r="AT463">
            <v>-66.952999999999975</v>
          </cell>
          <cell r="AU463">
            <v>-67.29060000000004</v>
          </cell>
          <cell r="AV463">
            <v>-53.805180000000007</v>
          </cell>
          <cell r="AW463">
            <v>-94.405639999999948</v>
          </cell>
          <cell r="AX463">
            <v>-59.715389999999957</v>
          </cell>
          <cell r="AY463">
            <v>-157.09969999999998</v>
          </cell>
          <cell r="AZ463">
            <v>-90.93119999999999</v>
          </cell>
          <cell r="BA463">
            <v>-86.291549999999916</v>
          </cell>
          <cell r="BB463">
            <v>-65.725999999999999</v>
          </cell>
          <cell r="BC463">
            <v>-50.481280000000027</v>
          </cell>
          <cell r="BD463">
            <v>-85.84866999999997</v>
          </cell>
          <cell r="BE463">
            <v>-868.64895999999953</v>
          </cell>
          <cell r="BF463">
            <v>-86.489530000000002</v>
          </cell>
          <cell r="BG463">
            <v>-57.312009999999987</v>
          </cell>
          <cell r="BH463">
            <v>-97.10784000000001</v>
          </cell>
          <cell r="BI463">
            <v>-61.230489999999975</v>
          </cell>
          <cell r="BJ463">
            <v>-74.656500000000051</v>
          </cell>
          <cell r="BK463">
            <v>-44.958769999999959</v>
          </cell>
          <cell r="BL463">
            <v>-76.725599999999986</v>
          </cell>
          <cell r="BM463">
            <v>-80.970640000000003</v>
          </cell>
          <cell r="BN463">
            <v>-73.274779999999964</v>
          </cell>
          <cell r="BO463">
            <v>-55.804399999999987</v>
          </cell>
          <cell r="BP463">
            <v>-86.585599999999999</v>
          </cell>
          <cell r="BQ463">
            <v>-73.532799999999952</v>
          </cell>
          <cell r="BR463">
            <v>-1137.2673500000001</v>
          </cell>
          <cell r="BS463">
            <v>-122.10240000000022</v>
          </cell>
          <cell r="BT463">
            <v>-120.18687</v>
          </cell>
          <cell r="BU463">
            <v>-62.831699999999955</v>
          </cell>
          <cell r="BV463">
            <v>-63.382740000000013</v>
          </cell>
          <cell r="BW463">
            <v>-55.001900000000091</v>
          </cell>
          <cell r="BX463">
            <v>-60.799939999999992</v>
          </cell>
          <cell r="BY463">
            <v>-87.593799999999874</v>
          </cell>
          <cell r="BZ463">
            <v>-166.52240000000006</v>
          </cell>
          <cell r="CA463">
            <v>-100.64469999999994</v>
          </cell>
          <cell r="CB463">
            <v>-67.88760000000002</v>
          </cell>
          <cell r="CC463">
            <v>-98.13009999999997</v>
          </cell>
          <cell r="CD463">
            <v>-132.18319999999994</v>
          </cell>
          <cell r="CE463">
            <v>-1217.4031100000029</v>
          </cell>
          <cell r="CF463">
            <v>-175.95910000000003</v>
          </cell>
          <cell r="CG463">
            <v>-53.799999999999955</v>
          </cell>
          <cell r="CH463">
            <v>-82.664549999999963</v>
          </cell>
          <cell r="CI463">
            <v>-57.825359999999932</v>
          </cell>
          <cell r="CJ463">
            <v>-93.048160000000053</v>
          </cell>
          <cell r="CK463">
            <v>-16.006840000000011</v>
          </cell>
          <cell r="CL463">
            <v>-133.5456999999999</v>
          </cell>
          <cell r="CM463">
            <v>-150.61710000000016</v>
          </cell>
          <cell r="CN463">
            <v>-71.435000000000173</v>
          </cell>
          <cell r="CO463">
            <v>-132.62909999999988</v>
          </cell>
          <cell r="CP463">
            <v>-145.95959999999991</v>
          </cell>
          <cell r="CQ463">
            <v>-103.91260000000011</v>
          </cell>
          <cell r="CR463">
            <v>-1857.4203300000117</v>
          </cell>
          <cell r="CS463">
            <v>-157.53980000000001</v>
          </cell>
          <cell r="CT463">
            <v>-101.48390000000018</v>
          </cell>
          <cell r="CU463">
            <v>-153.37159999999994</v>
          </cell>
          <cell r="CV463">
            <v>-196.42230000000018</v>
          </cell>
          <cell r="CW463">
            <v>-189.49469999999997</v>
          </cell>
          <cell r="CX463">
            <v>-179.78983000000005</v>
          </cell>
          <cell r="CY463">
            <v>-202.38770000000022</v>
          </cell>
          <cell r="CZ463">
            <v>-215.11750000000029</v>
          </cell>
          <cell r="DA463">
            <v>-114.53459999999995</v>
          </cell>
          <cell r="DB463">
            <v>-123.48779999999988</v>
          </cell>
          <cell r="DC463">
            <v>-125.15830000000005</v>
          </cell>
          <cell r="DD463">
            <v>-98.632300000000214</v>
          </cell>
          <cell r="DE463">
            <v>-1547.7707000000009</v>
          </cell>
          <cell r="DF463">
            <v>-116.37559999999985</v>
          </cell>
          <cell r="DG463">
            <v>-128.63340000000017</v>
          </cell>
          <cell r="DH463">
            <v>-155.61599999999999</v>
          </cell>
          <cell r="DI463">
            <v>-215.97929999999997</v>
          </cell>
          <cell r="DJ463">
            <v>-127.85550000000012</v>
          </cell>
          <cell r="DK463">
            <v>-108.2659000000001</v>
          </cell>
          <cell r="DL463">
            <v>-171.01829999999973</v>
          </cell>
          <cell r="DM463">
            <v>-147.76739999999972</v>
          </cell>
          <cell r="DN463">
            <v>-144.04370000000017</v>
          </cell>
          <cell r="DO463">
            <v>-113.24559999999974</v>
          </cell>
          <cell r="DP463">
            <v>-71.615999999999985</v>
          </cell>
          <cell r="DQ463">
            <v>-47.353999999999814</v>
          </cell>
          <cell r="DR463">
            <v>0</v>
          </cell>
          <cell r="DS463">
            <v>0</v>
          </cell>
          <cell r="DT463">
            <v>0</v>
          </cell>
          <cell r="DU463">
            <v>0</v>
          </cell>
          <cell r="DV463">
            <v>0</v>
          </cell>
          <cell r="DW463">
            <v>0</v>
          </cell>
          <cell r="DX463">
            <v>0</v>
          </cell>
          <cell r="DY463">
            <v>0</v>
          </cell>
          <cell r="DZ463">
            <v>0</v>
          </cell>
          <cell r="EA463">
            <v>0</v>
          </cell>
          <cell r="EB463">
            <v>0</v>
          </cell>
          <cell r="EC463">
            <v>0</v>
          </cell>
          <cell r="ED463">
            <v>0</v>
          </cell>
        </row>
        <row r="464"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  <cell r="AE464">
            <v>0</v>
          </cell>
          <cell r="AF464">
            <v>0</v>
          </cell>
          <cell r="AG464">
            <v>0</v>
          </cell>
          <cell r="AH464">
            <v>0</v>
          </cell>
          <cell r="AI464">
            <v>0</v>
          </cell>
          <cell r="AJ464">
            <v>0</v>
          </cell>
          <cell r="AK464">
            <v>0</v>
          </cell>
          <cell r="AL464">
            <v>0</v>
          </cell>
          <cell r="AM464">
            <v>0</v>
          </cell>
          <cell r="AN464">
            <v>0</v>
          </cell>
          <cell r="AO464">
            <v>0</v>
          </cell>
          <cell r="AP464">
            <v>0</v>
          </cell>
          <cell r="AQ464">
            <v>0</v>
          </cell>
          <cell r="AR464">
            <v>0</v>
          </cell>
          <cell r="AS464">
            <v>0</v>
          </cell>
          <cell r="AT464">
            <v>0</v>
          </cell>
          <cell r="AU464">
            <v>0</v>
          </cell>
          <cell r="AV464">
            <v>0</v>
          </cell>
          <cell r="AW464">
            <v>0</v>
          </cell>
          <cell r="AX464">
            <v>0</v>
          </cell>
          <cell r="AY464">
            <v>0</v>
          </cell>
          <cell r="AZ464">
            <v>0</v>
          </cell>
          <cell r="BA464">
            <v>0</v>
          </cell>
          <cell r="BB464">
            <v>0</v>
          </cell>
          <cell r="BC464">
            <v>0</v>
          </cell>
          <cell r="BD464">
            <v>0</v>
          </cell>
          <cell r="BE464">
            <v>0</v>
          </cell>
          <cell r="BF464">
            <v>0</v>
          </cell>
          <cell r="BG464">
            <v>0</v>
          </cell>
          <cell r="BH464">
            <v>0</v>
          </cell>
          <cell r="BI464">
            <v>0</v>
          </cell>
          <cell r="BJ464">
            <v>0</v>
          </cell>
          <cell r="BK464">
            <v>0</v>
          </cell>
          <cell r="BL464">
            <v>0</v>
          </cell>
          <cell r="BM464">
            <v>0</v>
          </cell>
          <cell r="BN464">
            <v>0</v>
          </cell>
          <cell r="BO464">
            <v>0</v>
          </cell>
          <cell r="BP464">
            <v>0</v>
          </cell>
          <cell r="BQ464">
            <v>0</v>
          </cell>
          <cell r="BR464">
            <v>0</v>
          </cell>
          <cell r="BS464">
            <v>0</v>
          </cell>
          <cell r="BT464">
            <v>0</v>
          </cell>
          <cell r="BU464">
            <v>0</v>
          </cell>
          <cell r="BV464">
            <v>0</v>
          </cell>
          <cell r="BW464">
            <v>0</v>
          </cell>
          <cell r="BX464">
            <v>0</v>
          </cell>
          <cell r="BY464">
            <v>0</v>
          </cell>
          <cell r="BZ464">
            <v>0</v>
          </cell>
          <cell r="CA464">
            <v>0</v>
          </cell>
          <cell r="CB464">
            <v>0</v>
          </cell>
          <cell r="CC464">
            <v>0</v>
          </cell>
          <cell r="CD464">
            <v>0</v>
          </cell>
          <cell r="CE464">
            <v>0</v>
          </cell>
          <cell r="CF464">
            <v>0</v>
          </cell>
          <cell r="CG464">
            <v>0</v>
          </cell>
          <cell r="CH464">
            <v>0</v>
          </cell>
          <cell r="CI464">
            <v>0</v>
          </cell>
          <cell r="CJ464">
            <v>0</v>
          </cell>
          <cell r="CK464">
            <v>0</v>
          </cell>
          <cell r="CL464">
            <v>0</v>
          </cell>
          <cell r="CM464">
            <v>0</v>
          </cell>
          <cell r="CN464">
            <v>0</v>
          </cell>
          <cell r="CO464">
            <v>0</v>
          </cell>
          <cell r="CP464">
            <v>0</v>
          </cell>
          <cell r="CQ464">
            <v>0</v>
          </cell>
          <cell r="CR464">
            <v>0</v>
          </cell>
          <cell r="CS464">
            <v>0</v>
          </cell>
          <cell r="CT464">
            <v>0</v>
          </cell>
          <cell r="CU464">
            <v>0</v>
          </cell>
          <cell r="CV464">
            <v>0</v>
          </cell>
          <cell r="CW464">
            <v>0</v>
          </cell>
          <cell r="CX464">
            <v>0</v>
          </cell>
          <cell r="CY464">
            <v>0</v>
          </cell>
          <cell r="CZ464">
            <v>0</v>
          </cell>
          <cell r="DA464">
            <v>0</v>
          </cell>
          <cell r="DB464">
            <v>0</v>
          </cell>
          <cell r="DC464">
            <v>0</v>
          </cell>
          <cell r="DD464">
            <v>0</v>
          </cell>
          <cell r="DE464">
            <v>0</v>
          </cell>
          <cell r="DF464">
            <v>0</v>
          </cell>
          <cell r="DG464">
            <v>0</v>
          </cell>
          <cell r="DH464">
            <v>0</v>
          </cell>
          <cell r="DI464">
            <v>0</v>
          </cell>
          <cell r="DJ464">
            <v>0</v>
          </cell>
          <cell r="DK464">
            <v>0</v>
          </cell>
          <cell r="DL464">
            <v>0</v>
          </cell>
          <cell r="DM464">
            <v>0</v>
          </cell>
          <cell r="DN464">
            <v>0</v>
          </cell>
          <cell r="DO464">
            <v>0</v>
          </cell>
          <cell r="DP464">
            <v>0</v>
          </cell>
          <cell r="DQ464">
            <v>0</v>
          </cell>
          <cell r="DR464">
            <v>0</v>
          </cell>
          <cell r="DS464">
            <v>0</v>
          </cell>
          <cell r="DT464">
            <v>0</v>
          </cell>
          <cell r="DU464">
            <v>0</v>
          </cell>
          <cell r="DV464">
            <v>0</v>
          </cell>
          <cell r="DW464">
            <v>0</v>
          </cell>
          <cell r="DX464">
            <v>0</v>
          </cell>
          <cell r="DY464">
            <v>0</v>
          </cell>
          <cell r="DZ464">
            <v>0</v>
          </cell>
          <cell r="EA464">
            <v>0</v>
          </cell>
          <cell r="EB464">
            <v>0</v>
          </cell>
          <cell r="EC464">
            <v>0</v>
          </cell>
          <cell r="ED464">
            <v>0</v>
          </cell>
        </row>
        <row r="465"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  <cell r="AE465">
            <v>0</v>
          </cell>
          <cell r="AF465">
            <v>0</v>
          </cell>
          <cell r="AG465">
            <v>0</v>
          </cell>
          <cell r="AH465">
            <v>0</v>
          </cell>
          <cell r="AI465">
            <v>0</v>
          </cell>
          <cell r="AJ465">
            <v>0</v>
          </cell>
          <cell r="AK465">
            <v>0</v>
          </cell>
          <cell r="AL465">
            <v>0</v>
          </cell>
          <cell r="AM465">
            <v>0</v>
          </cell>
          <cell r="AN465">
            <v>0</v>
          </cell>
          <cell r="AO465">
            <v>0</v>
          </cell>
          <cell r="AP465">
            <v>0</v>
          </cell>
          <cell r="AQ465">
            <v>0</v>
          </cell>
          <cell r="AR465">
            <v>0</v>
          </cell>
          <cell r="AS465">
            <v>0</v>
          </cell>
          <cell r="AT465">
            <v>0</v>
          </cell>
          <cell r="AU465">
            <v>0</v>
          </cell>
          <cell r="AV465">
            <v>0</v>
          </cell>
          <cell r="AW465">
            <v>0</v>
          </cell>
          <cell r="AX465">
            <v>0</v>
          </cell>
          <cell r="AY465">
            <v>0</v>
          </cell>
          <cell r="AZ465">
            <v>0</v>
          </cell>
          <cell r="BA465">
            <v>0</v>
          </cell>
          <cell r="BB465">
            <v>0</v>
          </cell>
          <cell r="BC465">
            <v>0</v>
          </cell>
          <cell r="BD465">
            <v>0</v>
          </cell>
          <cell r="BE465">
            <v>0</v>
          </cell>
          <cell r="BF465">
            <v>0</v>
          </cell>
          <cell r="BG465">
            <v>0</v>
          </cell>
          <cell r="BH465">
            <v>0</v>
          </cell>
          <cell r="BI465">
            <v>0</v>
          </cell>
          <cell r="BJ465">
            <v>0</v>
          </cell>
          <cell r="BK465">
            <v>0</v>
          </cell>
          <cell r="BL465">
            <v>0</v>
          </cell>
          <cell r="BM465">
            <v>0</v>
          </cell>
          <cell r="BN465">
            <v>0</v>
          </cell>
          <cell r="BO465">
            <v>0</v>
          </cell>
          <cell r="BP465">
            <v>0</v>
          </cell>
          <cell r="BQ465">
            <v>0</v>
          </cell>
          <cell r="BR465">
            <v>0</v>
          </cell>
          <cell r="BS465">
            <v>0</v>
          </cell>
          <cell r="BT465">
            <v>0</v>
          </cell>
          <cell r="BU465">
            <v>0</v>
          </cell>
          <cell r="BV465">
            <v>0</v>
          </cell>
          <cell r="BW465">
            <v>0</v>
          </cell>
          <cell r="BX465">
            <v>0</v>
          </cell>
          <cell r="BY465">
            <v>0</v>
          </cell>
          <cell r="BZ465">
            <v>0</v>
          </cell>
          <cell r="CA465">
            <v>0</v>
          </cell>
          <cell r="CB465">
            <v>0</v>
          </cell>
          <cell r="CC465">
            <v>0</v>
          </cell>
          <cell r="CD465">
            <v>0</v>
          </cell>
          <cell r="CE465">
            <v>0</v>
          </cell>
          <cell r="CF465">
            <v>0</v>
          </cell>
          <cell r="CG465">
            <v>0</v>
          </cell>
          <cell r="CH465">
            <v>0</v>
          </cell>
          <cell r="CI465">
            <v>0</v>
          </cell>
          <cell r="CJ465">
            <v>0</v>
          </cell>
          <cell r="CK465">
            <v>0</v>
          </cell>
          <cell r="CL465">
            <v>0</v>
          </cell>
          <cell r="CM465">
            <v>0</v>
          </cell>
          <cell r="CN465">
            <v>0</v>
          </cell>
          <cell r="CO465">
            <v>0</v>
          </cell>
          <cell r="CP465">
            <v>0</v>
          </cell>
          <cell r="CQ465">
            <v>0</v>
          </cell>
          <cell r="CR465">
            <v>0</v>
          </cell>
          <cell r="CS465">
            <v>0</v>
          </cell>
          <cell r="CT465">
            <v>0</v>
          </cell>
          <cell r="CU465">
            <v>0</v>
          </cell>
          <cell r="CV465">
            <v>0</v>
          </cell>
          <cell r="CW465">
            <v>0</v>
          </cell>
          <cell r="CX465">
            <v>0</v>
          </cell>
          <cell r="CY465">
            <v>0</v>
          </cell>
          <cell r="CZ465">
            <v>0</v>
          </cell>
          <cell r="DA465">
            <v>0</v>
          </cell>
          <cell r="DB465">
            <v>0</v>
          </cell>
          <cell r="DC465">
            <v>0</v>
          </cell>
          <cell r="DD465">
            <v>0</v>
          </cell>
          <cell r="DE465">
            <v>0</v>
          </cell>
          <cell r="DF465">
            <v>0</v>
          </cell>
          <cell r="DG465">
            <v>0</v>
          </cell>
          <cell r="DH465">
            <v>0</v>
          </cell>
          <cell r="DI465">
            <v>0</v>
          </cell>
          <cell r="DJ465">
            <v>0</v>
          </cell>
          <cell r="DK465">
            <v>0</v>
          </cell>
          <cell r="DL465">
            <v>0</v>
          </cell>
          <cell r="DM465">
            <v>0</v>
          </cell>
          <cell r="DN465">
            <v>0</v>
          </cell>
          <cell r="DO465">
            <v>0</v>
          </cell>
          <cell r="DP465">
            <v>0</v>
          </cell>
          <cell r="DQ465">
            <v>0</v>
          </cell>
          <cell r="DR465">
            <v>0</v>
          </cell>
          <cell r="DS465">
            <v>0</v>
          </cell>
          <cell r="DT465">
            <v>0</v>
          </cell>
          <cell r="DU465">
            <v>0</v>
          </cell>
          <cell r="DV465">
            <v>0</v>
          </cell>
          <cell r="DW465">
            <v>0</v>
          </cell>
          <cell r="DX465">
            <v>0</v>
          </cell>
          <cell r="DY465">
            <v>0</v>
          </cell>
          <cell r="DZ465">
            <v>0</v>
          </cell>
          <cell r="EA465">
            <v>0</v>
          </cell>
          <cell r="EB465">
            <v>0</v>
          </cell>
          <cell r="EC465">
            <v>0</v>
          </cell>
          <cell r="ED465">
            <v>0</v>
          </cell>
        </row>
        <row r="467">
          <cell r="F467">
            <v>-7257.8913960000064</v>
          </cell>
          <cell r="G467">
            <v>-6386.3032119999989</v>
          </cell>
          <cell r="H467">
            <v>-7363.3478569999934</v>
          </cell>
          <cell r="I467">
            <v>-16392.09535399999</v>
          </cell>
          <cell r="J467">
            <v>-16472.40512000001</v>
          </cell>
          <cell r="K467">
            <v>-13669.514234999951</v>
          </cell>
          <cell r="L467">
            <v>-13185.60798000003</v>
          </cell>
          <cell r="M467">
            <v>-9173.2112399999751</v>
          </cell>
          <cell r="N467">
            <v>-9596.349606000018</v>
          </cell>
          <cell r="O467">
            <v>-13638.161999999982</v>
          </cell>
          <cell r="P467">
            <v>-5751.1059999999998</v>
          </cell>
          <cell r="Q467">
            <v>-15443.611880000011</v>
          </cell>
          <cell r="R467">
            <v>-172851.86875899974</v>
          </cell>
          <cell r="S467">
            <v>-15480.339494999993</v>
          </cell>
          <cell r="T467">
            <v>-9331.601999999999</v>
          </cell>
          <cell r="U467">
            <v>-9404.0162910000072</v>
          </cell>
          <cell r="V467">
            <v>-17169.423215000017</v>
          </cell>
          <cell r="W467">
            <v>-14226.994210000033</v>
          </cell>
          <cell r="X467">
            <v>-15586.791529999988</v>
          </cell>
          <cell r="Y467">
            <v>-17466.390385999985</v>
          </cell>
          <cell r="Z467">
            <v>-13281.646900000022</v>
          </cell>
          <cell r="AA467">
            <v>-12787.959089999989</v>
          </cell>
          <cell r="AB467">
            <v>-16465.458328000008</v>
          </cell>
          <cell r="AC467">
            <v>-8990.9410739999876</v>
          </cell>
          <cell r="AD467">
            <v>-22660.306240000005</v>
          </cell>
          <cell r="AE467">
            <v>-229825.4012439996</v>
          </cell>
          <cell r="AF467">
            <v>-24680.739280000038</v>
          </cell>
          <cell r="AG467">
            <v>-20797.164539999969</v>
          </cell>
          <cell r="AH467">
            <v>-16356.961624999996</v>
          </cell>
          <cell r="AI467">
            <v>-19688.510379999992</v>
          </cell>
          <cell r="AJ467">
            <v>-20172.671139999991</v>
          </cell>
          <cell r="AK467">
            <v>-18218.003269999987</v>
          </cell>
          <cell r="AL467">
            <v>-5909.3561900000204</v>
          </cell>
          <cell r="AM467">
            <v>-20068.144598999992</v>
          </cell>
          <cell r="AN467">
            <v>-15895.643069999962</v>
          </cell>
          <cell r="AO467">
            <v>-20395.508960000036</v>
          </cell>
          <cell r="AP467">
            <v>-19169.802049999998</v>
          </cell>
          <cell r="AQ467">
            <v>-28472.896140000026</v>
          </cell>
          <cell r="AR467">
            <v>-252818.65398899885</v>
          </cell>
          <cell r="AS467">
            <v>-29545.850725999975</v>
          </cell>
          <cell r="AT467">
            <v>-23394.761699999974</v>
          </cell>
          <cell r="AU467">
            <v>-20158.145409999997</v>
          </cell>
          <cell r="AV467">
            <v>-21444.423380000051</v>
          </cell>
          <cell r="AW467">
            <v>-21795.390840000066</v>
          </cell>
          <cell r="AX467">
            <v>-13825.211299999966</v>
          </cell>
          <cell r="AY467">
            <v>-9599.8561200000113</v>
          </cell>
          <cell r="AZ467">
            <v>-21906.834001999989</v>
          </cell>
          <cell r="BA467">
            <v>-17473.872749999951</v>
          </cell>
          <cell r="BB467">
            <v>-22636.527620000008</v>
          </cell>
          <cell r="BC467">
            <v>-18857.258281000017</v>
          </cell>
          <cell r="BD467">
            <v>-32180.521860000037</v>
          </cell>
          <cell r="BE467">
            <v>-264710.83888699999</v>
          </cell>
          <cell r="BF467">
            <v>-29007.246955999988</v>
          </cell>
          <cell r="BG467">
            <v>-23547.011640000041</v>
          </cell>
          <cell r="BH467">
            <v>-18763.289549999958</v>
          </cell>
          <cell r="BI467">
            <v>-19911.149880000041</v>
          </cell>
          <cell r="BJ467">
            <v>-24797.294110000017</v>
          </cell>
          <cell r="BK467">
            <v>-17172.081780000066</v>
          </cell>
          <cell r="BL467">
            <v>-14158.966439999989</v>
          </cell>
          <cell r="BM467">
            <v>-21513.427137000079</v>
          </cell>
          <cell r="BN467">
            <v>-18749.120599999966</v>
          </cell>
          <cell r="BO467">
            <v>-23584.00802999991</v>
          </cell>
          <cell r="BP467">
            <v>-18912.516864000005</v>
          </cell>
          <cell r="BQ467">
            <v>-34594.725900000019</v>
          </cell>
          <cell r="BR467">
            <v>-306615.21106000151</v>
          </cell>
          <cell r="BS467">
            <v>-33092.126069999998</v>
          </cell>
          <cell r="BT467">
            <v>-27619.05872000003</v>
          </cell>
          <cell r="BU467">
            <v>-22790.408840000047</v>
          </cell>
          <cell r="BV467">
            <v>-22144.948640000017</v>
          </cell>
          <cell r="BW467">
            <v>-23459.301100000157</v>
          </cell>
          <cell r="BX467">
            <v>-18212.55116000009</v>
          </cell>
          <cell r="BY467">
            <v>-18140.042599999986</v>
          </cell>
          <cell r="BZ467">
            <v>-23025.18293999997</v>
          </cell>
          <cell r="CA467">
            <v>-22019.821429999953</v>
          </cell>
          <cell r="CB467">
            <v>-25481.729009999952</v>
          </cell>
          <cell r="CC467">
            <v>-27714.709349999961</v>
          </cell>
          <cell r="CD467">
            <v>-42915.331199999899</v>
          </cell>
          <cell r="CE467">
            <v>-340635.10084999911</v>
          </cell>
          <cell r="CF467">
            <v>-42711.639200000092</v>
          </cell>
          <cell r="CG467">
            <v>-31431.502900000021</v>
          </cell>
          <cell r="CH467">
            <v>-25691.884529999981</v>
          </cell>
          <cell r="CI467">
            <v>-24688.16556000011</v>
          </cell>
          <cell r="CJ467">
            <v>-27466.322639999911</v>
          </cell>
          <cell r="CK467">
            <v>-18372.784339999896</v>
          </cell>
          <cell r="CL467">
            <v>-20096.800699999963</v>
          </cell>
          <cell r="CM467">
            <v>-25513.981020000007</v>
          </cell>
          <cell r="CN467">
            <v>-22574.053439999989</v>
          </cell>
          <cell r="CO467">
            <v>-27450.123500000045</v>
          </cell>
          <cell r="CP467">
            <v>-32687.351219999953</v>
          </cell>
          <cell r="CQ467">
            <v>-41950.491799999843</v>
          </cell>
          <cell r="CR467">
            <v>-423145.20769000053</v>
          </cell>
          <cell r="CS467">
            <v>-43429.193399999989</v>
          </cell>
          <cell r="CT467">
            <v>-37412.587700000033</v>
          </cell>
          <cell r="CU467">
            <v>-32566.274700000009</v>
          </cell>
          <cell r="CV467">
            <v>-32314.431549999863</v>
          </cell>
          <cell r="CW467">
            <v>-36747.943559999927</v>
          </cell>
          <cell r="CX467">
            <v>-33516.200280000106</v>
          </cell>
          <cell r="CY467">
            <v>-28229.900900000124</v>
          </cell>
          <cell r="CZ467">
            <v>-32350.68590000004</v>
          </cell>
          <cell r="DA467">
            <v>-30160.180700000026</v>
          </cell>
          <cell r="DB467">
            <v>-36098.39000000013</v>
          </cell>
          <cell r="DC467">
            <v>-39752.456700000097</v>
          </cell>
          <cell r="DD467">
            <v>-40566.962300000014</v>
          </cell>
          <cell r="DE467">
            <v>-437788.36873999983</v>
          </cell>
          <cell r="DF467">
            <v>-44384.277400000021</v>
          </cell>
          <cell r="DG467">
            <v>-37361.627299999935</v>
          </cell>
          <cell r="DH467">
            <v>-36235.484999999986</v>
          </cell>
          <cell r="DI467">
            <v>-34582.166899999953</v>
          </cell>
          <cell r="DJ467">
            <v>-39560.717900000047</v>
          </cell>
          <cell r="DK467">
            <v>-32904.923539999989</v>
          </cell>
          <cell r="DL467">
            <v>-28086.111099999864</v>
          </cell>
          <cell r="DM467">
            <v>-34200.454099999974</v>
          </cell>
          <cell r="DN467">
            <v>-28698.329200000037</v>
          </cell>
          <cell r="DO467">
            <v>-38480.860300000058</v>
          </cell>
          <cell r="DP467">
            <v>-44229.346399999922</v>
          </cell>
          <cell r="DQ467">
            <v>-39064.06959999993</v>
          </cell>
          <cell r="DR467">
            <v>0</v>
          </cell>
          <cell r="DS467">
            <v>0</v>
          </cell>
          <cell r="DT467">
            <v>0</v>
          </cell>
          <cell r="DU467">
            <v>0</v>
          </cell>
          <cell r="DV467">
            <v>0</v>
          </cell>
          <cell r="DW467">
            <v>0</v>
          </cell>
          <cell r="DX467">
            <v>0</v>
          </cell>
          <cell r="DY467">
            <v>0</v>
          </cell>
          <cell r="DZ467">
            <v>0</v>
          </cell>
          <cell r="EA467">
            <v>0</v>
          </cell>
          <cell r="EB467">
            <v>0</v>
          </cell>
          <cell r="EC467">
            <v>0</v>
          </cell>
          <cell r="ED467">
            <v>0</v>
          </cell>
        </row>
        <row r="469">
          <cell r="F469">
            <v>55982.10860399995</v>
          </cell>
          <cell r="G469">
            <v>52773.696787999943</v>
          </cell>
          <cell r="H469">
            <v>55876.652143000159</v>
          </cell>
          <cell r="I469">
            <v>44807.904646000126</v>
          </cell>
          <cell r="J469">
            <v>46767.594880000222</v>
          </cell>
          <cell r="K469">
            <v>47530.485765000107</v>
          </cell>
          <cell r="L469">
            <v>50054.392019999912</v>
          </cell>
          <cell r="M469">
            <v>54066.788760000141</v>
          </cell>
          <cell r="N469">
            <v>51603.650394000113</v>
          </cell>
          <cell r="O469">
            <v>49601.837999999756</v>
          </cell>
          <cell r="P469">
            <v>55448.893999999855</v>
          </cell>
          <cell r="Q469">
            <v>47796.388120000018</v>
          </cell>
          <cell r="R469">
            <v>571748.13124099746</v>
          </cell>
          <cell r="S469">
            <v>47759.660505000036</v>
          </cell>
          <cell r="T469">
            <v>47788.397999999812</v>
          </cell>
          <cell r="U469">
            <v>53835.983709000051</v>
          </cell>
          <cell r="V469">
            <v>44030.576784999808</v>
          </cell>
          <cell r="W469">
            <v>49013.00578999985</v>
          </cell>
          <cell r="X469">
            <v>45613.208469999954</v>
          </cell>
          <cell r="Y469">
            <v>45773.609613999957</v>
          </cell>
          <cell r="Z469">
            <v>49958.353099999949</v>
          </cell>
          <cell r="AA469">
            <v>48412.040910000214</v>
          </cell>
          <cell r="AB469">
            <v>46774.541671999963</v>
          </cell>
          <cell r="AC469">
            <v>52209.058926000027</v>
          </cell>
          <cell r="AD469">
            <v>40579.693759999936</v>
          </cell>
          <cell r="AE469">
            <v>514774.59875600412</v>
          </cell>
          <cell r="AF469">
            <v>38559.260720000137</v>
          </cell>
          <cell r="AG469">
            <v>36322.835459999973</v>
          </cell>
          <cell r="AH469">
            <v>46883.038374999771</v>
          </cell>
          <cell r="AI469">
            <v>41511.489620000124</v>
          </cell>
          <cell r="AJ469">
            <v>43067.328860000242</v>
          </cell>
          <cell r="AK469">
            <v>42981.996729999781</v>
          </cell>
          <cell r="AL469">
            <v>57330.643810000038</v>
          </cell>
          <cell r="AM469">
            <v>43171.855401000008</v>
          </cell>
          <cell r="AN469">
            <v>45304.356929999776</v>
          </cell>
          <cell r="AO469">
            <v>42844.491039999528</v>
          </cell>
          <cell r="AP469">
            <v>42030.197949999943</v>
          </cell>
          <cell r="AQ469">
            <v>34767.103859999916</v>
          </cell>
          <cell r="AR469">
            <v>491781.34601100162</v>
          </cell>
          <cell r="AS469">
            <v>33694.149273999967</v>
          </cell>
          <cell r="AT469">
            <v>33725.238300000085</v>
          </cell>
          <cell r="AU469">
            <v>43081.854589999653</v>
          </cell>
          <cell r="AV469">
            <v>39755.576619999716</v>
          </cell>
          <cell r="AW469">
            <v>41444.609159999993</v>
          </cell>
          <cell r="AX469">
            <v>47374.788699999917</v>
          </cell>
          <cell r="AY469">
            <v>53640.143879999872</v>
          </cell>
          <cell r="AZ469">
            <v>41333.165997999953</v>
          </cell>
          <cell r="BA469">
            <v>43726.127249999903</v>
          </cell>
          <cell r="BB469">
            <v>40603.472379999701</v>
          </cell>
          <cell r="BC469">
            <v>42342.741719000041</v>
          </cell>
          <cell r="BD469">
            <v>31059.478140000021</v>
          </cell>
          <cell r="BE469">
            <v>481929.16111299768</v>
          </cell>
          <cell r="BF469">
            <v>34232.753043999895</v>
          </cell>
          <cell r="BG469">
            <v>35612.988359999843</v>
          </cell>
          <cell r="BH469">
            <v>44476.710449999897</v>
          </cell>
          <cell r="BI469">
            <v>41288.85011999961</v>
          </cell>
          <cell r="BJ469">
            <v>38442.705889999866</v>
          </cell>
          <cell r="BK469">
            <v>44027.918219999876</v>
          </cell>
          <cell r="BL469">
            <v>49081.033559999894</v>
          </cell>
          <cell r="BM469">
            <v>41726.572862999979</v>
          </cell>
          <cell r="BN469">
            <v>42450.879399999976</v>
          </cell>
          <cell r="BO469">
            <v>39655.991969999857</v>
          </cell>
          <cell r="BP469">
            <v>42287.483135999879</v>
          </cell>
          <cell r="BQ469">
            <v>28645.274100000039</v>
          </cell>
          <cell r="BR469">
            <v>437984.78894000128</v>
          </cell>
          <cell r="BS469">
            <v>30147.873930000002</v>
          </cell>
          <cell r="BT469">
            <v>29500.941280000145</v>
          </cell>
          <cell r="BU469">
            <v>40449.591160000302</v>
          </cell>
          <cell r="BV469">
            <v>39055.051359999692</v>
          </cell>
          <cell r="BW469">
            <v>39780.698900000192</v>
          </cell>
          <cell r="BX469">
            <v>42987.448839999968</v>
          </cell>
          <cell r="BY469">
            <v>45099.957400000188</v>
          </cell>
          <cell r="BZ469">
            <v>40214.81706000003</v>
          </cell>
          <cell r="CA469">
            <v>39180.178570000222</v>
          </cell>
          <cell r="CB469">
            <v>37758.270989999874</v>
          </cell>
          <cell r="CC469">
            <v>33485.290650000097</v>
          </cell>
          <cell r="CD469">
            <v>20324.668800000101</v>
          </cell>
          <cell r="CE469">
            <v>403964.89914999902</v>
          </cell>
          <cell r="CF469">
            <v>20528.360799999908</v>
          </cell>
          <cell r="CG469">
            <v>25688.497099999804</v>
          </cell>
          <cell r="CH469">
            <v>37548.115469999844</v>
          </cell>
          <cell r="CI469">
            <v>36511.83443999989</v>
          </cell>
          <cell r="CJ469">
            <v>35773.677360000089</v>
          </cell>
          <cell r="CK469">
            <v>42827.21566000022</v>
          </cell>
          <cell r="CL469">
            <v>43143.199299999978</v>
          </cell>
          <cell r="CM469">
            <v>37726.018979999935</v>
          </cell>
          <cell r="CN469">
            <v>38625.946559999837</v>
          </cell>
          <cell r="CO469">
            <v>35789.876500000013</v>
          </cell>
          <cell r="CP469">
            <v>28512.648780000163</v>
          </cell>
          <cell r="CQ469">
            <v>21289.50820000004</v>
          </cell>
          <cell r="CR469">
            <v>321454.79230999947</v>
          </cell>
          <cell r="CS469">
            <v>19810.806600000011</v>
          </cell>
          <cell r="CT469">
            <v>19707.412299999734</v>
          </cell>
          <cell r="CU469">
            <v>30673.725300000049</v>
          </cell>
          <cell r="CV469">
            <v>28885.568450000137</v>
          </cell>
          <cell r="CW469">
            <v>26492.056440000189</v>
          </cell>
          <cell r="CX469">
            <v>27683.79972000001</v>
          </cell>
          <cell r="CY469">
            <v>35010.099099999759</v>
          </cell>
          <cell r="CZ469">
            <v>30889.314099999843</v>
          </cell>
          <cell r="DA469">
            <v>31039.819299999857</v>
          </cell>
          <cell r="DB469">
            <v>27141.60999999987</v>
          </cell>
          <cell r="DC469">
            <v>21447.543300000019</v>
          </cell>
          <cell r="DD469">
            <v>22673.037699999986</v>
          </cell>
          <cell r="DE469">
            <v>308851.63126000017</v>
          </cell>
          <cell r="DF469">
            <v>18855.722599999746</v>
          </cell>
          <cell r="DG469">
            <v>21798.372699999716</v>
          </cell>
          <cell r="DH469">
            <v>27004.51500000013</v>
          </cell>
          <cell r="DI469">
            <v>26617.833099999931</v>
          </cell>
          <cell r="DJ469">
            <v>23679.282100000186</v>
          </cell>
          <cell r="DK469">
            <v>28295.076460000128</v>
          </cell>
          <cell r="DL469">
            <v>35153.888900000136</v>
          </cell>
          <cell r="DM469">
            <v>29039.545899999794</v>
          </cell>
          <cell r="DN469">
            <v>32501.670799999963</v>
          </cell>
          <cell r="DO469">
            <v>24759.139700000174</v>
          </cell>
          <cell r="DP469">
            <v>16970.653600000078</v>
          </cell>
          <cell r="DQ469">
            <v>24175.930400000187</v>
          </cell>
          <cell r="DR469">
            <v>0</v>
          </cell>
          <cell r="DS469">
            <v>0</v>
          </cell>
          <cell r="DT469">
            <v>0</v>
          </cell>
          <cell r="DU469">
            <v>0</v>
          </cell>
          <cell r="DV469">
            <v>0</v>
          </cell>
          <cell r="DW469">
            <v>0</v>
          </cell>
          <cell r="DX469">
            <v>0</v>
          </cell>
          <cell r="DY469">
            <v>0</v>
          </cell>
          <cell r="DZ469">
            <v>0</v>
          </cell>
          <cell r="EA469">
            <v>0</v>
          </cell>
          <cell r="EB469">
            <v>0</v>
          </cell>
          <cell r="EC469">
            <v>0</v>
          </cell>
          <cell r="ED469">
            <v>0</v>
          </cell>
        </row>
        <row r="472"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  <cell r="AE472">
            <v>0</v>
          </cell>
          <cell r="AF472">
            <v>0</v>
          </cell>
          <cell r="AG472">
            <v>0</v>
          </cell>
          <cell r="AH472">
            <v>0</v>
          </cell>
          <cell r="AI472">
            <v>0</v>
          </cell>
          <cell r="AJ472">
            <v>0</v>
          </cell>
          <cell r="AK472">
            <v>0</v>
          </cell>
          <cell r="AL472">
            <v>0</v>
          </cell>
          <cell r="AM472">
            <v>0</v>
          </cell>
          <cell r="AN472">
            <v>0</v>
          </cell>
          <cell r="AO472">
            <v>0</v>
          </cell>
          <cell r="AP472">
            <v>0</v>
          </cell>
          <cell r="AQ472">
            <v>0</v>
          </cell>
          <cell r="AR472">
            <v>0</v>
          </cell>
          <cell r="AS472">
            <v>0</v>
          </cell>
          <cell r="AT472">
            <v>0</v>
          </cell>
          <cell r="AU472">
            <v>0</v>
          </cell>
          <cell r="AV472">
            <v>0</v>
          </cell>
          <cell r="AW472">
            <v>0</v>
          </cell>
          <cell r="AX472">
            <v>0</v>
          </cell>
          <cell r="AY472">
            <v>0</v>
          </cell>
          <cell r="AZ472">
            <v>0</v>
          </cell>
          <cell r="BA472">
            <v>0</v>
          </cell>
          <cell r="BB472">
            <v>0</v>
          </cell>
          <cell r="BC472">
            <v>0</v>
          </cell>
          <cell r="BD472">
            <v>0</v>
          </cell>
          <cell r="BE472">
            <v>0</v>
          </cell>
          <cell r="BF472">
            <v>0</v>
          </cell>
          <cell r="BG472">
            <v>0</v>
          </cell>
          <cell r="BH472">
            <v>0</v>
          </cell>
          <cell r="BI472">
            <v>0</v>
          </cell>
          <cell r="BJ472">
            <v>0</v>
          </cell>
          <cell r="BK472">
            <v>0</v>
          </cell>
          <cell r="BL472">
            <v>0</v>
          </cell>
          <cell r="BM472">
            <v>0</v>
          </cell>
          <cell r="BN472">
            <v>0</v>
          </cell>
          <cell r="BO472">
            <v>0</v>
          </cell>
          <cell r="BP472">
            <v>0</v>
          </cell>
          <cell r="BQ472">
            <v>0</v>
          </cell>
          <cell r="BR472">
            <v>0</v>
          </cell>
          <cell r="BS472">
            <v>0</v>
          </cell>
          <cell r="BT472">
            <v>0</v>
          </cell>
          <cell r="BU472">
            <v>0</v>
          </cell>
          <cell r="BV472">
            <v>0</v>
          </cell>
          <cell r="BW472">
            <v>0</v>
          </cell>
          <cell r="BX472">
            <v>0</v>
          </cell>
          <cell r="BY472">
            <v>0</v>
          </cell>
          <cell r="BZ472">
            <v>0</v>
          </cell>
          <cell r="CA472">
            <v>0</v>
          </cell>
          <cell r="CB472">
            <v>0</v>
          </cell>
          <cell r="CC472">
            <v>0</v>
          </cell>
          <cell r="CD472">
            <v>0</v>
          </cell>
          <cell r="CE472">
            <v>0</v>
          </cell>
          <cell r="CF472">
            <v>0</v>
          </cell>
          <cell r="CG472">
            <v>0</v>
          </cell>
          <cell r="CH472">
            <v>0</v>
          </cell>
          <cell r="CI472">
            <v>0</v>
          </cell>
          <cell r="CJ472">
            <v>0</v>
          </cell>
          <cell r="CK472">
            <v>0</v>
          </cell>
          <cell r="CL472">
            <v>0</v>
          </cell>
          <cell r="CM472">
            <v>0</v>
          </cell>
          <cell r="CN472">
            <v>0</v>
          </cell>
          <cell r="CO472">
            <v>0</v>
          </cell>
          <cell r="CP472">
            <v>0</v>
          </cell>
          <cell r="CQ472">
            <v>0</v>
          </cell>
          <cell r="CR472">
            <v>0</v>
          </cell>
          <cell r="CS472">
            <v>0</v>
          </cell>
          <cell r="CT472">
            <v>0</v>
          </cell>
          <cell r="CU472">
            <v>0</v>
          </cell>
          <cell r="CV472">
            <v>0</v>
          </cell>
          <cell r="CW472">
            <v>0</v>
          </cell>
          <cell r="CX472">
            <v>0</v>
          </cell>
          <cell r="CY472">
            <v>0</v>
          </cell>
          <cell r="CZ472">
            <v>0</v>
          </cell>
          <cell r="DA472">
            <v>0</v>
          </cell>
          <cell r="DB472">
            <v>0</v>
          </cell>
          <cell r="DC472">
            <v>0</v>
          </cell>
          <cell r="DD472">
            <v>0</v>
          </cell>
          <cell r="DE472">
            <v>0</v>
          </cell>
          <cell r="DF472">
            <v>0</v>
          </cell>
          <cell r="DG472">
            <v>0</v>
          </cell>
          <cell r="DH472">
            <v>0</v>
          </cell>
          <cell r="DI472">
            <v>0</v>
          </cell>
          <cell r="DJ472">
            <v>0</v>
          </cell>
          <cell r="DK472">
            <v>0</v>
          </cell>
          <cell r="DL472">
            <v>0</v>
          </cell>
          <cell r="DM472">
            <v>0</v>
          </cell>
          <cell r="DN472">
            <v>0</v>
          </cell>
          <cell r="DO472">
            <v>0</v>
          </cell>
          <cell r="DP472">
            <v>0</v>
          </cell>
          <cell r="DQ472">
            <v>0</v>
          </cell>
          <cell r="DR472">
            <v>0</v>
          </cell>
          <cell r="DS472">
            <v>0</v>
          </cell>
          <cell r="DT472">
            <v>0</v>
          </cell>
          <cell r="DU472">
            <v>0</v>
          </cell>
          <cell r="DV472">
            <v>0</v>
          </cell>
          <cell r="DW472">
            <v>0</v>
          </cell>
          <cell r="DX472">
            <v>0</v>
          </cell>
          <cell r="DY472">
            <v>0</v>
          </cell>
          <cell r="DZ472">
            <v>0</v>
          </cell>
          <cell r="EA472">
            <v>0</v>
          </cell>
          <cell r="EB472">
            <v>0</v>
          </cell>
          <cell r="EC472">
            <v>0</v>
          </cell>
          <cell r="ED472">
            <v>0</v>
          </cell>
        </row>
        <row r="473">
          <cell r="F473">
            <v>-963.38481800000591</v>
          </cell>
          <cell r="G473">
            <v>-900.90050800000608</v>
          </cell>
          <cell r="H473">
            <v>-1282.1011680000083</v>
          </cell>
          <cell r="I473">
            <v>-381.20959399999992</v>
          </cell>
          <cell r="J473">
            <v>-1256.0915850000019</v>
          </cell>
          <cell r="K473">
            <v>-1911.2349480000121</v>
          </cell>
          <cell r="L473">
            <v>-933.65724400000181</v>
          </cell>
          <cell r="M473">
            <v>-1030.2931490000046</v>
          </cell>
          <cell r="N473">
            <v>-788.857348000005</v>
          </cell>
          <cell r="O473">
            <v>-1211.9912119999935</v>
          </cell>
          <cell r="P473">
            <v>-611.46795199999178</v>
          </cell>
          <cell r="Q473">
            <v>-541.67669900000328</v>
          </cell>
          <cell r="R473">
            <v>-9141.6983260000125</v>
          </cell>
          <cell r="S473">
            <v>-310.68435500000487</v>
          </cell>
          <cell r="T473">
            <v>-1421.7968959999853</v>
          </cell>
          <cell r="U473">
            <v>-853.83979100000579</v>
          </cell>
          <cell r="V473">
            <v>-449.88523899999564</v>
          </cell>
          <cell r="W473">
            <v>-676.83682500000577</v>
          </cell>
          <cell r="X473">
            <v>-1317.5356109999993</v>
          </cell>
          <cell r="Y473">
            <v>-1167.2085060000099</v>
          </cell>
          <cell r="Z473">
            <v>-941.61466700000165</v>
          </cell>
          <cell r="AA473">
            <v>-659.11360799999966</v>
          </cell>
          <cell r="AB473">
            <v>-629.49641400000837</v>
          </cell>
          <cell r="AC473">
            <v>-247.22318000000087</v>
          </cell>
          <cell r="AD473">
            <v>-466.46323400002439</v>
          </cell>
          <cell r="AE473">
            <v>-8929.7329320001882</v>
          </cell>
          <cell r="AF473">
            <v>-173.9849569999933</v>
          </cell>
          <cell r="AG473">
            <v>-868.30846299999394</v>
          </cell>
          <cell r="AH473">
            <v>-1274.2040019999986</v>
          </cell>
          <cell r="AI473">
            <v>-605.90809900000022</v>
          </cell>
          <cell r="AJ473">
            <v>-896.72196799999801</v>
          </cell>
          <cell r="AK473">
            <v>-737.59901100001298</v>
          </cell>
          <cell r="AL473">
            <v>-995.43545200000517</v>
          </cell>
          <cell r="AM473">
            <v>-597.72868700000981</v>
          </cell>
          <cell r="AN473">
            <v>-989.3273060000065</v>
          </cell>
          <cell r="AO473">
            <v>-1151.5046120000043</v>
          </cell>
          <cell r="AP473">
            <v>-399.14135799999349</v>
          </cell>
          <cell r="AQ473">
            <v>-239.86901699998998</v>
          </cell>
          <cell r="AR473">
            <v>-8277.3017919998383</v>
          </cell>
          <cell r="AS473">
            <v>-258.26599200000055</v>
          </cell>
          <cell r="AT473">
            <v>-312.80695699999342</v>
          </cell>
          <cell r="AU473">
            <v>-584.92694599999231</v>
          </cell>
          <cell r="AV473">
            <v>-929.76449500000308</v>
          </cell>
          <cell r="AW473">
            <v>-1208.4554020000069</v>
          </cell>
          <cell r="AX473">
            <v>-925.52886799999396</v>
          </cell>
          <cell r="AY473">
            <v>-808.40413599999738</v>
          </cell>
          <cell r="AZ473">
            <v>-932.38941599999089</v>
          </cell>
          <cell r="BA473">
            <v>-1205.6349929999851</v>
          </cell>
          <cell r="BB473">
            <v>-557.74996400000236</v>
          </cell>
          <cell r="BC473">
            <v>-553.37462299999606</v>
          </cell>
          <cell r="BD473">
            <v>0</v>
          </cell>
          <cell r="BE473">
            <v>-8494.7929499999154</v>
          </cell>
          <cell r="BF473">
            <v>-261.97676399999182</v>
          </cell>
          <cell r="BG473">
            <v>-490.06485099998827</v>
          </cell>
          <cell r="BH473">
            <v>-1162.1485459999967</v>
          </cell>
          <cell r="BI473">
            <v>-562.17577699999674</v>
          </cell>
          <cell r="BJ473">
            <v>-1163.0274410000056</v>
          </cell>
          <cell r="BK473">
            <v>-1555.4133519999887</v>
          </cell>
          <cell r="BL473">
            <v>-602.41209299999173</v>
          </cell>
          <cell r="BM473">
            <v>-461.52506999998877</v>
          </cell>
          <cell r="BN473">
            <v>-1363.2469170000113</v>
          </cell>
          <cell r="BO473">
            <v>-595.7607660000067</v>
          </cell>
          <cell r="BP473">
            <v>-248.69857700000284</v>
          </cell>
          <cell r="BQ473">
            <v>-28.342795999982627</v>
          </cell>
          <cell r="BR473">
            <v>-6147.0701429998735</v>
          </cell>
          <cell r="BS473">
            <v>-71.732519999990473</v>
          </cell>
          <cell r="BT473">
            <v>-426.90349500000593</v>
          </cell>
          <cell r="BU473">
            <v>-899.05214099999284</v>
          </cell>
          <cell r="BV473">
            <v>-807.06994300000224</v>
          </cell>
          <cell r="BW473">
            <v>-859.65645199999562</v>
          </cell>
          <cell r="BX473">
            <v>-1233.3704190000135</v>
          </cell>
          <cell r="BY473">
            <v>-428.74570599998697</v>
          </cell>
          <cell r="BZ473">
            <v>-493.16341199999442</v>
          </cell>
          <cell r="CA473">
            <v>-758.77797600001213</v>
          </cell>
          <cell r="CB473">
            <v>-29.529561999996076</v>
          </cell>
          <cell r="CC473">
            <v>-139.0685169999997</v>
          </cell>
          <cell r="CD473">
            <v>0</v>
          </cell>
          <cell r="CE473">
            <v>-4339.5442449999973</v>
          </cell>
          <cell r="CF473">
            <v>0</v>
          </cell>
          <cell r="CG473">
            <v>0</v>
          </cell>
          <cell r="CH473">
            <v>-744.94260800001211</v>
          </cell>
          <cell r="CI473">
            <v>-838.06715799999802</v>
          </cell>
          <cell r="CJ473">
            <v>-561.83769499999471</v>
          </cell>
          <cell r="CK473">
            <v>-652.52766000000702</v>
          </cell>
          <cell r="CL473">
            <v>-195.48093800000788</v>
          </cell>
          <cell r="CM473">
            <v>-128.16304299999319</v>
          </cell>
          <cell r="CN473">
            <v>-1162.725735</v>
          </cell>
          <cell r="CO473">
            <v>-55.799407999991672</v>
          </cell>
          <cell r="CP473">
            <v>0</v>
          </cell>
          <cell r="CQ473">
            <v>0</v>
          </cell>
          <cell r="CR473">
            <v>-20.004987000022084</v>
          </cell>
          <cell r="CS473">
            <v>0</v>
          </cell>
          <cell r="CT473">
            <v>0</v>
          </cell>
          <cell r="CU473">
            <v>0</v>
          </cell>
          <cell r="CV473">
            <v>-20.004987000000256</v>
          </cell>
          <cell r="CW473">
            <v>0</v>
          </cell>
          <cell r="CX473">
            <v>0</v>
          </cell>
          <cell r="CY473">
            <v>0</v>
          </cell>
          <cell r="CZ473">
            <v>0</v>
          </cell>
          <cell r="DA473">
            <v>0</v>
          </cell>
          <cell r="DB473">
            <v>0</v>
          </cell>
          <cell r="DC473">
            <v>0</v>
          </cell>
          <cell r="DD473">
            <v>0</v>
          </cell>
          <cell r="DE473">
            <v>0</v>
          </cell>
          <cell r="DF473">
            <v>0</v>
          </cell>
          <cell r="DG473">
            <v>0</v>
          </cell>
          <cell r="DH473">
            <v>0</v>
          </cell>
          <cell r="DI473">
            <v>0</v>
          </cell>
          <cell r="DJ473">
            <v>0</v>
          </cell>
          <cell r="DK473">
            <v>0</v>
          </cell>
          <cell r="DL473">
            <v>0</v>
          </cell>
          <cell r="DM473">
            <v>0</v>
          </cell>
          <cell r="DN473">
            <v>0</v>
          </cell>
          <cell r="DO473">
            <v>0</v>
          </cell>
          <cell r="DP473">
            <v>0</v>
          </cell>
          <cell r="DQ473">
            <v>0</v>
          </cell>
          <cell r="DR473">
            <v>0</v>
          </cell>
          <cell r="DS473">
            <v>0</v>
          </cell>
          <cell r="DT473">
            <v>0</v>
          </cell>
          <cell r="DU473">
            <v>0</v>
          </cell>
          <cell r="DV473">
            <v>0</v>
          </cell>
          <cell r="DW473">
            <v>0</v>
          </cell>
          <cell r="DX473">
            <v>0</v>
          </cell>
          <cell r="DY473">
            <v>0</v>
          </cell>
          <cell r="DZ473">
            <v>0</v>
          </cell>
          <cell r="EA473">
            <v>0</v>
          </cell>
          <cell r="EB473">
            <v>0</v>
          </cell>
          <cell r="EC473">
            <v>0</v>
          </cell>
          <cell r="ED473">
            <v>0</v>
          </cell>
        </row>
        <row r="474">
          <cell r="F474">
            <v>-1198.3320600000006</v>
          </cell>
          <cell r="G474">
            <v>-956.97910599999886</v>
          </cell>
          <cell r="H474">
            <v>-603.62500200000068</v>
          </cell>
          <cell r="I474">
            <v>-212.17452599999888</v>
          </cell>
          <cell r="J474">
            <v>-118.40200000000004</v>
          </cell>
          <cell r="K474">
            <v>-810.61205399999744</v>
          </cell>
          <cell r="L474">
            <v>-776.47717100000591</v>
          </cell>
          <cell r="M474">
            <v>-499.82456300000194</v>
          </cell>
          <cell r="N474">
            <v>-674.99546499999997</v>
          </cell>
          <cell r="O474">
            <v>-641.56102299999475</v>
          </cell>
          <cell r="P474">
            <v>-794.98910700000124</v>
          </cell>
          <cell r="Q474">
            <v>-768.96877600000153</v>
          </cell>
          <cell r="R474">
            <v>-6600.7197239999659</v>
          </cell>
          <cell r="S474">
            <v>-664.70489200000156</v>
          </cell>
          <cell r="T474">
            <v>-713.74080099999992</v>
          </cell>
          <cell r="U474">
            <v>-787.37767899999744</v>
          </cell>
          <cell r="V474">
            <v>-254.70007299999997</v>
          </cell>
          <cell r="W474">
            <v>-271.90773199999967</v>
          </cell>
          <cell r="X474">
            <v>-263.24240599999757</v>
          </cell>
          <cell r="Y474">
            <v>-752.34604299999774</v>
          </cell>
          <cell r="Z474">
            <v>-497.41730300000199</v>
          </cell>
          <cell r="AA474">
            <v>-412.85212300000421</v>
          </cell>
          <cell r="AB474">
            <v>-591.85896499999944</v>
          </cell>
          <cell r="AC474">
            <v>-823.88266299999668</v>
          </cell>
          <cell r="AD474">
            <v>-566.68904399999883</v>
          </cell>
          <cell r="AE474">
            <v>-5597.3888549999101</v>
          </cell>
          <cell r="AF474">
            <v>-680.38116799999989</v>
          </cell>
          <cell r="AG474">
            <v>-558.64746200000081</v>
          </cell>
          <cell r="AH474">
            <v>-416.96857299999829</v>
          </cell>
          <cell r="AI474">
            <v>-157.04544499999975</v>
          </cell>
          <cell r="AJ474">
            <v>-356.98326599999928</v>
          </cell>
          <cell r="AK474">
            <v>-318.50145299999713</v>
          </cell>
          <cell r="AL474">
            <v>-640.64398699999583</v>
          </cell>
          <cell r="AM474">
            <v>-717.93744200000219</v>
          </cell>
          <cell r="AN474">
            <v>-366.37419299999601</v>
          </cell>
          <cell r="AO474">
            <v>-350.83369900000253</v>
          </cell>
          <cell r="AP474">
            <v>-680.60350399999879</v>
          </cell>
          <cell r="AQ474">
            <v>-352.46866299999965</v>
          </cell>
          <cell r="AR474">
            <v>-6999.3636770001613</v>
          </cell>
          <cell r="AS474">
            <v>-594.40368799999851</v>
          </cell>
          <cell r="AT474">
            <v>-623.4755620000069</v>
          </cell>
          <cell r="AU474">
            <v>-744.51673300000402</v>
          </cell>
          <cell r="AV474">
            <v>-259.25452000000223</v>
          </cell>
          <cell r="AW474">
            <v>-177.98529300000155</v>
          </cell>
          <cell r="AX474">
            <v>-573.71399099999689</v>
          </cell>
          <cell r="AY474">
            <v>-900.8144639999955</v>
          </cell>
          <cell r="AZ474">
            <v>-521.88115899999684</v>
          </cell>
          <cell r="BA474">
            <v>-646.84464500000468</v>
          </cell>
          <cell r="BB474">
            <v>-991.82154399999854</v>
          </cell>
          <cell r="BC474">
            <v>-740.49248200000147</v>
          </cell>
          <cell r="BD474">
            <v>-224.15959599999769</v>
          </cell>
          <cell r="BE474">
            <v>-6645.2435319999931</v>
          </cell>
          <cell r="BF474">
            <v>-157.63901400000032</v>
          </cell>
          <cell r="BG474">
            <v>-829.80352400000265</v>
          </cell>
          <cell r="BH474">
            <v>-468.54078599999775</v>
          </cell>
          <cell r="BI474">
            <v>-480.81405900000027</v>
          </cell>
          <cell r="BJ474">
            <v>-355.17287199999919</v>
          </cell>
          <cell r="BK474">
            <v>-939.62558699999499</v>
          </cell>
          <cell r="BL474">
            <v>-581.9330689999988</v>
          </cell>
          <cell r="BM474">
            <v>-750.63534099999379</v>
          </cell>
          <cell r="BN474">
            <v>-494.7350510000033</v>
          </cell>
          <cell r="BO474">
            <v>-771.16652700000122</v>
          </cell>
          <cell r="BP474">
            <v>-602.68376899999566</v>
          </cell>
          <cell r="BQ474">
            <v>-212.49393299999792</v>
          </cell>
          <cell r="BR474">
            <v>-5181.4618979999796</v>
          </cell>
          <cell r="BS474">
            <v>-184.45713999999862</v>
          </cell>
          <cell r="BT474">
            <v>-506.61432100000093</v>
          </cell>
          <cell r="BU474">
            <v>-608.37065499999881</v>
          </cell>
          <cell r="BV474">
            <v>-487.96344300000055</v>
          </cell>
          <cell r="BW474">
            <v>-259.76898999999685</v>
          </cell>
          <cell r="BX474">
            <v>-839.58291599999939</v>
          </cell>
          <cell r="BY474">
            <v>-549.55567300000257</v>
          </cell>
          <cell r="BZ474">
            <v>-358.50959200000216</v>
          </cell>
          <cell r="CA474">
            <v>-108.4477990000014</v>
          </cell>
          <cell r="CB474">
            <v>-485.66051699999662</v>
          </cell>
          <cell r="CC474">
            <v>-770.87530200000037</v>
          </cell>
          <cell r="CD474">
            <v>-21.655550000003132</v>
          </cell>
          <cell r="CE474">
            <v>-4116.7167490001302</v>
          </cell>
          <cell r="CF474">
            <v>0</v>
          </cell>
          <cell r="CG474">
            <v>-211.23101400000451</v>
          </cell>
          <cell r="CH474">
            <v>-589.67479900000035</v>
          </cell>
          <cell r="CI474">
            <v>-893.7524889999986</v>
          </cell>
          <cell r="CJ474">
            <v>-359.96125599999868</v>
          </cell>
          <cell r="CK474">
            <v>-783.15769999999611</v>
          </cell>
          <cell r="CL474">
            <v>-173.37427300000127</v>
          </cell>
          <cell r="CM474">
            <v>-241.40769700000237</v>
          </cell>
          <cell r="CN474">
            <v>-287.7236050000065</v>
          </cell>
          <cell r="CO474">
            <v>-403.78179999999702</v>
          </cell>
          <cell r="CP474">
            <v>-172.65211600000475</v>
          </cell>
          <cell r="CQ474">
            <v>0</v>
          </cell>
          <cell r="CR474">
            <v>0</v>
          </cell>
          <cell r="CS474">
            <v>0</v>
          </cell>
          <cell r="CT474">
            <v>0</v>
          </cell>
          <cell r="CU474">
            <v>0</v>
          </cell>
          <cell r="CV474">
            <v>0</v>
          </cell>
          <cell r="CW474">
            <v>0</v>
          </cell>
          <cell r="CX474">
            <v>0</v>
          </cell>
          <cell r="CY474">
            <v>0</v>
          </cell>
          <cell r="CZ474">
            <v>0</v>
          </cell>
          <cell r="DA474">
            <v>0</v>
          </cell>
          <cell r="DB474">
            <v>0</v>
          </cell>
          <cell r="DC474">
            <v>0</v>
          </cell>
          <cell r="DD474">
            <v>0</v>
          </cell>
          <cell r="DE474">
            <v>0</v>
          </cell>
          <cell r="DF474">
            <v>0</v>
          </cell>
          <cell r="DG474">
            <v>0</v>
          </cell>
          <cell r="DH474">
            <v>0</v>
          </cell>
          <cell r="DI474">
            <v>0</v>
          </cell>
          <cell r="DJ474">
            <v>0</v>
          </cell>
          <cell r="DK474">
            <v>0</v>
          </cell>
          <cell r="DL474">
            <v>0</v>
          </cell>
          <cell r="DM474">
            <v>0</v>
          </cell>
          <cell r="DN474">
            <v>0</v>
          </cell>
          <cell r="DO474">
            <v>0</v>
          </cell>
          <cell r="DP474">
            <v>0</v>
          </cell>
          <cell r="DQ474">
            <v>0</v>
          </cell>
          <cell r="DR474">
            <v>0</v>
          </cell>
          <cell r="DS474">
            <v>0</v>
          </cell>
          <cell r="DT474">
            <v>0</v>
          </cell>
          <cell r="DU474">
            <v>0</v>
          </cell>
          <cell r="DV474">
            <v>0</v>
          </cell>
          <cell r="DW474">
            <v>0</v>
          </cell>
          <cell r="DX474">
            <v>0</v>
          </cell>
          <cell r="DY474">
            <v>0</v>
          </cell>
          <cell r="DZ474">
            <v>0</v>
          </cell>
          <cell r="EA474">
            <v>0</v>
          </cell>
          <cell r="EB474">
            <v>0</v>
          </cell>
          <cell r="EC474">
            <v>0</v>
          </cell>
          <cell r="ED474">
            <v>0</v>
          </cell>
        </row>
        <row r="475"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  <cell r="AE475">
            <v>0</v>
          </cell>
          <cell r="AF475">
            <v>0</v>
          </cell>
          <cell r="AG475">
            <v>0</v>
          </cell>
          <cell r="AH475">
            <v>0</v>
          </cell>
          <cell r="AI475">
            <v>0</v>
          </cell>
          <cell r="AJ475">
            <v>0</v>
          </cell>
          <cell r="AK475">
            <v>0</v>
          </cell>
          <cell r="AL475">
            <v>0</v>
          </cell>
          <cell r="AM475">
            <v>0</v>
          </cell>
          <cell r="AN475">
            <v>0</v>
          </cell>
          <cell r="AO475">
            <v>0</v>
          </cell>
          <cell r="AP475">
            <v>0</v>
          </cell>
          <cell r="AQ475">
            <v>0</v>
          </cell>
          <cell r="AR475">
            <v>0</v>
          </cell>
          <cell r="AS475">
            <v>0</v>
          </cell>
          <cell r="AT475">
            <v>0</v>
          </cell>
          <cell r="AU475">
            <v>0</v>
          </cell>
          <cell r="AV475">
            <v>0</v>
          </cell>
          <cell r="AW475">
            <v>0</v>
          </cell>
          <cell r="AX475">
            <v>0</v>
          </cell>
          <cell r="AY475">
            <v>0</v>
          </cell>
          <cell r="AZ475">
            <v>0</v>
          </cell>
          <cell r="BA475">
            <v>0</v>
          </cell>
          <cell r="BB475">
            <v>0</v>
          </cell>
          <cell r="BC475">
            <v>0</v>
          </cell>
          <cell r="BD475">
            <v>0</v>
          </cell>
          <cell r="BE475">
            <v>0</v>
          </cell>
          <cell r="BF475">
            <v>0</v>
          </cell>
          <cell r="BG475">
            <v>0</v>
          </cell>
          <cell r="BH475">
            <v>0</v>
          </cell>
          <cell r="BI475">
            <v>0</v>
          </cell>
          <cell r="BJ475">
            <v>0</v>
          </cell>
          <cell r="BK475">
            <v>0</v>
          </cell>
          <cell r="BL475">
            <v>0</v>
          </cell>
          <cell r="BM475">
            <v>0</v>
          </cell>
          <cell r="BN475">
            <v>0</v>
          </cell>
          <cell r="BO475">
            <v>0</v>
          </cell>
          <cell r="BP475">
            <v>0</v>
          </cell>
          <cell r="BQ475">
            <v>0</v>
          </cell>
          <cell r="BR475">
            <v>0</v>
          </cell>
          <cell r="BS475">
            <v>0</v>
          </cell>
          <cell r="BT475">
            <v>0</v>
          </cell>
          <cell r="BU475">
            <v>0</v>
          </cell>
          <cell r="BV475">
            <v>0</v>
          </cell>
          <cell r="BW475">
            <v>0</v>
          </cell>
          <cell r="BX475">
            <v>0</v>
          </cell>
          <cell r="BY475">
            <v>0</v>
          </cell>
          <cell r="BZ475">
            <v>0</v>
          </cell>
          <cell r="CA475">
            <v>0</v>
          </cell>
          <cell r="CB475">
            <v>0</v>
          </cell>
          <cell r="CC475">
            <v>0</v>
          </cell>
          <cell r="CD475">
            <v>0</v>
          </cell>
          <cell r="CE475">
            <v>0</v>
          </cell>
          <cell r="CF475">
            <v>0</v>
          </cell>
          <cell r="CG475">
            <v>0</v>
          </cell>
          <cell r="CH475">
            <v>0</v>
          </cell>
          <cell r="CI475">
            <v>0</v>
          </cell>
          <cell r="CJ475">
            <v>0</v>
          </cell>
          <cell r="CK475">
            <v>0</v>
          </cell>
          <cell r="CL475">
            <v>0</v>
          </cell>
          <cell r="CM475">
            <v>0</v>
          </cell>
          <cell r="CN475">
            <v>0</v>
          </cell>
          <cell r="CO475">
            <v>0</v>
          </cell>
          <cell r="CP475">
            <v>0</v>
          </cell>
          <cell r="CQ475">
            <v>0</v>
          </cell>
          <cell r="CR475">
            <v>0</v>
          </cell>
          <cell r="CS475">
            <v>0</v>
          </cell>
          <cell r="CT475">
            <v>0</v>
          </cell>
          <cell r="CU475">
            <v>0</v>
          </cell>
          <cell r="CV475">
            <v>0</v>
          </cell>
          <cell r="CW475">
            <v>0</v>
          </cell>
          <cell r="CX475">
            <v>0</v>
          </cell>
          <cell r="CY475">
            <v>0</v>
          </cell>
          <cell r="CZ475">
            <v>0</v>
          </cell>
          <cell r="DA475">
            <v>0</v>
          </cell>
          <cell r="DB475">
            <v>0</v>
          </cell>
          <cell r="DC475">
            <v>0</v>
          </cell>
          <cell r="DD475">
            <v>0</v>
          </cell>
          <cell r="DE475">
            <v>0</v>
          </cell>
          <cell r="DF475">
            <v>0</v>
          </cell>
          <cell r="DG475">
            <v>0</v>
          </cell>
          <cell r="DH475">
            <v>0</v>
          </cell>
          <cell r="DI475">
            <v>0</v>
          </cell>
          <cell r="DJ475">
            <v>0</v>
          </cell>
          <cell r="DK475">
            <v>0</v>
          </cell>
          <cell r="DL475">
            <v>0</v>
          </cell>
          <cell r="DM475">
            <v>0</v>
          </cell>
          <cell r="DN475">
            <v>0</v>
          </cell>
          <cell r="DO475">
            <v>0</v>
          </cell>
          <cell r="DP475">
            <v>0</v>
          </cell>
          <cell r="DQ475">
            <v>0</v>
          </cell>
          <cell r="DR475">
            <v>0</v>
          </cell>
          <cell r="DS475">
            <v>0</v>
          </cell>
          <cell r="DT475">
            <v>0</v>
          </cell>
          <cell r="DU475">
            <v>0</v>
          </cell>
          <cell r="DV475">
            <v>0</v>
          </cell>
          <cell r="DW475">
            <v>0</v>
          </cell>
          <cell r="DX475">
            <v>0</v>
          </cell>
          <cell r="DY475">
            <v>0</v>
          </cell>
          <cell r="DZ475">
            <v>0</v>
          </cell>
          <cell r="EA475">
            <v>0</v>
          </cell>
          <cell r="EB475">
            <v>0</v>
          </cell>
          <cell r="EC475">
            <v>0</v>
          </cell>
          <cell r="ED475">
            <v>0</v>
          </cell>
        </row>
        <row r="476">
          <cell r="F476">
            <v>-308.23082000000068</v>
          </cell>
          <cell r="G476">
            <v>-240.06274300000223</v>
          </cell>
          <cell r="H476">
            <v>-391.67715299999691</v>
          </cell>
          <cell r="I476">
            <v>-61.80000000000291</v>
          </cell>
          <cell r="J476">
            <v>-211.4818809999997</v>
          </cell>
          <cell r="K476">
            <v>-96.298967999995511</v>
          </cell>
          <cell r="L476">
            <v>-257.86850299999787</v>
          </cell>
          <cell r="M476">
            <v>-489.85171899999114</v>
          </cell>
          <cell r="N476">
            <v>-178.86655999999857</v>
          </cell>
          <cell r="O476">
            <v>-250.74785700000211</v>
          </cell>
          <cell r="P476">
            <v>-289.93095699999685</v>
          </cell>
          <cell r="Q476">
            <v>-427.05697800000053</v>
          </cell>
          <cell r="R476">
            <v>-3713.9768920000643</v>
          </cell>
          <cell r="S476">
            <v>-384.66293900000164</v>
          </cell>
          <cell r="T476">
            <v>-438.60792700000093</v>
          </cell>
          <cell r="U476">
            <v>-222.01028899999801</v>
          </cell>
          <cell r="V476">
            <v>-90.379935999997542</v>
          </cell>
          <cell r="W476">
            <v>-186.97744899999816</v>
          </cell>
          <cell r="X476">
            <v>-83.793015000002924</v>
          </cell>
          <cell r="Y476">
            <v>-482.68618100000458</v>
          </cell>
          <cell r="Z476">
            <v>-504.66188200000033</v>
          </cell>
          <cell r="AA476">
            <v>-342.89340400000219</v>
          </cell>
          <cell r="AB476">
            <v>-262.22525799999858</v>
          </cell>
          <cell r="AC476">
            <v>-311.17146199999843</v>
          </cell>
          <cell r="AD476">
            <v>-403.90714999999909</v>
          </cell>
          <cell r="AE476">
            <v>-3155.1035290000145</v>
          </cell>
          <cell r="AF476">
            <v>-458.30734700000176</v>
          </cell>
          <cell r="AG476">
            <v>-254.10008100000414</v>
          </cell>
          <cell r="AH476">
            <v>-320.85047199999826</v>
          </cell>
          <cell r="AI476">
            <v>-143.15805600000022</v>
          </cell>
          <cell r="AJ476">
            <v>-193.31873499999347</v>
          </cell>
          <cell r="AK476">
            <v>-115.87420899999415</v>
          </cell>
          <cell r="AL476">
            <v>-204.81521900000371</v>
          </cell>
          <cell r="AM476">
            <v>-196.9869819999949</v>
          </cell>
          <cell r="AN476">
            <v>-201.81132799999614</v>
          </cell>
          <cell r="AO476">
            <v>-234.15244999999777</v>
          </cell>
          <cell r="AP476">
            <v>-377.28046099999847</v>
          </cell>
          <cell r="AQ476">
            <v>-454.44818900000246</v>
          </cell>
          <cell r="AR476">
            <v>0</v>
          </cell>
          <cell r="AS476">
            <v>0</v>
          </cell>
          <cell r="AT476">
            <v>0</v>
          </cell>
          <cell r="AU476">
            <v>0</v>
          </cell>
          <cell r="AV476">
            <v>0</v>
          </cell>
          <cell r="AW476">
            <v>0</v>
          </cell>
          <cell r="AX476">
            <v>0</v>
          </cell>
          <cell r="AY476">
            <v>0</v>
          </cell>
          <cell r="AZ476">
            <v>0</v>
          </cell>
          <cell r="BA476">
            <v>0</v>
          </cell>
          <cell r="BB476">
            <v>0</v>
          </cell>
          <cell r="BC476">
            <v>0</v>
          </cell>
          <cell r="BD476">
            <v>0</v>
          </cell>
          <cell r="BE476">
            <v>0</v>
          </cell>
          <cell r="BF476">
            <v>0</v>
          </cell>
          <cell r="BG476">
            <v>0</v>
          </cell>
          <cell r="BH476">
            <v>0</v>
          </cell>
          <cell r="BI476">
            <v>0</v>
          </cell>
          <cell r="BJ476">
            <v>0</v>
          </cell>
          <cell r="BK476">
            <v>0</v>
          </cell>
          <cell r="BL476">
            <v>0</v>
          </cell>
          <cell r="BM476">
            <v>0</v>
          </cell>
          <cell r="BN476">
            <v>0</v>
          </cell>
          <cell r="BO476">
            <v>0</v>
          </cell>
          <cell r="BP476">
            <v>0</v>
          </cell>
          <cell r="BQ476">
            <v>0</v>
          </cell>
          <cell r="BR476">
            <v>0</v>
          </cell>
          <cell r="BS476">
            <v>0</v>
          </cell>
          <cell r="BT476">
            <v>0</v>
          </cell>
          <cell r="BU476">
            <v>0</v>
          </cell>
          <cell r="BV476">
            <v>0</v>
          </cell>
          <cell r="BW476">
            <v>0</v>
          </cell>
          <cell r="BX476">
            <v>0</v>
          </cell>
          <cell r="BY476">
            <v>0</v>
          </cell>
          <cell r="BZ476">
            <v>0</v>
          </cell>
          <cell r="CA476">
            <v>0</v>
          </cell>
          <cell r="CB476">
            <v>0</v>
          </cell>
          <cell r="CC476">
            <v>0</v>
          </cell>
          <cell r="CD476">
            <v>0</v>
          </cell>
          <cell r="CE476">
            <v>0</v>
          </cell>
          <cell r="CF476">
            <v>0</v>
          </cell>
          <cell r="CG476">
            <v>0</v>
          </cell>
          <cell r="CH476">
            <v>0</v>
          </cell>
          <cell r="CI476">
            <v>0</v>
          </cell>
          <cell r="CJ476">
            <v>0</v>
          </cell>
          <cell r="CK476">
            <v>0</v>
          </cell>
          <cell r="CL476">
            <v>0</v>
          </cell>
          <cell r="CM476">
            <v>0</v>
          </cell>
          <cell r="CN476">
            <v>0</v>
          </cell>
          <cell r="CO476">
            <v>0</v>
          </cell>
          <cell r="CP476">
            <v>0</v>
          </cell>
          <cell r="CQ476">
            <v>0</v>
          </cell>
          <cell r="CR476">
            <v>0</v>
          </cell>
          <cell r="CS476">
            <v>0</v>
          </cell>
          <cell r="CT476">
            <v>0</v>
          </cell>
          <cell r="CU476">
            <v>0</v>
          </cell>
          <cell r="CV476">
            <v>0</v>
          </cell>
          <cell r="CW476">
            <v>0</v>
          </cell>
          <cell r="CX476">
            <v>0</v>
          </cell>
          <cell r="CY476">
            <v>0</v>
          </cell>
          <cell r="CZ476">
            <v>0</v>
          </cell>
          <cell r="DA476">
            <v>0</v>
          </cell>
          <cell r="DB476">
            <v>0</v>
          </cell>
          <cell r="DC476">
            <v>0</v>
          </cell>
          <cell r="DD476">
            <v>0</v>
          </cell>
          <cell r="DE476">
            <v>0</v>
          </cell>
          <cell r="DF476">
            <v>0</v>
          </cell>
          <cell r="DG476">
            <v>0</v>
          </cell>
          <cell r="DH476">
            <v>0</v>
          </cell>
          <cell r="DI476">
            <v>0</v>
          </cell>
          <cell r="DJ476">
            <v>0</v>
          </cell>
          <cell r="DK476">
            <v>0</v>
          </cell>
          <cell r="DL476">
            <v>0</v>
          </cell>
          <cell r="DM476">
            <v>0</v>
          </cell>
          <cell r="DN476">
            <v>0</v>
          </cell>
          <cell r="DO476">
            <v>0</v>
          </cell>
          <cell r="DP476">
            <v>0</v>
          </cell>
          <cell r="DQ476">
            <v>0</v>
          </cell>
          <cell r="DR476">
            <v>0</v>
          </cell>
          <cell r="DS476">
            <v>0</v>
          </cell>
          <cell r="DT476">
            <v>0</v>
          </cell>
          <cell r="DU476">
            <v>0</v>
          </cell>
          <cell r="DV476">
            <v>0</v>
          </cell>
          <cell r="DW476">
            <v>0</v>
          </cell>
          <cell r="DX476">
            <v>0</v>
          </cell>
          <cell r="DY476">
            <v>0</v>
          </cell>
          <cell r="DZ476">
            <v>0</v>
          </cell>
          <cell r="EA476">
            <v>0</v>
          </cell>
          <cell r="EB476">
            <v>0</v>
          </cell>
          <cell r="EC476">
            <v>0</v>
          </cell>
          <cell r="ED476">
            <v>0</v>
          </cell>
        </row>
        <row r="477">
          <cell r="F477">
            <v>-13018.901150000049</v>
          </cell>
          <cell r="G477">
            <v>-8352.9505210000207</v>
          </cell>
          <cell r="H477">
            <v>-4979.275469999935</v>
          </cell>
          <cell r="I477">
            <v>-3333.2238000000361</v>
          </cell>
          <cell r="J477">
            <v>-6677.8502609998686</v>
          </cell>
          <cell r="K477">
            <v>-5015.6438799999887</v>
          </cell>
          <cell r="L477">
            <v>-7701.1261150001083</v>
          </cell>
          <cell r="M477">
            <v>-6944.1655610000016</v>
          </cell>
          <cell r="N477">
            <v>-6272.9189639999531</v>
          </cell>
          <cell r="O477">
            <v>-6149.7435749999713</v>
          </cell>
          <cell r="P477">
            <v>-10061.381240000017</v>
          </cell>
          <cell r="Q477">
            <v>-11417.323123999988</v>
          </cell>
          <cell r="R477">
            <v>-88130.108427999541</v>
          </cell>
          <cell r="S477">
            <v>-10841.398159999982</v>
          </cell>
          <cell r="T477">
            <v>-8750.3430900000967</v>
          </cell>
          <cell r="U477">
            <v>-4379.2265149999876</v>
          </cell>
          <cell r="V477">
            <v>-2986.129874000093</v>
          </cell>
          <cell r="W477">
            <v>-5951.3204549999209</v>
          </cell>
          <cell r="X477">
            <v>-6757.4122499999357</v>
          </cell>
          <cell r="Y477">
            <v>-7991.1664650000166</v>
          </cell>
          <cell r="Z477">
            <v>-7654.856930000009</v>
          </cell>
          <cell r="AA477">
            <v>-6080.6845299999695</v>
          </cell>
          <cell r="AB477">
            <v>-7031.6505700000562</v>
          </cell>
          <cell r="AC477">
            <v>-10176.354775000131</v>
          </cell>
          <cell r="AD477">
            <v>-9529.5648139999248</v>
          </cell>
          <cell r="AE477">
            <v>-76457.15576600004</v>
          </cell>
          <cell r="AF477">
            <v>-8500.016796000069</v>
          </cell>
          <cell r="AG477">
            <v>-6512.0465250000125</v>
          </cell>
          <cell r="AH477">
            <v>-4928.0007999999798</v>
          </cell>
          <cell r="AI477">
            <v>-2815.3901700000861</v>
          </cell>
          <cell r="AJ477">
            <v>-7061.4219539999031</v>
          </cell>
          <cell r="AK477">
            <v>-5499.327280000085</v>
          </cell>
          <cell r="AL477">
            <v>-8225.9692300000461</v>
          </cell>
          <cell r="AM477">
            <v>-7565.8297739999834</v>
          </cell>
          <cell r="AN477">
            <v>-5317.6363899999997</v>
          </cell>
          <cell r="AO477">
            <v>-5542.7322319999803</v>
          </cell>
          <cell r="AP477">
            <v>-8648.8475299999118</v>
          </cell>
          <cell r="AQ477">
            <v>-5839.9370850000996</v>
          </cell>
          <cell r="AR477">
            <v>-73302.097636000253</v>
          </cell>
          <cell r="AS477">
            <v>-6031.7042049999582</v>
          </cell>
          <cell r="AT477">
            <v>-6139.3024640000658</v>
          </cell>
          <cell r="AU477">
            <v>-5194.8254100000486</v>
          </cell>
          <cell r="AV477">
            <v>-2806.6887399999541</v>
          </cell>
          <cell r="AW477">
            <v>-6781.566543999943</v>
          </cell>
          <cell r="AX477">
            <v>-6032.0893200000282</v>
          </cell>
          <cell r="AY477">
            <v>-8181.0701099999715</v>
          </cell>
          <cell r="AZ477">
            <v>-7637.2870200000471</v>
          </cell>
          <cell r="BA477">
            <v>-4993.1736569999484</v>
          </cell>
          <cell r="BB477">
            <v>-6120.287389999954</v>
          </cell>
          <cell r="BC477">
            <v>-8778.1719659999944</v>
          </cell>
          <cell r="BD477">
            <v>-4605.930810000049</v>
          </cell>
          <cell r="BE477">
            <v>-70770.594139000401</v>
          </cell>
          <cell r="BF477">
            <v>-5019.1644099999685</v>
          </cell>
          <cell r="BG477">
            <v>-6412.1946959998459</v>
          </cell>
          <cell r="BH477">
            <v>-3431.0690440000035</v>
          </cell>
          <cell r="BI477">
            <v>-2251.3924600000028</v>
          </cell>
          <cell r="BJ477">
            <v>-7114.9786100001074</v>
          </cell>
          <cell r="BK477">
            <v>-6094.9253340000287</v>
          </cell>
          <cell r="BL477">
            <v>-7984.6581099999603</v>
          </cell>
          <cell r="BM477">
            <v>-7914.0086010000668</v>
          </cell>
          <cell r="BN477">
            <v>-5285.186080000014</v>
          </cell>
          <cell r="BO477">
            <v>-6232.158550000051</v>
          </cell>
          <cell r="BP477">
            <v>-8758.007593999966</v>
          </cell>
          <cell r="BQ477">
            <v>-4272.8506499999203</v>
          </cell>
          <cell r="BR477">
            <v>-63748.515080999583</v>
          </cell>
          <cell r="BS477">
            <v>-3983.2936200000113</v>
          </cell>
          <cell r="BT477">
            <v>-3689.257454999839</v>
          </cell>
          <cell r="BU477">
            <v>-4298.6265899998834</v>
          </cell>
          <cell r="BV477">
            <v>-3983.6931060000788</v>
          </cell>
          <cell r="BW477">
            <v>-8232.4611199998762</v>
          </cell>
          <cell r="BX477">
            <v>-7032.905078999931</v>
          </cell>
          <cell r="BY477">
            <v>-7436.8968840000452</v>
          </cell>
          <cell r="BZ477">
            <v>-6905.8240500000538</v>
          </cell>
          <cell r="CA477">
            <v>-4278.289684999967</v>
          </cell>
          <cell r="CB477">
            <v>-6282.0546439999016</v>
          </cell>
          <cell r="CC477">
            <v>-6344.3026380001102</v>
          </cell>
          <cell r="CD477">
            <v>-1280.9102100001182</v>
          </cell>
          <cell r="CE477">
            <v>-54410.645651001483</v>
          </cell>
          <cell r="CF477">
            <v>-881.79607000015676</v>
          </cell>
          <cell r="CG477">
            <v>-2482.9794600000605</v>
          </cell>
          <cell r="CH477">
            <v>-4595.1383449999848</v>
          </cell>
          <cell r="CI477">
            <v>-5124.2963360000867</v>
          </cell>
          <cell r="CJ477">
            <v>-7447.0022549999412</v>
          </cell>
          <cell r="CK477">
            <v>-8027.1153600000544</v>
          </cell>
          <cell r="CL477">
            <v>-6557.1991649999982</v>
          </cell>
          <cell r="CM477">
            <v>-4995.6115550000686</v>
          </cell>
          <cell r="CN477">
            <v>-4843.1307400000514</v>
          </cell>
          <cell r="CO477">
            <v>-3840.7230600001058</v>
          </cell>
          <cell r="CP477">
            <v>-4524.8632550000912</v>
          </cell>
          <cell r="CQ477">
            <v>-1090.7900500000687</v>
          </cell>
          <cell r="CR477">
            <v>-19548.919470001012</v>
          </cell>
          <cell r="CS477">
            <v>-520.96308000001591</v>
          </cell>
          <cell r="CT477">
            <v>-965.0848700000206</v>
          </cell>
          <cell r="CU477">
            <v>-2322.7066600001417</v>
          </cell>
          <cell r="CV477">
            <v>-2829.5029899999499</v>
          </cell>
          <cell r="CW477">
            <v>-2833.5892200000817</v>
          </cell>
          <cell r="CX477">
            <v>-2353.92220000003</v>
          </cell>
          <cell r="CY477">
            <v>-495.60727999999654</v>
          </cell>
          <cell r="CZ477">
            <v>-89.846179999993183</v>
          </cell>
          <cell r="DA477">
            <v>-3067.2280500000343</v>
          </cell>
          <cell r="DB477">
            <v>-1079.7733100000769</v>
          </cell>
          <cell r="DC477">
            <v>-2265.5694299999159</v>
          </cell>
          <cell r="DD477">
            <v>-725.12619999994058</v>
          </cell>
          <cell r="DE477">
            <v>-16785.195206999779</v>
          </cell>
          <cell r="DF477">
            <v>-753.21289000008255</v>
          </cell>
          <cell r="DG477">
            <v>-1331.9013699998613</v>
          </cell>
          <cell r="DH477">
            <v>-3221.5927110000048</v>
          </cell>
          <cell r="DI477">
            <v>-2565.2114099998726</v>
          </cell>
          <cell r="DJ477">
            <v>-2363.3292059999658</v>
          </cell>
          <cell r="DK477">
            <v>-1661.5176099999808</v>
          </cell>
          <cell r="DL477">
            <v>-740.30555000004824</v>
          </cell>
          <cell r="DM477">
            <v>-560.91591000009794</v>
          </cell>
          <cell r="DN477">
            <v>-1561.8591299999971</v>
          </cell>
          <cell r="DO477">
            <v>-975.49677000008523</v>
          </cell>
          <cell r="DP477">
            <v>-309.09665999992285</v>
          </cell>
          <cell r="DQ477">
            <v>-740.75599000009242</v>
          </cell>
          <cell r="DR477">
            <v>0</v>
          </cell>
          <cell r="DS477">
            <v>0</v>
          </cell>
          <cell r="DT477">
            <v>0</v>
          </cell>
          <cell r="DU477">
            <v>0</v>
          </cell>
          <cell r="DV477">
            <v>0</v>
          </cell>
          <cell r="DW477">
            <v>0</v>
          </cell>
          <cell r="DX477">
            <v>0</v>
          </cell>
          <cell r="DY477">
            <v>0</v>
          </cell>
          <cell r="DZ477">
            <v>0</v>
          </cell>
          <cell r="EA477">
            <v>0</v>
          </cell>
          <cell r="EB477">
            <v>0</v>
          </cell>
          <cell r="EC477">
            <v>0</v>
          </cell>
          <cell r="ED477">
            <v>0</v>
          </cell>
        </row>
        <row r="478">
          <cell r="F478">
            <v>-9167.8791999999667</v>
          </cell>
          <cell r="G478">
            <v>-8203.8994060000405</v>
          </cell>
          <cell r="H478">
            <v>-7073.6355789999943</v>
          </cell>
          <cell r="I478">
            <v>-3900.913600000029</v>
          </cell>
          <cell r="J478">
            <v>-5888.489489999949</v>
          </cell>
          <cell r="K478">
            <v>-8415.8867139999638</v>
          </cell>
          <cell r="L478">
            <v>-8299.5482629999751</v>
          </cell>
          <cell r="M478">
            <v>-8830.8229040000588</v>
          </cell>
          <cell r="N478">
            <v>-5128.4683300000033</v>
          </cell>
          <cell r="O478">
            <v>-4617.142555999977</v>
          </cell>
          <cell r="P478">
            <v>-6942.9352260000305</v>
          </cell>
          <cell r="Q478">
            <v>-5341.1913740000455</v>
          </cell>
          <cell r="R478">
            <v>-75047.227212999016</v>
          </cell>
          <cell r="S478">
            <v>-4559.5749999999534</v>
          </cell>
          <cell r="T478">
            <v>-5606.8354040000122</v>
          </cell>
          <cell r="U478">
            <v>-5278.2164099999936</v>
          </cell>
          <cell r="V478">
            <v>-4725.5533160000341</v>
          </cell>
          <cell r="W478">
            <v>-6250.9156199999852</v>
          </cell>
          <cell r="X478">
            <v>-7942.7674199999892</v>
          </cell>
          <cell r="Y478">
            <v>-9094.4969239999773</v>
          </cell>
          <cell r="Z478">
            <v>-8915.2589800000424</v>
          </cell>
          <cell r="AA478">
            <v>-5908.5492699999595</v>
          </cell>
          <cell r="AB478">
            <v>-4208.5058549999958</v>
          </cell>
          <cell r="AC478">
            <v>-7237.1979139999021</v>
          </cell>
          <cell r="AD478">
            <v>-5319.3551000000443</v>
          </cell>
          <cell r="AE478">
            <v>-79086.629003999755</v>
          </cell>
          <cell r="AF478">
            <v>-6055.0887700000312</v>
          </cell>
          <cell r="AG478">
            <v>-5413.4767149999388</v>
          </cell>
          <cell r="AH478">
            <v>-7158.2936639999971</v>
          </cell>
          <cell r="AI478">
            <v>-4971.1617639999604</v>
          </cell>
          <cell r="AJ478">
            <v>-8337.8576850000536</v>
          </cell>
          <cell r="AK478">
            <v>-7307.2748860000283</v>
          </cell>
          <cell r="AL478">
            <v>-8788.2749149999581</v>
          </cell>
          <cell r="AM478">
            <v>-6559.3375290000113</v>
          </cell>
          <cell r="AN478">
            <v>-5593.4586060000001</v>
          </cell>
          <cell r="AO478">
            <v>-5278.0518540000194</v>
          </cell>
          <cell r="AP478">
            <v>-8029.4422659999691</v>
          </cell>
          <cell r="AQ478">
            <v>-5594.9103500000201</v>
          </cell>
          <cell r="AR478">
            <v>-74208.019256999716</v>
          </cell>
          <cell r="AS478">
            <v>-5378.9152699998813</v>
          </cell>
          <cell r="AT478">
            <v>-6634.8566100000753</v>
          </cell>
          <cell r="AU478">
            <v>-7452.6730199999874</v>
          </cell>
          <cell r="AV478">
            <v>-5494.5907600000501</v>
          </cell>
          <cell r="AW478">
            <v>-7709.9309300000314</v>
          </cell>
          <cell r="AX478">
            <v>-5904.0344599999953</v>
          </cell>
          <cell r="AY478">
            <v>-7680.5830999999307</v>
          </cell>
          <cell r="AZ478">
            <v>-6677.4498100000201</v>
          </cell>
          <cell r="BA478">
            <v>-5217.3252539999667</v>
          </cell>
          <cell r="BB478">
            <v>-5400.7134190000361</v>
          </cell>
          <cell r="BC478">
            <v>-6669.7213340000017</v>
          </cell>
          <cell r="BD478">
            <v>-3987.225289999973</v>
          </cell>
          <cell r="BE478">
            <v>-76753.539625000209</v>
          </cell>
          <cell r="BF478">
            <v>-5747.113004000159</v>
          </cell>
          <cell r="BG478">
            <v>-6130.4208890000591</v>
          </cell>
          <cell r="BH478">
            <v>-8010.8530869999668</v>
          </cell>
          <cell r="BI478">
            <v>-5524.5088449999457</v>
          </cell>
          <cell r="BJ478">
            <v>-7155.0192860000534</v>
          </cell>
          <cell r="BK478">
            <v>-8464.2869250000222</v>
          </cell>
          <cell r="BL478">
            <v>-7439.2008859999478</v>
          </cell>
          <cell r="BM478">
            <v>-5843.1998749999329</v>
          </cell>
          <cell r="BN478">
            <v>-5473.5724199999822</v>
          </cell>
          <cell r="BO478">
            <v>-6321.8205880000023</v>
          </cell>
          <cell r="BP478">
            <v>-6930.9396550001111</v>
          </cell>
          <cell r="BQ478">
            <v>-3712.6041650000261</v>
          </cell>
          <cell r="BR478">
            <v>-65167.600066998973</v>
          </cell>
          <cell r="BS478">
            <v>-2576.9463400000241</v>
          </cell>
          <cell r="BT478">
            <v>-4762.9397200001404</v>
          </cell>
          <cell r="BU478">
            <v>-6633.5650100000203</v>
          </cell>
          <cell r="BV478">
            <v>-6098.9564159999718</v>
          </cell>
          <cell r="BW478">
            <v>-7329.9350949999643</v>
          </cell>
          <cell r="BX478">
            <v>-9634.756689999951</v>
          </cell>
          <cell r="BY478">
            <v>-5134.7498349999078</v>
          </cell>
          <cell r="BZ478">
            <v>-5551.6130849999608</v>
          </cell>
          <cell r="CA478">
            <v>-5466.6989360000007</v>
          </cell>
          <cell r="CB478">
            <v>-6052.577500000014</v>
          </cell>
          <cell r="CC478">
            <v>-5284.3610600000247</v>
          </cell>
          <cell r="CD478">
            <v>-640.50037999998312</v>
          </cell>
          <cell r="CE478">
            <v>-59166.064593003131</v>
          </cell>
          <cell r="CF478">
            <v>-618.63747999991756</v>
          </cell>
          <cell r="CG478">
            <v>-3431.8184799998999</v>
          </cell>
          <cell r="CH478">
            <v>-6595.334399000043</v>
          </cell>
          <cell r="CI478">
            <v>-8137.0943609999958</v>
          </cell>
          <cell r="CJ478">
            <v>-8003.8438000000315</v>
          </cell>
          <cell r="CK478">
            <v>-10359.800475000055</v>
          </cell>
          <cell r="CL478">
            <v>-4921.0331600001082</v>
          </cell>
          <cell r="CM478">
            <v>-3789.1750699999975</v>
          </cell>
          <cell r="CN478">
            <v>-6924.0549800000153</v>
          </cell>
          <cell r="CO478">
            <v>-2823.4265199999791</v>
          </cell>
          <cell r="CP478">
            <v>-3388.953138000099</v>
          </cell>
          <cell r="CQ478">
            <v>-172.89273000007961</v>
          </cell>
          <cell r="CR478">
            <v>-13335.816748999991</v>
          </cell>
          <cell r="CS478">
            <v>-112.89926000009291</v>
          </cell>
          <cell r="CT478">
            <v>-479.65691999997944</v>
          </cell>
          <cell r="CU478">
            <v>-2355.2951499999035</v>
          </cell>
          <cell r="CV478">
            <v>-3252.7186089999741</v>
          </cell>
          <cell r="CW478">
            <v>-1841.1589000000386</v>
          </cell>
          <cell r="CX478">
            <v>-1703.2854900001548</v>
          </cell>
          <cell r="CY478">
            <v>-101.07775000005495</v>
          </cell>
          <cell r="CZ478">
            <v>-14.995790000073612</v>
          </cell>
          <cell r="DA478">
            <v>-1735.3336699999636</v>
          </cell>
          <cell r="DB478">
            <v>-1007.2379400001373</v>
          </cell>
          <cell r="DC478">
            <v>-673.54310000000987</v>
          </cell>
          <cell r="DD478">
            <v>-58.614169999957085</v>
          </cell>
          <cell r="DE478">
            <v>-11304.160680999979</v>
          </cell>
          <cell r="DF478">
            <v>-216.01110999984667</v>
          </cell>
          <cell r="DG478">
            <v>-931.03035000001546</v>
          </cell>
          <cell r="DH478">
            <v>-2682.7408900000155</v>
          </cell>
          <cell r="DI478">
            <v>-2592.0036850001197</v>
          </cell>
          <cell r="DJ478">
            <v>-2169.9579260000028</v>
          </cell>
          <cell r="DK478">
            <v>-1514.371979999938</v>
          </cell>
          <cell r="DL478">
            <v>-286.92743000003975</v>
          </cell>
          <cell r="DM478">
            <v>-294.77690000005532</v>
          </cell>
          <cell r="DN478">
            <v>-269.73434999992605</v>
          </cell>
          <cell r="DO478">
            <v>-288.67431999999098</v>
          </cell>
          <cell r="DP478">
            <v>-5.9878799999132752</v>
          </cell>
          <cell r="DQ478">
            <v>-51.943859999999404</v>
          </cell>
          <cell r="DR478">
            <v>0</v>
          </cell>
          <cell r="DS478">
            <v>0</v>
          </cell>
          <cell r="DT478">
            <v>0</v>
          </cell>
          <cell r="DU478">
            <v>0</v>
          </cell>
          <cell r="DV478">
            <v>0</v>
          </cell>
          <cell r="DW478">
            <v>0</v>
          </cell>
          <cell r="DX478">
            <v>0</v>
          </cell>
          <cell r="DY478">
            <v>0</v>
          </cell>
          <cell r="DZ478">
            <v>0</v>
          </cell>
          <cell r="EA478">
            <v>0</v>
          </cell>
          <cell r="EB478">
            <v>0</v>
          </cell>
          <cell r="EC478">
            <v>0</v>
          </cell>
          <cell r="ED478">
            <v>0</v>
          </cell>
        </row>
        <row r="479">
          <cell r="F479">
            <v>-12436.927309999999</v>
          </cell>
          <cell r="G479">
            <v>-10321.070361999969</v>
          </cell>
          <cell r="H479">
            <v>-9977.5490620000055</v>
          </cell>
          <cell r="I479">
            <v>-3194.3423059999477</v>
          </cell>
          <cell r="J479">
            <v>-4872.8077979999944</v>
          </cell>
          <cell r="K479">
            <v>-4397.6264630000223</v>
          </cell>
          <cell r="L479">
            <v>-12300.481338000041</v>
          </cell>
          <cell r="M479">
            <v>-16784.376936999965</v>
          </cell>
          <cell r="N479">
            <v>-9178.7936420000624</v>
          </cell>
          <cell r="O479">
            <v>-11181.485615000012</v>
          </cell>
          <cell r="P479">
            <v>-11642.583035999967</v>
          </cell>
          <cell r="Q479">
            <v>-12255.763448999962</v>
          </cell>
          <cell r="R479">
            <v>-90539.211719000712</v>
          </cell>
          <cell r="S479">
            <v>-11545.068612000032</v>
          </cell>
          <cell r="T479">
            <v>-8393.3592560000252</v>
          </cell>
          <cell r="U479">
            <v>-7922.52324400004</v>
          </cell>
          <cell r="V479">
            <v>-4452.3206089999876</v>
          </cell>
          <cell r="W479">
            <v>-4373.0386689999723</v>
          </cell>
          <cell r="X479">
            <v>-2526.0019210000173</v>
          </cell>
          <cell r="Y479">
            <v>-8087.1644669999368</v>
          </cell>
          <cell r="Z479">
            <v>-10867.912067000056</v>
          </cell>
          <cell r="AA479">
            <v>-7389.2003539999714</v>
          </cell>
          <cell r="AB479">
            <v>-8682.4829240000108</v>
          </cell>
          <cell r="AC479">
            <v>-6362.049839000043</v>
          </cell>
          <cell r="AD479">
            <v>-9938.0897570000961</v>
          </cell>
          <cell r="AE479">
            <v>-89262.401535000652</v>
          </cell>
          <cell r="AF479">
            <v>-11498.581409999984</v>
          </cell>
          <cell r="AG479">
            <v>-8444.4578229999752</v>
          </cell>
          <cell r="AH479">
            <v>-6568.4062490000506</v>
          </cell>
          <cell r="AI479">
            <v>-5300.1417340000044</v>
          </cell>
          <cell r="AJ479">
            <v>-5289.3934179999633</v>
          </cell>
          <cell r="AK479">
            <v>-4224.8471940000309</v>
          </cell>
          <cell r="AL479">
            <v>-6192.9362700000056</v>
          </cell>
          <cell r="AM479">
            <v>-6998.9345860000467</v>
          </cell>
          <cell r="AN479">
            <v>-6699.6170700000366</v>
          </cell>
          <cell r="AO479">
            <v>-9826.9089569998905</v>
          </cell>
          <cell r="AP479">
            <v>-9006.7976940000663</v>
          </cell>
          <cell r="AQ479">
            <v>-9211.3791299998993</v>
          </cell>
          <cell r="AR479">
            <v>-90828.890451999381</v>
          </cell>
          <cell r="AS479">
            <v>-10661.93710599991</v>
          </cell>
          <cell r="AT479">
            <v>-8305.650321000081</v>
          </cell>
          <cell r="AU479">
            <v>-5629.2741479999968</v>
          </cell>
          <cell r="AV479">
            <v>-5245.3049309999915</v>
          </cell>
          <cell r="AW479">
            <v>-4501.6019830000587</v>
          </cell>
          <cell r="AX479">
            <v>-4936.7972660000087</v>
          </cell>
          <cell r="AY479">
            <v>-6220.3506650000345</v>
          </cell>
          <cell r="AZ479">
            <v>-7426.6008439998841</v>
          </cell>
          <cell r="BA479">
            <v>-6386.7048850000137</v>
          </cell>
          <cell r="BB479">
            <v>-8780.2894099999685</v>
          </cell>
          <cell r="BC479">
            <v>-10923.630616999988</v>
          </cell>
          <cell r="BD479">
            <v>-11810.748276000028</v>
          </cell>
          <cell r="BE479">
            <v>-90771.456087000668</v>
          </cell>
          <cell r="BF479">
            <v>-10806.373538000043</v>
          </cell>
          <cell r="BG479">
            <v>-9713.5397390000289</v>
          </cell>
          <cell r="BH479">
            <v>-7637.8518610000028</v>
          </cell>
          <cell r="BI479">
            <v>-5662.2272689999081</v>
          </cell>
          <cell r="BJ479">
            <v>-6110.8795870000031</v>
          </cell>
          <cell r="BK479">
            <v>-5887.466999999946</v>
          </cell>
          <cell r="BL479">
            <v>-5949.4966649999842</v>
          </cell>
          <cell r="BM479">
            <v>-9191.1661059998441</v>
          </cell>
          <cell r="BN479">
            <v>-4730.8661150000407</v>
          </cell>
          <cell r="BO479">
            <v>-6595.8006749999477</v>
          </cell>
          <cell r="BP479">
            <v>-10326.665530999948</v>
          </cell>
          <cell r="BQ479">
            <v>-8159.122001000098</v>
          </cell>
          <cell r="BR479">
            <v>-44407.392740000039</v>
          </cell>
          <cell r="BS479">
            <v>-7736.3519400000223</v>
          </cell>
          <cell r="BT479">
            <v>-4657.2304700000095</v>
          </cell>
          <cell r="BU479">
            <v>-2988.5635100000072</v>
          </cell>
          <cell r="BV479">
            <v>-3046.2990500000305</v>
          </cell>
          <cell r="BW479">
            <v>-2876.6793999999936</v>
          </cell>
          <cell r="BX479">
            <v>-3960.978710000054</v>
          </cell>
          <cell r="BY479">
            <v>-2617.7391999999527</v>
          </cell>
          <cell r="BZ479">
            <v>-4833.2390899999882</v>
          </cell>
          <cell r="CA479">
            <v>-1519.4109599999501</v>
          </cell>
          <cell r="CB479">
            <v>-4203.6962300000596</v>
          </cell>
          <cell r="CC479">
            <v>-4242.3031700000283</v>
          </cell>
          <cell r="CD479">
            <v>-1724.9010100000305</v>
          </cell>
          <cell r="CE479">
            <v>-50113.731800000183</v>
          </cell>
          <cell r="CF479">
            <v>-2486.9515200000023</v>
          </cell>
          <cell r="CG479">
            <v>-4114.2054299999727</v>
          </cell>
          <cell r="CH479">
            <v>-6243.6546399999643</v>
          </cell>
          <cell r="CI479">
            <v>-3556.4017900000326</v>
          </cell>
          <cell r="CJ479">
            <v>-3967.7664700000023</v>
          </cell>
          <cell r="CK479">
            <v>-4707.4953099999693</v>
          </cell>
          <cell r="CL479">
            <v>-3699.5260100000305</v>
          </cell>
          <cell r="CM479">
            <v>-4634.3454200000269</v>
          </cell>
          <cell r="CN479">
            <v>-3166.9943900000071</v>
          </cell>
          <cell r="CO479">
            <v>-6172.3744600000209</v>
          </cell>
          <cell r="CP479">
            <v>-4184.8472600000678</v>
          </cell>
          <cell r="CQ479">
            <v>-3179.1690999999992</v>
          </cell>
          <cell r="CR479">
            <v>-37046.799910000525</v>
          </cell>
          <cell r="CS479">
            <v>-1786.9045699999551</v>
          </cell>
          <cell r="CT479">
            <v>-2897.8437399999821</v>
          </cell>
          <cell r="CU479">
            <v>-5818.1036999999778</v>
          </cell>
          <cell r="CV479">
            <v>-3893.8572000000277</v>
          </cell>
          <cell r="CW479">
            <v>-3564.6562099999865</v>
          </cell>
          <cell r="CX479">
            <v>-5939.5492899999954</v>
          </cell>
          <cell r="CY479">
            <v>-1264.3159400000004</v>
          </cell>
          <cell r="CZ479">
            <v>-1834.5227699999232</v>
          </cell>
          <cell r="DA479">
            <v>-2635.0453599999892</v>
          </cell>
          <cell r="DB479">
            <v>-3073.0266500000143</v>
          </cell>
          <cell r="DC479">
            <v>-3005.4697900000028</v>
          </cell>
          <cell r="DD479">
            <v>-1333.5046900000307</v>
          </cell>
          <cell r="DE479">
            <v>-31873.61516999919</v>
          </cell>
          <cell r="DF479">
            <v>-1962.2986600000295</v>
          </cell>
          <cell r="DG479">
            <v>-3021.7686799999792</v>
          </cell>
          <cell r="DH479">
            <v>-3720.8670399999828</v>
          </cell>
          <cell r="DI479">
            <v>-3696.2010199999786</v>
          </cell>
          <cell r="DJ479">
            <v>-2493.7394699999713</v>
          </cell>
          <cell r="DK479">
            <v>-6574.1952900000615</v>
          </cell>
          <cell r="DL479">
            <v>-1120.8440699999919</v>
          </cell>
          <cell r="DM479">
            <v>-971.7295799999265</v>
          </cell>
          <cell r="DN479">
            <v>-3143.8554799999692</v>
          </cell>
          <cell r="DO479">
            <v>-2069.1238700000104</v>
          </cell>
          <cell r="DP479">
            <v>-2484.7366500000353</v>
          </cell>
          <cell r="DQ479">
            <v>-614.25536000006832</v>
          </cell>
          <cell r="DR479">
            <v>0</v>
          </cell>
          <cell r="DS479">
            <v>0</v>
          </cell>
          <cell r="DT479">
            <v>0</v>
          </cell>
          <cell r="DU479">
            <v>0</v>
          </cell>
          <cell r="DV479">
            <v>0</v>
          </cell>
          <cell r="DW479">
            <v>0</v>
          </cell>
          <cell r="DX479">
            <v>0</v>
          </cell>
          <cell r="DY479">
            <v>0</v>
          </cell>
          <cell r="DZ479">
            <v>0</v>
          </cell>
          <cell r="EA479">
            <v>0</v>
          </cell>
          <cell r="EB479">
            <v>0</v>
          </cell>
          <cell r="EC479">
            <v>0</v>
          </cell>
          <cell r="ED479">
            <v>0</v>
          </cell>
        </row>
        <row r="480">
          <cell r="F480">
            <v>-1753.0868580000097</v>
          </cell>
          <cell r="G480">
            <v>-1935.7492149999889</v>
          </cell>
          <cell r="H480">
            <v>-2193.8827159999928</v>
          </cell>
          <cell r="I480">
            <v>-758.76734099999885</v>
          </cell>
          <cell r="J480">
            <v>-1003.2223079999967</v>
          </cell>
          <cell r="K480">
            <v>-1061.3670899999997</v>
          </cell>
          <cell r="L480">
            <v>-1965.5093680000136</v>
          </cell>
          <cell r="M480">
            <v>-2248.198040999996</v>
          </cell>
          <cell r="N480">
            <v>-1320.9528100000025</v>
          </cell>
          <cell r="O480">
            <v>-1498.2744729999977</v>
          </cell>
          <cell r="P480">
            <v>-3068.2623820000154</v>
          </cell>
          <cell r="Q480">
            <v>-3739.8331059999909</v>
          </cell>
          <cell r="R480">
            <v>-23758.776864999905</v>
          </cell>
          <cell r="S480">
            <v>-2447.5113720000081</v>
          </cell>
          <cell r="T480">
            <v>-2280.9133969999966</v>
          </cell>
          <cell r="U480">
            <v>-1498.8494210000063</v>
          </cell>
          <cell r="V480">
            <v>-1371.8143679999921</v>
          </cell>
          <cell r="W480">
            <v>-911.74582100000407</v>
          </cell>
          <cell r="X480">
            <v>-891.97978500000318</v>
          </cell>
          <cell r="Y480">
            <v>-2216.4924739999988</v>
          </cell>
          <cell r="Z480">
            <v>-1956.6838929999794</v>
          </cell>
          <cell r="AA480">
            <v>-1923.0370859999966</v>
          </cell>
          <cell r="AB480">
            <v>-2033.2624009999854</v>
          </cell>
          <cell r="AC480">
            <v>-2204.9791109999933</v>
          </cell>
          <cell r="AD480">
            <v>-4021.5077359999996</v>
          </cell>
          <cell r="AE480">
            <v>0</v>
          </cell>
          <cell r="AF480">
            <v>0</v>
          </cell>
          <cell r="AG480">
            <v>0</v>
          </cell>
          <cell r="AH480">
            <v>0</v>
          </cell>
          <cell r="AI480">
            <v>0</v>
          </cell>
          <cell r="AJ480">
            <v>0</v>
          </cell>
          <cell r="AK480">
            <v>0</v>
          </cell>
          <cell r="AL480">
            <v>0</v>
          </cell>
          <cell r="AM480">
            <v>0</v>
          </cell>
          <cell r="AN480">
            <v>0</v>
          </cell>
          <cell r="AO480">
            <v>0</v>
          </cell>
          <cell r="AP480">
            <v>0</v>
          </cell>
          <cell r="AQ480">
            <v>0</v>
          </cell>
          <cell r="AR480">
            <v>0</v>
          </cell>
          <cell r="AS480">
            <v>0</v>
          </cell>
          <cell r="AT480">
            <v>0</v>
          </cell>
          <cell r="AU480">
            <v>0</v>
          </cell>
          <cell r="AV480">
            <v>0</v>
          </cell>
          <cell r="AW480">
            <v>0</v>
          </cell>
          <cell r="AX480">
            <v>0</v>
          </cell>
          <cell r="AY480">
            <v>0</v>
          </cell>
          <cell r="AZ480">
            <v>0</v>
          </cell>
          <cell r="BA480">
            <v>0</v>
          </cell>
          <cell r="BB480">
            <v>0</v>
          </cell>
          <cell r="BC480">
            <v>0</v>
          </cell>
          <cell r="BD480">
            <v>0</v>
          </cell>
          <cell r="BE480">
            <v>0</v>
          </cell>
          <cell r="BF480">
            <v>0</v>
          </cell>
          <cell r="BG480">
            <v>0</v>
          </cell>
          <cell r="BH480">
            <v>0</v>
          </cell>
          <cell r="BI480">
            <v>0</v>
          </cell>
          <cell r="BJ480">
            <v>0</v>
          </cell>
          <cell r="BK480">
            <v>0</v>
          </cell>
          <cell r="BL480">
            <v>0</v>
          </cell>
          <cell r="BM480">
            <v>0</v>
          </cell>
          <cell r="BN480">
            <v>0</v>
          </cell>
          <cell r="BO480">
            <v>0</v>
          </cell>
          <cell r="BP480">
            <v>0</v>
          </cell>
          <cell r="BQ480">
            <v>0</v>
          </cell>
          <cell r="BR480">
            <v>0</v>
          </cell>
          <cell r="BS480">
            <v>0</v>
          </cell>
          <cell r="BT480">
            <v>0</v>
          </cell>
          <cell r="BU480">
            <v>0</v>
          </cell>
          <cell r="BV480">
            <v>0</v>
          </cell>
          <cell r="BW480">
            <v>0</v>
          </cell>
          <cell r="BX480">
            <v>0</v>
          </cell>
          <cell r="BY480">
            <v>0</v>
          </cell>
          <cell r="BZ480">
            <v>0</v>
          </cell>
          <cell r="CA480">
            <v>0</v>
          </cell>
          <cell r="CB480">
            <v>0</v>
          </cell>
          <cell r="CC480">
            <v>0</v>
          </cell>
          <cell r="CD480">
            <v>0</v>
          </cell>
          <cell r="CE480">
            <v>0</v>
          </cell>
          <cell r="CF480">
            <v>0</v>
          </cell>
          <cell r="CG480">
            <v>0</v>
          </cell>
          <cell r="CH480">
            <v>0</v>
          </cell>
          <cell r="CI480">
            <v>0</v>
          </cell>
          <cell r="CJ480">
            <v>0</v>
          </cell>
          <cell r="CK480">
            <v>0</v>
          </cell>
          <cell r="CL480">
            <v>0</v>
          </cell>
          <cell r="CM480">
            <v>0</v>
          </cell>
          <cell r="CN480">
            <v>0</v>
          </cell>
          <cell r="CO480">
            <v>0</v>
          </cell>
          <cell r="CP480">
            <v>0</v>
          </cell>
          <cell r="CQ480">
            <v>0</v>
          </cell>
          <cell r="CR480">
            <v>0</v>
          </cell>
          <cell r="CS480">
            <v>0</v>
          </cell>
          <cell r="CT480">
            <v>0</v>
          </cell>
          <cell r="CU480">
            <v>0</v>
          </cell>
          <cell r="CV480">
            <v>0</v>
          </cell>
          <cell r="CW480">
            <v>0</v>
          </cell>
          <cell r="CX480">
            <v>0</v>
          </cell>
          <cell r="CY480">
            <v>0</v>
          </cell>
          <cell r="CZ480">
            <v>0</v>
          </cell>
          <cell r="DA480">
            <v>0</v>
          </cell>
          <cell r="DB480">
            <v>0</v>
          </cell>
          <cell r="DC480">
            <v>0</v>
          </cell>
          <cell r="DD480">
            <v>0</v>
          </cell>
          <cell r="DE480">
            <v>0</v>
          </cell>
          <cell r="DF480">
            <v>0</v>
          </cell>
          <cell r="DG480">
            <v>0</v>
          </cell>
          <cell r="DH480">
            <v>0</v>
          </cell>
          <cell r="DI480">
            <v>0</v>
          </cell>
          <cell r="DJ480">
            <v>0</v>
          </cell>
          <cell r="DK480">
            <v>0</v>
          </cell>
          <cell r="DL480">
            <v>0</v>
          </cell>
          <cell r="DM480">
            <v>0</v>
          </cell>
          <cell r="DN480">
            <v>0</v>
          </cell>
          <cell r="DO480">
            <v>0</v>
          </cell>
          <cell r="DP480">
            <v>0</v>
          </cell>
          <cell r="DQ480">
            <v>0</v>
          </cell>
          <cell r="DR480">
            <v>0</v>
          </cell>
          <cell r="DS480">
            <v>0</v>
          </cell>
          <cell r="DT480">
            <v>0</v>
          </cell>
          <cell r="DU480">
            <v>0</v>
          </cell>
          <cell r="DV480">
            <v>0</v>
          </cell>
          <cell r="DW480">
            <v>0</v>
          </cell>
          <cell r="DX480">
            <v>0</v>
          </cell>
          <cell r="DY480">
            <v>0</v>
          </cell>
          <cell r="DZ480">
            <v>0</v>
          </cell>
          <cell r="EA480">
            <v>0</v>
          </cell>
          <cell r="EB480">
            <v>0</v>
          </cell>
          <cell r="EC480">
            <v>0</v>
          </cell>
          <cell r="ED480">
            <v>0</v>
          </cell>
        </row>
        <row r="481">
          <cell r="F481">
            <v>-208.40369000000646</v>
          </cell>
          <cell r="G481">
            <v>-696.08535999999731</v>
          </cell>
          <cell r="H481">
            <v>-722.18321000000287</v>
          </cell>
          <cell r="I481">
            <v>-1221.6800300000032</v>
          </cell>
          <cell r="J481">
            <v>-1544.4520900000061</v>
          </cell>
          <cell r="K481">
            <v>-1826.1293799999985</v>
          </cell>
          <cell r="L481">
            <v>-639.59851000001072</v>
          </cell>
          <cell r="M481">
            <v>-762.10820000001695</v>
          </cell>
          <cell r="N481">
            <v>-1211.4503200000036</v>
          </cell>
          <cell r="O481">
            <v>-1178.7756299999892</v>
          </cell>
          <cell r="P481">
            <v>-597.89462999999523</v>
          </cell>
          <cell r="Q481">
            <v>-85.000249999982771</v>
          </cell>
          <cell r="R481">
            <v>-7829.1299099996686</v>
          </cell>
          <cell r="S481">
            <v>0</v>
          </cell>
          <cell r="T481">
            <v>-631.07537999999477</v>
          </cell>
          <cell r="U481">
            <v>-489.8029200000019</v>
          </cell>
          <cell r="V481">
            <v>-1135.6181199999992</v>
          </cell>
          <cell r="W481">
            <v>-901.1408100000117</v>
          </cell>
          <cell r="X481">
            <v>-1366.3188399999926</v>
          </cell>
          <cell r="Y481">
            <v>-482.09429999999702</v>
          </cell>
          <cell r="Z481">
            <v>-747.79445000001579</v>
          </cell>
          <cell r="AA481">
            <v>-891.17054000002099</v>
          </cell>
          <cell r="AB481">
            <v>-849.06480000002193</v>
          </cell>
          <cell r="AC481">
            <v>-335.04974999997648</v>
          </cell>
          <cell r="AD481">
            <v>0</v>
          </cell>
          <cell r="AE481">
            <v>-8401.8655300000682</v>
          </cell>
          <cell r="AF481">
            <v>0</v>
          </cell>
          <cell r="AG481">
            <v>-133.1875299999956</v>
          </cell>
          <cell r="AH481">
            <v>-589.95773999999801</v>
          </cell>
          <cell r="AI481">
            <v>-1117.8000500000053</v>
          </cell>
          <cell r="AJ481">
            <v>-1091.4705200000026</v>
          </cell>
          <cell r="AK481">
            <v>-1802.8632499999949</v>
          </cell>
          <cell r="AL481">
            <v>-847.37541000000783</v>
          </cell>
          <cell r="AM481">
            <v>-860.46798999997554</v>
          </cell>
          <cell r="AN481">
            <v>-1091.5647499999905</v>
          </cell>
          <cell r="AO481">
            <v>-781.78403999999864</v>
          </cell>
          <cell r="AP481">
            <v>-85.394249999983003</v>
          </cell>
          <cell r="AQ481">
            <v>0</v>
          </cell>
          <cell r="AR481">
            <v>-8039.8863100002054</v>
          </cell>
          <cell r="AS481">
            <v>0</v>
          </cell>
          <cell r="AT481">
            <v>-16.861759999999776</v>
          </cell>
          <cell r="AU481">
            <v>-473.56250999998883</v>
          </cell>
          <cell r="AV481">
            <v>-1352.165439999997</v>
          </cell>
          <cell r="AW481">
            <v>-1524.5658000000112</v>
          </cell>
          <cell r="AX481">
            <v>-861.94622000001254</v>
          </cell>
          <cell r="AY481">
            <v>-690.07823000001372</v>
          </cell>
          <cell r="AZ481">
            <v>-805.62035000001197</v>
          </cell>
          <cell r="BA481">
            <v>-1208.1276000000071</v>
          </cell>
          <cell r="BB481">
            <v>-715.02857999998378</v>
          </cell>
          <cell r="BC481">
            <v>-391.92982000001939</v>
          </cell>
          <cell r="BD481">
            <v>0</v>
          </cell>
          <cell r="BE481">
            <v>-9482.738469999982</v>
          </cell>
          <cell r="BF481">
            <v>0</v>
          </cell>
          <cell r="BG481">
            <v>-82.666139999986626</v>
          </cell>
          <cell r="BH481">
            <v>-292.49091999999655</v>
          </cell>
          <cell r="BI481">
            <v>-1529.1363799999963</v>
          </cell>
          <cell r="BJ481">
            <v>-1940.1358599999803</v>
          </cell>
          <cell r="BK481">
            <v>-2207.6510799999814</v>
          </cell>
          <cell r="BL481">
            <v>-446.62953999999445</v>
          </cell>
          <cell r="BM481">
            <v>-400.95654000001377</v>
          </cell>
          <cell r="BN481">
            <v>-1707.3450500000035</v>
          </cell>
          <cell r="BO481">
            <v>-684.49229999998352</v>
          </cell>
          <cell r="BP481">
            <v>-191.23466000001645</v>
          </cell>
          <cell r="BQ481">
            <v>0</v>
          </cell>
          <cell r="BR481">
            <v>-7447.4139900002629</v>
          </cell>
          <cell r="BS481">
            <v>0</v>
          </cell>
          <cell r="BT481">
            <v>0</v>
          </cell>
          <cell r="BU481">
            <v>-589.88276999999653</v>
          </cell>
          <cell r="BV481">
            <v>-1708.8330900000001</v>
          </cell>
          <cell r="BW481">
            <v>-2018.9091399999743</v>
          </cell>
          <cell r="BX481">
            <v>-1591.0279499999888</v>
          </cell>
          <cell r="BY481">
            <v>-265.93059999999241</v>
          </cell>
          <cell r="BZ481">
            <v>-169.84528000000864</v>
          </cell>
          <cell r="CA481">
            <v>-847.61455999998725</v>
          </cell>
          <cell r="CB481">
            <v>-255.35967000000528</v>
          </cell>
          <cell r="CC481">
            <v>-1.0929999989457428E-2</v>
          </cell>
          <cell r="CD481">
            <v>0</v>
          </cell>
          <cell r="CE481">
            <v>-3474.0882799997926</v>
          </cell>
          <cell r="CF481">
            <v>0</v>
          </cell>
          <cell r="CG481">
            <v>0</v>
          </cell>
          <cell r="CH481">
            <v>-386.81238999999186</v>
          </cell>
          <cell r="CI481">
            <v>-1404.7045600000129</v>
          </cell>
          <cell r="CJ481">
            <v>-615.03453999999329</v>
          </cell>
          <cell r="CK481">
            <v>-466.66182000000845</v>
          </cell>
          <cell r="CL481">
            <v>-92.33884000001126</v>
          </cell>
          <cell r="CM481">
            <v>-64.575439999985974</v>
          </cell>
          <cell r="CN481">
            <v>-414.20388000001549</v>
          </cell>
          <cell r="CO481">
            <v>-29.756809999991674</v>
          </cell>
          <cell r="CP481">
            <v>0</v>
          </cell>
          <cell r="CQ481">
            <v>0</v>
          </cell>
          <cell r="CR481">
            <v>-18.255279999924824</v>
          </cell>
          <cell r="CS481">
            <v>0</v>
          </cell>
          <cell r="CT481">
            <v>0</v>
          </cell>
          <cell r="CU481">
            <v>0</v>
          </cell>
          <cell r="CV481">
            <v>0</v>
          </cell>
          <cell r="CW481">
            <v>-15.78169999999227</v>
          </cell>
          <cell r="CX481">
            <v>0</v>
          </cell>
          <cell r="CY481">
            <v>0</v>
          </cell>
          <cell r="CZ481">
            <v>0</v>
          </cell>
          <cell r="DA481">
            <v>0</v>
          </cell>
          <cell r="DB481">
            <v>-2.4735799999907613</v>
          </cell>
          <cell r="DC481">
            <v>0</v>
          </cell>
          <cell r="DD481">
            <v>0</v>
          </cell>
          <cell r="DE481">
            <v>-37.10278999991715</v>
          </cell>
          <cell r="DF481">
            <v>0</v>
          </cell>
          <cell r="DG481">
            <v>-2.4735700000019278</v>
          </cell>
          <cell r="DH481">
            <v>-2.4735899999941466</v>
          </cell>
          <cell r="DI481">
            <v>-4.9471099999791477</v>
          </cell>
          <cell r="DJ481">
            <v>-17.314480000000913</v>
          </cell>
          <cell r="DK481">
            <v>-9.8940399999846704</v>
          </cell>
          <cell r="DL481">
            <v>0</v>
          </cell>
          <cell r="DM481">
            <v>0</v>
          </cell>
          <cell r="DN481">
            <v>0</v>
          </cell>
          <cell r="DO481">
            <v>0</v>
          </cell>
          <cell r="DP481">
            <v>0</v>
          </cell>
          <cell r="DQ481">
            <v>0</v>
          </cell>
          <cell r="DR481">
            <v>0</v>
          </cell>
          <cell r="DS481">
            <v>0</v>
          </cell>
          <cell r="DT481">
            <v>0</v>
          </cell>
          <cell r="DU481">
            <v>0</v>
          </cell>
          <cell r="DV481">
            <v>0</v>
          </cell>
          <cell r="DW481">
            <v>0</v>
          </cell>
          <cell r="DX481">
            <v>0</v>
          </cell>
          <cell r="DY481">
            <v>0</v>
          </cell>
          <cell r="DZ481">
            <v>0</v>
          </cell>
          <cell r="EA481">
            <v>0</v>
          </cell>
          <cell r="EB481">
            <v>0</v>
          </cell>
          <cell r="EC481">
            <v>0</v>
          </cell>
          <cell r="ED481">
            <v>0</v>
          </cell>
        </row>
        <row r="482"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  <cell r="AE482">
            <v>0</v>
          </cell>
          <cell r="AF482">
            <v>0</v>
          </cell>
          <cell r="AG482">
            <v>0</v>
          </cell>
          <cell r="AH482">
            <v>0</v>
          </cell>
          <cell r="AI482">
            <v>0</v>
          </cell>
          <cell r="AJ482">
            <v>0</v>
          </cell>
          <cell r="AK482">
            <v>0</v>
          </cell>
          <cell r="AL482">
            <v>0</v>
          </cell>
          <cell r="AM482">
            <v>0</v>
          </cell>
          <cell r="AN482">
            <v>0</v>
          </cell>
          <cell r="AO482">
            <v>0</v>
          </cell>
          <cell r="AP482">
            <v>0</v>
          </cell>
          <cell r="AQ482">
            <v>0</v>
          </cell>
          <cell r="AR482">
            <v>0</v>
          </cell>
          <cell r="AS482">
            <v>0</v>
          </cell>
          <cell r="AT482">
            <v>0</v>
          </cell>
          <cell r="AU482">
            <v>0</v>
          </cell>
          <cell r="AV482">
            <v>0</v>
          </cell>
          <cell r="AW482">
            <v>0</v>
          </cell>
          <cell r="AX482">
            <v>0</v>
          </cell>
          <cell r="AY482">
            <v>0</v>
          </cell>
          <cell r="AZ482">
            <v>0</v>
          </cell>
          <cell r="BA482">
            <v>0</v>
          </cell>
          <cell r="BB482">
            <v>0</v>
          </cell>
          <cell r="BC482">
            <v>0</v>
          </cell>
          <cell r="BD482">
            <v>0</v>
          </cell>
          <cell r="BE482">
            <v>0</v>
          </cell>
          <cell r="BF482">
            <v>0</v>
          </cell>
          <cell r="BG482">
            <v>0</v>
          </cell>
          <cell r="BH482">
            <v>0</v>
          </cell>
          <cell r="BI482">
            <v>0</v>
          </cell>
          <cell r="BJ482">
            <v>0</v>
          </cell>
          <cell r="BK482">
            <v>0</v>
          </cell>
          <cell r="BL482">
            <v>0</v>
          </cell>
          <cell r="BM482">
            <v>0</v>
          </cell>
          <cell r="BN482">
            <v>0</v>
          </cell>
          <cell r="BO482">
            <v>0</v>
          </cell>
          <cell r="BP482">
            <v>0</v>
          </cell>
          <cell r="BQ482">
            <v>0</v>
          </cell>
          <cell r="BR482">
            <v>0</v>
          </cell>
          <cell r="BS482">
            <v>0</v>
          </cell>
          <cell r="BT482">
            <v>0</v>
          </cell>
          <cell r="BU482">
            <v>0</v>
          </cell>
          <cell r="BV482">
            <v>0</v>
          </cell>
          <cell r="BW482">
            <v>0</v>
          </cell>
          <cell r="BX482">
            <v>0</v>
          </cell>
          <cell r="BY482">
            <v>0</v>
          </cell>
          <cell r="BZ482">
            <v>0</v>
          </cell>
          <cell r="CA482">
            <v>0</v>
          </cell>
          <cell r="CB482">
            <v>0</v>
          </cell>
          <cell r="CC482">
            <v>0</v>
          </cell>
          <cell r="CD482">
            <v>0</v>
          </cell>
          <cell r="CE482">
            <v>0</v>
          </cell>
          <cell r="CF482">
            <v>0</v>
          </cell>
          <cell r="CG482">
            <v>0</v>
          </cell>
          <cell r="CH482">
            <v>0</v>
          </cell>
          <cell r="CI482">
            <v>0</v>
          </cell>
          <cell r="CJ482">
            <v>0</v>
          </cell>
          <cell r="CK482">
            <v>0</v>
          </cell>
          <cell r="CL482">
            <v>0</v>
          </cell>
          <cell r="CM482">
            <v>0</v>
          </cell>
          <cell r="CN482">
            <v>0</v>
          </cell>
          <cell r="CO482">
            <v>0</v>
          </cell>
          <cell r="CP482">
            <v>0</v>
          </cell>
          <cell r="CQ482">
            <v>0</v>
          </cell>
          <cell r="CR482">
            <v>0</v>
          </cell>
          <cell r="CS482">
            <v>0</v>
          </cell>
          <cell r="CT482">
            <v>0</v>
          </cell>
          <cell r="CU482">
            <v>0</v>
          </cell>
          <cell r="CV482">
            <v>0</v>
          </cell>
          <cell r="CW482">
            <v>0</v>
          </cell>
          <cell r="CX482">
            <v>0</v>
          </cell>
          <cell r="CY482">
            <v>0</v>
          </cell>
          <cell r="CZ482">
            <v>0</v>
          </cell>
          <cell r="DA482">
            <v>0</v>
          </cell>
          <cell r="DB482">
            <v>0</v>
          </cell>
          <cell r="DC482">
            <v>0</v>
          </cell>
          <cell r="DD482">
            <v>0</v>
          </cell>
          <cell r="DE482">
            <v>0</v>
          </cell>
          <cell r="DF482">
            <v>0</v>
          </cell>
          <cell r="DG482">
            <v>0</v>
          </cell>
          <cell r="DH482">
            <v>0</v>
          </cell>
          <cell r="DI482">
            <v>0</v>
          </cell>
          <cell r="DJ482">
            <v>0</v>
          </cell>
          <cell r="DK482">
            <v>0</v>
          </cell>
          <cell r="DL482">
            <v>0</v>
          </cell>
          <cell r="DM482">
            <v>0</v>
          </cell>
          <cell r="DN482">
            <v>0</v>
          </cell>
          <cell r="DO482">
            <v>0</v>
          </cell>
          <cell r="DP482">
            <v>0</v>
          </cell>
          <cell r="DQ482">
            <v>0</v>
          </cell>
          <cell r="DR482">
            <v>0</v>
          </cell>
          <cell r="DS482">
            <v>0</v>
          </cell>
          <cell r="DT482">
            <v>0</v>
          </cell>
          <cell r="DU482">
            <v>0</v>
          </cell>
          <cell r="DV482">
            <v>0</v>
          </cell>
          <cell r="DW482">
            <v>0</v>
          </cell>
          <cell r="DX482">
            <v>0</v>
          </cell>
          <cell r="DY482">
            <v>0</v>
          </cell>
          <cell r="DZ482">
            <v>0</v>
          </cell>
          <cell r="EA482">
            <v>0</v>
          </cell>
          <cell r="EB482">
            <v>0</v>
          </cell>
          <cell r="EC482">
            <v>0</v>
          </cell>
          <cell r="ED482">
            <v>0</v>
          </cell>
        </row>
        <row r="484">
          <cell r="F484">
            <v>-39055.145905999932</v>
          </cell>
          <cell r="G484">
            <v>-31607.697220999748</v>
          </cell>
          <cell r="H484">
            <v>-27223.929359999718</v>
          </cell>
          <cell r="I484">
            <v>-13064.111196999904</v>
          </cell>
          <cell r="J484">
            <v>-21572.797412999906</v>
          </cell>
          <cell r="K484">
            <v>-23534.799496999942</v>
          </cell>
          <cell r="L484">
            <v>-32874.266512000002</v>
          </cell>
          <cell r="M484">
            <v>-37589.641073999926</v>
          </cell>
          <cell r="N484">
            <v>-24755.303438999923</v>
          </cell>
          <cell r="O484">
            <v>-26729.721940999851</v>
          </cell>
          <cell r="P484">
            <v>-34009.444529999979</v>
          </cell>
          <cell r="Q484">
            <v>-34576.813756000251</v>
          </cell>
          <cell r="R484">
            <v>-304760.84907700121</v>
          </cell>
          <cell r="S484">
            <v>-30753.605330000166</v>
          </cell>
          <cell r="T484">
            <v>-28236.672151000239</v>
          </cell>
          <cell r="U484">
            <v>-21431.846269000322</v>
          </cell>
          <cell r="V484">
            <v>-15466.401535000186</v>
          </cell>
          <cell r="W484">
            <v>-19523.883380999789</v>
          </cell>
          <cell r="X484">
            <v>-21149.051247999771</v>
          </cell>
          <cell r="Y484">
            <v>-30273.655360000674</v>
          </cell>
          <cell r="Z484">
            <v>-32086.200172000565</v>
          </cell>
          <cell r="AA484">
            <v>-23607.500914999517</v>
          </cell>
          <cell r="AB484">
            <v>-24288.547187000047</v>
          </cell>
          <cell r="AC484">
            <v>-27697.908693999751</v>
          </cell>
          <cell r="AD484">
            <v>-30245.576834999956</v>
          </cell>
          <cell r="AE484">
            <v>-270890.27715099603</v>
          </cell>
          <cell r="AF484">
            <v>-27366.360447999556</v>
          </cell>
          <cell r="AG484">
            <v>-22184.224599000067</v>
          </cell>
          <cell r="AH484">
            <v>-21256.681499999948</v>
          </cell>
          <cell r="AI484">
            <v>-15110.605318000074</v>
          </cell>
          <cell r="AJ484">
            <v>-23227.167545999866</v>
          </cell>
          <cell r="AK484">
            <v>-20006.287282999838</v>
          </cell>
          <cell r="AL484">
            <v>-25895.450482999906</v>
          </cell>
          <cell r="AM484">
            <v>-23497.222990000155</v>
          </cell>
          <cell r="AN484">
            <v>-20259.78964299988</v>
          </cell>
          <cell r="AO484">
            <v>-23165.967843999853</v>
          </cell>
          <cell r="AP484">
            <v>-27227.507062999997</v>
          </cell>
          <cell r="AQ484">
            <v>-21693.012434000149</v>
          </cell>
          <cell r="AR484">
            <v>-261655.55912399292</v>
          </cell>
          <cell r="AS484">
            <v>-22925.226260999683</v>
          </cell>
          <cell r="AT484">
            <v>-22032.953674000455</v>
          </cell>
          <cell r="AU484">
            <v>-20079.778767000418</v>
          </cell>
          <cell r="AV484">
            <v>-16087.768885999918</v>
          </cell>
          <cell r="AW484">
            <v>-21904.105952000013</v>
          </cell>
          <cell r="AX484">
            <v>-19234.110124999657</v>
          </cell>
          <cell r="AY484">
            <v>-24481.300704999827</v>
          </cell>
          <cell r="AZ484">
            <v>-24001.228599000257</v>
          </cell>
          <cell r="BA484">
            <v>-19657.811033999547</v>
          </cell>
          <cell r="BB484">
            <v>-22565.890306999674</v>
          </cell>
          <cell r="BC484">
            <v>-28057.320841999957</v>
          </cell>
          <cell r="BD484">
            <v>-20628.063972000033</v>
          </cell>
          <cell r="BE484">
            <v>-262918.36480299756</v>
          </cell>
          <cell r="BF484">
            <v>-21992.266730000265</v>
          </cell>
          <cell r="BG484">
            <v>-23658.68983899965</v>
          </cell>
          <cell r="BH484">
            <v>-21002.954243999906</v>
          </cell>
          <cell r="BI484">
            <v>-16010.254789999919</v>
          </cell>
          <cell r="BJ484">
            <v>-23839.213656000327</v>
          </cell>
          <cell r="BK484">
            <v>-25149.369277999969</v>
          </cell>
          <cell r="BL484">
            <v>-23004.330362999346</v>
          </cell>
          <cell r="BM484">
            <v>-24561.491532999557</v>
          </cell>
          <cell r="BN484">
            <v>-19054.951633000281</v>
          </cell>
          <cell r="BO484">
            <v>-21201.199405999854</v>
          </cell>
          <cell r="BP484">
            <v>-27058.229786000215</v>
          </cell>
          <cell r="BQ484">
            <v>-16385.413545000367</v>
          </cell>
          <cell r="BR484">
            <v>-192099.4539189972</v>
          </cell>
          <cell r="BS484">
            <v>-14552.781560000032</v>
          </cell>
          <cell r="BT484">
            <v>-14042.94546099985</v>
          </cell>
          <cell r="BU484">
            <v>-16018.060675999615</v>
          </cell>
          <cell r="BV484">
            <v>-16132.815048000077</v>
          </cell>
          <cell r="BW484">
            <v>-21577.410197000019</v>
          </cell>
          <cell r="BX484">
            <v>-24292.621763999807</v>
          </cell>
          <cell r="BY484">
            <v>-16433.617897999939</v>
          </cell>
          <cell r="BZ484">
            <v>-18312.194509000052</v>
          </cell>
          <cell r="CA484">
            <v>-12979.239915999817</v>
          </cell>
          <cell r="CB484">
            <v>-17308.878123000031</v>
          </cell>
          <cell r="CC484">
            <v>-16780.921617000131</v>
          </cell>
          <cell r="CD484">
            <v>-3667.9671500003897</v>
          </cell>
          <cell r="CE484">
            <v>-175620.79131799936</v>
          </cell>
          <cell r="CF484">
            <v>-3987.3850699998438</v>
          </cell>
          <cell r="CG484">
            <v>-10240.234384000069</v>
          </cell>
          <cell r="CH484">
            <v>-19155.557180999778</v>
          </cell>
          <cell r="CI484">
            <v>-19954.31669400027</v>
          </cell>
          <cell r="CJ484">
            <v>-20955.446016000351</v>
          </cell>
          <cell r="CK484">
            <v>-24996.758325000061</v>
          </cell>
          <cell r="CL484">
            <v>-15638.952386000194</v>
          </cell>
          <cell r="CM484">
            <v>-13853.278225000016</v>
          </cell>
          <cell r="CN484">
            <v>-16798.833330000285</v>
          </cell>
          <cell r="CO484">
            <v>-13325.862058000173</v>
          </cell>
          <cell r="CP484">
            <v>-12271.315769000445</v>
          </cell>
          <cell r="CQ484">
            <v>-4442.8518799995072</v>
          </cell>
          <cell r="CR484">
            <v>-69969.796395994723</v>
          </cell>
          <cell r="CS484">
            <v>-2420.7669100002386</v>
          </cell>
          <cell r="CT484">
            <v>-4342.5855299998075</v>
          </cell>
          <cell r="CU484">
            <v>-10496.105509999674</v>
          </cell>
          <cell r="CV484">
            <v>-9996.083786000032</v>
          </cell>
          <cell r="CW484">
            <v>-8255.1860300002154</v>
          </cell>
          <cell r="CX484">
            <v>-9996.7569800000638</v>
          </cell>
          <cell r="CY484">
            <v>-1861.0009699999355</v>
          </cell>
          <cell r="CZ484">
            <v>-1939.3647400001064</v>
          </cell>
          <cell r="DA484">
            <v>-7437.607079999987</v>
          </cell>
          <cell r="DB484">
            <v>-5162.5114800005686</v>
          </cell>
          <cell r="DC484">
            <v>-5944.5823199998122</v>
          </cell>
          <cell r="DD484">
            <v>-2117.245060000103</v>
          </cell>
          <cell r="DE484">
            <v>-60000.073848001659</v>
          </cell>
          <cell r="DF484">
            <v>-2931.5226600002497</v>
          </cell>
          <cell r="DG484">
            <v>-5287.1739700001199</v>
          </cell>
          <cell r="DH484">
            <v>-9627.6742310000118</v>
          </cell>
          <cell r="DI484">
            <v>-8858.3632249999791</v>
          </cell>
          <cell r="DJ484">
            <v>-7044.3410819994751</v>
          </cell>
          <cell r="DK484">
            <v>-9759.9789200001396</v>
          </cell>
          <cell r="DL484">
            <v>-2148.0770500004292</v>
          </cell>
          <cell r="DM484">
            <v>-1827.4223899999633</v>
          </cell>
          <cell r="DN484">
            <v>-4975.4489599997178</v>
          </cell>
          <cell r="DO484">
            <v>-3333.2949600000866</v>
          </cell>
          <cell r="DP484">
            <v>-2799.8211899998132</v>
          </cell>
          <cell r="DQ484">
            <v>-1406.9552100002766</v>
          </cell>
          <cell r="DR484">
            <v>0</v>
          </cell>
          <cell r="DS484">
            <v>0</v>
          </cell>
          <cell r="DT484">
            <v>0</v>
          </cell>
          <cell r="DU484">
            <v>0</v>
          </cell>
          <cell r="DV484">
            <v>0</v>
          </cell>
          <cell r="DW484">
            <v>0</v>
          </cell>
          <cell r="DX484">
            <v>0</v>
          </cell>
          <cell r="DY484">
            <v>0</v>
          </cell>
          <cell r="DZ484">
            <v>0</v>
          </cell>
          <cell r="EA484">
            <v>0</v>
          </cell>
          <cell r="EB484">
            <v>0</v>
          </cell>
          <cell r="EC484">
            <v>0</v>
          </cell>
          <cell r="ED484">
            <v>0</v>
          </cell>
        </row>
        <row r="487">
          <cell r="F487">
            <v>-3816.830959999992</v>
          </cell>
          <cell r="G487">
            <v>-2751.2169899999863</v>
          </cell>
          <cell r="H487">
            <v>-3266.271390000009</v>
          </cell>
          <cell r="I487">
            <v>-502.57419999997364</v>
          </cell>
          <cell r="J487">
            <v>-82.526549999999588</v>
          </cell>
          <cell r="K487">
            <v>-454.78763999999501</v>
          </cell>
          <cell r="L487">
            <v>-2360.6416399999871</v>
          </cell>
          <cell r="M487">
            <v>-1892.4988400000148</v>
          </cell>
          <cell r="N487">
            <v>-1993.3215900000068</v>
          </cell>
          <cell r="O487">
            <v>-1082.2532599999977</v>
          </cell>
          <cell r="P487">
            <v>-274.2839999999851</v>
          </cell>
          <cell r="Q487">
            <v>-2469.9814300000435</v>
          </cell>
          <cell r="R487">
            <v>-16319.955320000183</v>
          </cell>
          <cell r="S487">
            <v>-3532.609140000015</v>
          </cell>
          <cell r="T487">
            <v>-2331.6265399999975</v>
          </cell>
          <cell r="U487">
            <v>-2329.1783999999752</v>
          </cell>
          <cell r="V487">
            <v>-1895.2867600000172</v>
          </cell>
          <cell r="W487">
            <v>0</v>
          </cell>
          <cell r="X487">
            <v>0</v>
          </cell>
          <cell r="Y487">
            <v>-974.60649999999441</v>
          </cell>
          <cell r="Z487">
            <v>-1217.2203900000022</v>
          </cell>
          <cell r="AA487">
            <v>-1678.7835000000196</v>
          </cell>
          <cell r="AB487">
            <v>-1745.1406700000225</v>
          </cell>
          <cell r="AC487">
            <v>-125.07564999998431</v>
          </cell>
          <cell r="AD487">
            <v>-490.42776999998023</v>
          </cell>
          <cell r="AE487">
            <v>-13333.488489999902</v>
          </cell>
          <cell r="AF487">
            <v>-1635.2427800000005</v>
          </cell>
          <cell r="AG487">
            <v>-1678.0329800000181</v>
          </cell>
          <cell r="AH487">
            <v>-1890.6288100000238</v>
          </cell>
          <cell r="AI487">
            <v>-774.69716000001063</v>
          </cell>
          <cell r="AJ487">
            <v>0</v>
          </cell>
          <cell r="AK487">
            <v>0</v>
          </cell>
          <cell r="AL487">
            <v>-1496.0816599999671</v>
          </cell>
          <cell r="AM487">
            <v>-1778.6409100000164</v>
          </cell>
          <cell r="AN487">
            <v>-2114.7481600000174</v>
          </cell>
          <cell r="AO487">
            <v>-1433.5084700000007</v>
          </cell>
          <cell r="AP487">
            <v>-56.63466999999946</v>
          </cell>
          <cell r="AQ487">
            <v>-475.27288999999291</v>
          </cell>
          <cell r="AR487">
            <v>-10763.011220000219</v>
          </cell>
          <cell r="AS487">
            <v>-1122.0191599999962</v>
          </cell>
          <cell r="AT487">
            <v>-299.89663000000292</v>
          </cell>
          <cell r="AU487">
            <v>-2072.7724400000006</v>
          </cell>
          <cell r="AV487">
            <v>-1211.7909400000062</v>
          </cell>
          <cell r="AW487">
            <v>0</v>
          </cell>
          <cell r="AX487">
            <v>-238.32341000001179</v>
          </cell>
          <cell r="AY487">
            <v>-1736.0273199999938</v>
          </cell>
          <cell r="AZ487">
            <v>-1623.4635899999994</v>
          </cell>
          <cell r="BA487">
            <v>-1131.6555599999847</v>
          </cell>
          <cell r="BB487">
            <v>-721.60501999998814</v>
          </cell>
          <cell r="BC487">
            <v>-239.22645999999077</v>
          </cell>
          <cell r="BD487">
            <v>-366.23069000002579</v>
          </cell>
          <cell r="BE487">
            <v>-13129.838860000018</v>
          </cell>
          <cell r="BF487">
            <v>-1539.4702000000107</v>
          </cell>
          <cell r="BG487">
            <v>-530.64860000001499</v>
          </cell>
          <cell r="BH487">
            <v>-3365.3927200000035</v>
          </cell>
          <cell r="BI487">
            <v>-1068.4886300000071</v>
          </cell>
          <cell r="BJ487">
            <v>-30.60779999999977</v>
          </cell>
          <cell r="BK487">
            <v>-381.37668000000122</v>
          </cell>
          <cell r="BL487">
            <v>-1559.0368099999614</v>
          </cell>
          <cell r="BM487">
            <v>-2025.5204699999886</v>
          </cell>
          <cell r="BN487">
            <v>-1253.1846599999699</v>
          </cell>
          <cell r="BO487">
            <v>-775.38039000000572</v>
          </cell>
          <cell r="BP487">
            <v>-203.79720000000088</v>
          </cell>
          <cell r="BQ487">
            <v>-396.93470000001253</v>
          </cell>
          <cell r="BR487">
            <v>-11494.772410000209</v>
          </cell>
          <cell r="BS487">
            <v>-1251.2545999999857</v>
          </cell>
          <cell r="BT487">
            <v>-783.24265999998897</v>
          </cell>
          <cell r="BU487">
            <v>-1703.8608300000196</v>
          </cell>
          <cell r="BV487">
            <v>-891.01290999999037</v>
          </cell>
          <cell r="BW487">
            <v>0</v>
          </cell>
          <cell r="BX487">
            <v>-537.90742000000319</v>
          </cell>
          <cell r="BY487">
            <v>-1159.0126499999897</v>
          </cell>
          <cell r="BZ487">
            <v>-2127.5795999999973</v>
          </cell>
          <cell r="CA487">
            <v>-1632.8403200000175</v>
          </cell>
          <cell r="CB487">
            <v>-1124.3292599999986</v>
          </cell>
          <cell r="CC487">
            <v>-283.73215999999957</v>
          </cell>
          <cell r="CD487">
            <v>0</v>
          </cell>
          <cell r="CE487">
            <v>-10710.926829999313</v>
          </cell>
          <cell r="CF487">
            <v>0</v>
          </cell>
          <cell r="CG487">
            <v>-657.62635000000591</v>
          </cell>
          <cell r="CH487">
            <v>-388.10085999997682</v>
          </cell>
          <cell r="CI487">
            <v>-1239.7030899999954</v>
          </cell>
          <cell r="CJ487">
            <v>-208.80412000000069</v>
          </cell>
          <cell r="CK487">
            <v>-556.04181999999855</v>
          </cell>
          <cell r="CL487">
            <v>-1743.5007500000065</v>
          </cell>
          <cell r="CM487">
            <v>-2657.2617899999605</v>
          </cell>
          <cell r="CN487">
            <v>-1109.5813999999664</v>
          </cell>
          <cell r="CO487">
            <v>-1499.1613500000094</v>
          </cell>
          <cell r="CP487">
            <v>-238.64900000000489</v>
          </cell>
          <cell r="CQ487">
            <v>-412.49629999999888</v>
          </cell>
          <cell r="CR487">
            <v>-9578.1720100003295</v>
          </cell>
          <cell r="CS487">
            <v>-1143.5478200000362</v>
          </cell>
          <cell r="CT487">
            <v>-381.25365999998758</v>
          </cell>
          <cell r="CU487">
            <v>-580.30939999999828</v>
          </cell>
          <cell r="CV487">
            <v>-1922.6458099999873</v>
          </cell>
          <cell r="CW487">
            <v>0</v>
          </cell>
          <cell r="CX487">
            <v>-1097.1886400000076</v>
          </cell>
          <cell r="CY487">
            <v>-355.30533000000287</v>
          </cell>
          <cell r="CZ487">
            <v>-591.93780999997398</v>
          </cell>
          <cell r="DA487">
            <v>-1741.4203600000474</v>
          </cell>
          <cell r="DB487">
            <v>-905.13289999999688</v>
          </cell>
          <cell r="DC487">
            <v>0</v>
          </cell>
          <cell r="DD487">
            <v>-859.43028000000049</v>
          </cell>
          <cell r="DE487">
            <v>-8187.2837300000247</v>
          </cell>
          <cell r="DF487">
            <v>-1124.1958699999959</v>
          </cell>
          <cell r="DG487">
            <v>-174.12588999999571</v>
          </cell>
          <cell r="DH487">
            <v>-821.23861999998917</v>
          </cell>
          <cell r="DI487">
            <v>-171.83061000000453</v>
          </cell>
          <cell r="DJ487">
            <v>0</v>
          </cell>
          <cell r="DK487">
            <v>-3236.64228</v>
          </cell>
          <cell r="DL487">
            <v>-83.763179999979911</v>
          </cell>
          <cell r="DM487">
            <v>-121.14369999995688</v>
          </cell>
          <cell r="DN487">
            <v>-1714.8532399999676</v>
          </cell>
          <cell r="DO487">
            <v>-739.49034000001848</v>
          </cell>
          <cell r="DP487">
            <v>0</v>
          </cell>
          <cell r="DQ487">
            <v>0</v>
          </cell>
          <cell r="DR487">
            <v>0</v>
          </cell>
          <cell r="DS487">
            <v>0</v>
          </cell>
          <cell r="DT487">
            <v>0</v>
          </cell>
          <cell r="DU487">
            <v>0</v>
          </cell>
          <cell r="DV487">
            <v>0</v>
          </cell>
          <cell r="DW487">
            <v>0</v>
          </cell>
          <cell r="DX487">
            <v>0</v>
          </cell>
          <cell r="DY487">
            <v>0</v>
          </cell>
          <cell r="DZ487">
            <v>0</v>
          </cell>
          <cell r="EA487">
            <v>0</v>
          </cell>
          <cell r="EB487">
            <v>0</v>
          </cell>
          <cell r="EC487">
            <v>0</v>
          </cell>
          <cell r="ED487">
            <v>0</v>
          </cell>
        </row>
        <row r="488"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  <cell r="AE488">
            <v>0</v>
          </cell>
          <cell r="AF488">
            <v>0</v>
          </cell>
          <cell r="AG488">
            <v>0</v>
          </cell>
          <cell r="AH488">
            <v>0</v>
          </cell>
          <cell r="AI488">
            <v>0</v>
          </cell>
          <cell r="AJ488">
            <v>0</v>
          </cell>
          <cell r="AK488">
            <v>0</v>
          </cell>
          <cell r="AL488">
            <v>0</v>
          </cell>
          <cell r="AM488">
            <v>0</v>
          </cell>
          <cell r="AN488">
            <v>0</v>
          </cell>
          <cell r="AO488">
            <v>0</v>
          </cell>
          <cell r="AP488">
            <v>0</v>
          </cell>
          <cell r="AQ488">
            <v>0</v>
          </cell>
          <cell r="AR488">
            <v>0</v>
          </cell>
          <cell r="AS488">
            <v>0</v>
          </cell>
          <cell r="AT488">
            <v>0</v>
          </cell>
          <cell r="AU488">
            <v>0</v>
          </cell>
          <cell r="AV488">
            <v>0</v>
          </cell>
          <cell r="AW488">
            <v>0</v>
          </cell>
          <cell r="AX488">
            <v>0</v>
          </cell>
          <cell r="AY488">
            <v>0</v>
          </cell>
          <cell r="AZ488">
            <v>0</v>
          </cell>
          <cell r="BA488">
            <v>0</v>
          </cell>
          <cell r="BB488">
            <v>0</v>
          </cell>
          <cell r="BC488">
            <v>0</v>
          </cell>
          <cell r="BD488">
            <v>0</v>
          </cell>
          <cell r="BE488">
            <v>0</v>
          </cell>
          <cell r="BF488">
            <v>0</v>
          </cell>
          <cell r="BG488">
            <v>0</v>
          </cell>
          <cell r="BH488">
            <v>0</v>
          </cell>
          <cell r="BI488">
            <v>0</v>
          </cell>
          <cell r="BJ488">
            <v>0</v>
          </cell>
          <cell r="BK488">
            <v>0</v>
          </cell>
          <cell r="BL488">
            <v>0</v>
          </cell>
          <cell r="BM488">
            <v>0</v>
          </cell>
          <cell r="BN488">
            <v>0</v>
          </cell>
          <cell r="BO488">
            <v>0</v>
          </cell>
          <cell r="BP488">
            <v>0</v>
          </cell>
          <cell r="BQ488">
            <v>0</v>
          </cell>
          <cell r="BR488">
            <v>0</v>
          </cell>
          <cell r="BS488">
            <v>0</v>
          </cell>
          <cell r="BT488">
            <v>0</v>
          </cell>
          <cell r="BU488">
            <v>0</v>
          </cell>
          <cell r="BV488">
            <v>0</v>
          </cell>
          <cell r="BW488">
            <v>0</v>
          </cell>
          <cell r="BX488">
            <v>0</v>
          </cell>
          <cell r="BY488">
            <v>0</v>
          </cell>
          <cell r="BZ488">
            <v>0</v>
          </cell>
          <cell r="CA488">
            <v>0</v>
          </cell>
          <cell r="CB488">
            <v>0</v>
          </cell>
          <cell r="CC488">
            <v>0</v>
          </cell>
          <cell r="CD488">
            <v>0</v>
          </cell>
          <cell r="CE488">
            <v>0</v>
          </cell>
          <cell r="CF488">
            <v>0</v>
          </cell>
          <cell r="CG488">
            <v>0</v>
          </cell>
          <cell r="CH488">
            <v>0</v>
          </cell>
          <cell r="CI488">
            <v>0</v>
          </cell>
          <cell r="CJ488">
            <v>0</v>
          </cell>
          <cell r="CK488">
            <v>0</v>
          </cell>
          <cell r="CL488">
            <v>0</v>
          </cell>
          <cell r="CM488">
            <v>0</v>
          </cell>
          <cell r="CN488">
            <v>0</v>
          </cell>
          <cell r="CO488">
            <v>0</v>
          </cell>
          <cell r="CP488">
            <v>0</v>
          </cell>
          <cell r="CQ488">
            <v>0</v>
          </cell>
          <cell r="CR488">
            <v>0</v>
          </cell>
          <cell r="CS488">
            <v>0</v>
          </cell>
          <cell r="CT488">
            <v>0</v>
          </cell>
          <cell r="CU488">
            <v>0</v>
          </cell>
          <cell r="CV488">
            <v>0</v>
          </cell>
          <cell r="CW488">
            <v>0</v>
          </cell>
          <cell r="CX488">
            <v>0</v>
          </cell>
          <cell r="CY488">
            <v>0</v>
          </cell>
          <cell r="CZ488">
            <v>0</v>
          </cell>
          <cell r="DA488">
            <v>0</v>
          </cell>
          <cell r="DB488">
            <v>0</v>
          </cell>
          <cell r="DC488">
            <v>0</v>
          </cell>
          <cell r="DD488">
            <v>0</v>
          </cell>
          <cell r="DE488">
            <v>0</v>
          </cell>
          <cell r="DF488">
            <v>0</v>
          </cell>
          <cell r="DG488">
            <v>0</v>
          </cell>
          <cell r="DH488">
            <v>0</v>
          </cell>
          <cell r="DI488">
            <v>0</v>
          </cell>
          <cell r="DJ488">
            <v>0</v>
          </cell>
          <cell r="DK488">
            <v>0</v>
          </cell>
          <cell r="DL488">
            <v>0</v>
          </cell>
          <cell r="DM488">
            <v>0</v>
          </cell>
          <cell r="DN488">
            <v>0</v>
          </cell>
          <cell r="DO488">
            <v>0</v>
          </cell>
          <cell r="DP488">
            <v>0</v>
          </cell>
          <cell r="DQ488">
            <v>0</v>
          </cell>
          <cell r="DR488">
            <v>0</v>
          </cell>
          <cell r="DS488">
            <v>0</v>
          </cell>
          <cell r="DT488">
            <v>0</v>
          </cell>
          <cell r="DU488">
            <v>0</v>
          </cell>
          <cell r="DV488">
            <v>0</v>
          </cell>
          <cell r="DW488">
            <v>0</v>
          </cell>
          <cell r="DX488">
            <v>0</v>
          </cell>
          <cell r="DY488">
            <v>0</v>
          </cell>
          <cell r="DZ488">
            <v>0</v>
          </cell>
          <cell r="EA488">
            <v>0</v>
          </cell>
          <cell r="EB488">
            <v>0</v>
          </cell>
          <cell r="EC488">
            <v>0</v>
          </cell>
          <cell r="ED488">
            <v>0</v>
          </cell>
        </row>
        <row r="489">
          <cell r="F489">
            <v>-2240.3373749999446</v>
          </cell>
          <cell r="G489">
            <v>-1623.2256629999902</v>
          </cell>
          <cell r="H489">
            <v>-859.94070999999531</v>
          </cell>
          <cell r="I489">
            <v>0</v>
          </cell>
          <cell r="J489">
            <v>-2.6516740000001846</v>
          </cell>
          <cell r="K489">
            <v>-327.10057999999844</v>
          </cell>
          <cell r="L489">
            <v>-924.56671500002267</v>
          </cell>
          <cell r="M489">
            <v>-724.3840949999867</v>
          </cell>
          <cell r="N489">
            <v>-749.41411699999298</v>
          </cell>
          <cell r="O489">
            <v>-302.64423000000534</v>
          </cell>
          <cell r="P489">
            <v>-4324.8084019999951</v>
          </cell>
          <cell r="Q489">
            <v>-47.074021999999786</v>
          </cell>
          <cell r="R489">
            <v>-9277.223081999924</v>
          </cell>
          <cell r="S489">
            <v>-38.349699999999757</v>
          </cell>
          <cell r="T489">
            <v>-1826.484609999985</v>
          </cell>
          <cell r="U489">
            <v>-1250.1530670000066</v>
          </cell>
          <cell r="V489">
            <v>-2</v>
          </cell>
          <cell r="W489">
            <v>-3</v>
          </cell>
          <cell r="X489">
            <v>-24</v>
          </cell>
          <cell r="Y489">
            <v>-759.45925999997417</v>
          </cell>
          <cell r="Z489">
            <v>-790.70856299999286</v>
          </cell>
          <cell r="AA489">
            <v>-1004.0992790000164</v>
          </cell>
          <cell r="AB489">
            <v>-372.38983999998891</v>
          </cell>
          <cell r="AC489">
            <v>-3166.3940100000182</v>
          </cell>
          <cell r="AD489">
            <v>-40.184753000000455</v>
          </cell>
          <cell r="AE489">
            <v>-6361.903844000306</v>
          </cell>
          <cell r="AF489">
            <v>-35</v>
          </cell>
          <cell r="AG489">
            <v>-18</v>
          </cell>
          <cell r="AH489">
            <v>-8</v>
          </cell>
          <cell r="AI489">
            <v>-4</v>
          </cell>
          <cell r="AJ489">
            <v>-5</v>
          </cell>
          <cell r="AK489">
            <v>-928.59079000001657</v>
          </cell>
          <cell r="AL489">
            <v>-948.05350000003818</v>
          </cell>
          <cell r="AM489">
            <v>-1074.2314299999853</v>
          </cell>
          <cell r="AN489">
            <v>-1248.8193200000096</v>
          </cell>
          <cell r="AO489">
            <v>-217.01165999998921</v>
          </cell>
          <cell r="AP489">
            <v>-1869.1971440000343</v>
          </cell>
          <cell r="AQ489">
            <v>-6</v>
          </cell>
          <cell r="AR489">
            <v>-52715.29219100019</v>
          </cell>
          <cell r="AS489">
            <v>-28</v>
          </cell>
          <cell r="AT489">
            <v>-23.318121000000247</v>
          </cell>
          <cell r="AU489">
            <v>-4</v>
          </cell>
          <cell r="AV489">
            <v>-4</v>
          </cell>
          <cell r="AW489">
            <v>-6</v>
          </cell>
          <cell r="AX489">
            <v>-47917.043750000012</v>
          </cell>
          <cell r="AY489">
            <v>-732.50205000001006</v>
          </cell>
          <cell r="AZ489">
            <v>-1169.6509099999967</v>
          </cell>
          <cell r="BA489">
            <v>-726.49524000001838</v>
          </cell>
          <cell r="BB489">
            <v>-384.31715000000258</v>
          </cell>
          <cell r="BC489">
            <v>-1713.9649699999718</v>
          </cell>
          <cell r="BD489">
            <v>-6</v>
          </cell>
          <cell r="BE489">
            <v>-5779.0950879997108</v>
          </cell>
          <cell r="BF489">
            <v>-21</v>
          </cell>
          <cell r="BG489">
            <v>-7.2535270000007586</v>
          </cell>
          <cell r="BH489">
            <v>-15.982383999999911</v>
          </cell>
          <cell r="BI489">
            <v>0</v>
          </cell>
          <cell r="BJ489">
            <v>-4</v>
          </cell>
          <cell r="BK489">
            <v>-803.39393999997992</v>
          </cell>
          <cell r="BL489">
            <v>-996.59759000001941</v>
          </cell>
          <cell r="BM489">
            <v>-990.08383700001286</v>
          </cell>
          <cell r="BN489">
            <v>-628.5409599999839</v>
          </cell>
          <cell r="BO489">
            <v>-473.80825000000186</v>
          </cell>
          <cell r="BP489">
            <v>-1832.4346000000078</v>
          </cell>
          <cell r="BQ489">
            <v>-6</v>
          </cell>
          <cell r="BR489">
            <v>-3931.3998480001464</v>
          </cell>
          <cell r="BS489">
            <v>-14</v>
          </cell>
          <cell r="BT489">
            <v>-18</v>
          </cell>
          <cell r="BU489">
            <v>-0.13970399999993788</v>
          </cell>
          <cell r="BV489">
            <v>0</v>
          </cell>
          <cell r="BW489">
            <v>-1</v>
          </cell>
          <cell r="BX489">
            <v>-649.81734999999753</v>
          </cell>
          <cell r="BY489">
            <v>-458.25899200001732</v>
          </cell>
          <cell r="BZ489">
            <v>-344.78324799999245</v>
          </cell>
          <cell r="CA489">
            <v>-404.13162000000011</v>
          </cell>
          <cell r="CB489">
            <v>-195.86325399999623</v>
          </cell>
          <cell r="CC489">
            <v>-1845.4056799999962</v>
          </cell>
          <cell r="CD489">
            <v>0</v>
          </cell>
          <cell r="CE489">
            <v>-3960.2473750000354</v>
          </cell>
          <cell r="CF489">
            <v>-9.8057520000002114</v>
          </cell>
          <cell r="CG489">
            <v>-0.81475800000043819</v>
          </cell>
          <cell r="CH489">
            <v>-4</v>
          </cell>
          <cell r="CI489">
            <v>0</v>
          </cell>
          <cell r="CJ489">
            <v>-2</v>
          </cell>
          <cell r="CK489">
            <v>-579.56866400002036</v>
          </cell>
          <cell r="CL489">
            <v>-511.20322399999714</v>
          </cell>
          <cell r="CM489">
            <v>-346.77999999999884</v>
          </cell>
          <cell r="CN489">
            <v>-387.48525000002701</v>
          </cell>
          <cell r="CO489">
            <v>-187.11730700000044</v>
          </cell>
          <cell r="CP489">
            <v>-1931.4724200000055</v>
          </cell>
          <cell r="CQ489">
            <v>0</v>
          </cell>
          <cell r="CR489">
            <v>-4615.1899829998147</v>
          </cell>
          <cell r="CS489">
            <v>-14</v>
          </cell>
          <cell r="CT489">
            <v>0</v>
          </cell>
          <cell r="CU489">
            <v>-12</v>
          </cell>
          <cell r="CV489">
            <v>0</v>
          </cell>
          <cell r="CW489">
            <v>-5</v>
          </cell>
          <cell r="CX489">
            <v>-1006.8938119999948</v>
          </cell>
          <cell r="CY489">
            <v>-635.30976599999121</v>
          </cell>
          <cell r="CZ489">
            <v>-518.51780999999028</v>
          </cell>
          <cell r="DA489">
            <v>-552.8399250000075</v>
          </cell>
          <cell r="DB489">
            <v>-478.60362000000896</v>
          </cell>
          <cell r="DC489">
            <v>-1392.0250499999966</v>
          </cell>
          <cell r="DD489">
            <v>0</v>
          </cell>
          <cell r="DE489">
            <v>-3870.590089000063</v>
          </cell>
          <cell r="DF489">
            <v>-11.449930000000222</v>
          </cell>
          <cell r="DG489">
            <v>-6</v>
          </cell>
          <cell r="DH489">
            <v>-7.1503430000000208</v>
          </cell>
          <cell r="DI489">
            <v>0</v>
          </cell>
          <cell r="DJ489">
            <v>-3</v>
          </cell>
          <cell r="DK489">
            <v>-387.64987799999653</v>
          </cell>
          <cell r="DL489">
            <v>-633.87712799999281</v>
          </cell>
          <cell r="DM489">
            <v>-668.48050999999396</v>
          </cell>
          <cell r="DN489">
            <v>-751.11032000000705</v>
          </cell>
          <cell r="DO489">
            <v>-256.22449999999662</v>
          </cell>
          <cell r="DP489">
            <v>-1145.6474799999851</v>
          </cell>
          <cell r="DQ489">
            <v>0</v>
          </cell>
          <cell r="DR489">
            <v>0</v>
          </cell>
          <cell r="DS489">
            <v>0</v>
          </cell>
          <cell r="DT489">
            <v>0</v>
          </cell>
          <cell r="DU489">
            <v>0</v>
          </cell>
          <cell r="DV489">
            <v>0</v>
          </cell>
          <cell r="DW489">
            <v>0</v>
          </cell>
          <cell r="DX489">
            <v>0</v>
          </cell>
          <cell r="DY489">
            <v>0</v>
          </cell>
          <cell r="DZ489">
            <v>0</v>
          </cell>
          <cell r="EA489">
            <v>0</v>
          </cell>
          <cell r="EB489">
            <v>0</v>
          </cell>
          <cell r="EC489">
            <v>0</v>
          </cell>
          <cell r="ED489">
            <v>0</v>
          </cell>
        </row>
        <row r="490"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0</v>
          </cell>
          <cell r="K490">
            <v>0</v>
          </cell>
          <cell r="L490">
            <v>0</v>
          </cell>
          <cell r="M490">
            <v>20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-25</v>
          </cell>
          <cell r="Z490">
            <v>0</v>
          </cell>
          <cell r="AA490">
            <v>25</v>
          </cell>
          <cell r="AB490">
            <v>0</v>
          </cell>
          <cell r="AC490">
            <v>0</v>
          </cell>
          <cell r="AD490">
            <v>0</v>
          </cell>
          <cell r="AE490">
            <v>0</v>
          </cell>
          <cell r="AF490">
            <v>0</v>
          </cell>
          <cell r="AG490">
            <v>0</v>
          </cell>
          <cell r="AH490">
            <v>0</v>
          </cell>
          <cell r="AI490">
            <v>0</v>
          </cell>
          <cell r="AJ490">
            <v>0</v>
          </cell>
          <cell r="AK490">
            <v>0</v>
          </cell>
          <cell r="AL490">
            <v>0</v>
          </cell>
          <cell r="AM490">
            <v>0</v>
          </cell>
          <cell r="AN490">
            <v>0</v>
          </cell>
          <cell r="AO490">
            <v>0</v>
          </cell>
          <cell r="AP490">
            <v>0</v>
          </cell>
          <cell r="AQ490">
            <v>0</v>
          </cell>
          <cell r="AR490">
            <v>0</v>
          </cell>
          <cell r="AS490">
            <v>0</v>
          </cell>
          <cell r="AT490">
            <v>0</v>
          </cell>
          <cell r="AU490">
            <v>0</v>
          </cell>
          <cell r="AV490">
            <v>0</v>
          </cell>
          <cell r="AW490">
            <v>0</v>
          </cell>
          <cell r="AX490">
            <v>0</v>
          </cell>
          <cell r="AY490">
            <v>0</v>
          </cell>
          <cell r="AZ490">
            <v>0</v>
          </cell>
          <cell r="BA490">
            <v>0</v>
          </cell>
          <cell r="BB490">
            <v>0</v>
          </cell>
          <cell r="BC490">
            <v>0</v>
          </cell>
          <cell r="BD490">
            <v>0</v>
          </cell>
          <cell r="BE490">
            <v>0</v>
          </cell>
          <cell r="BF490">
            <v>0</v>
          </cell>
          <cell r="BG490">
            <v>0</v>
          </cell>
          <cell r="BH490">
            <v>0</v>
          </cell>
          <cell r="BI490">
            <v>0</v>
          </cell>
          <cell r="BJ490">
            <v>0</v>
          </cell>
          <cell r="BK490">
            <v>0</v>
          </cell>
          <cell r="BL490">
            <v>0</v>
          </cell>
          <cell r="BM490">
            <v>0</v>
          </cell>
          <cell r="BN490">
            <v>0</v>
          </cell>
          <cell r="BO490">
            <v>0</v>
          </cell>
          <cell r="BP490">
            <v>0</v>
          </cell>
          <cell r="BQ490">
            <v>0</v>
          </cell>
          <cell r="BR490">
            <v>0</v>
          </cell>
          <cell r="BS490">
            <v>0</v>
          </cell>
          <cell r="BT490">
            <v>0</v>
          </cell>
          <cell r="BU490">
            <v>0</v>
          </cell>
          <cell r="BV490">
            <v>0</v>
          </cell>
          <cell r="BW490">
            <v>0</v>
          </cell>
          <cell r="BX490">
            <v>0</v>
          </cell>
          <cell r="BY490">
            <v>0</v>
          </cell>
          <cell r="BZ490">
            <v>0</v>
          </cell>
          <cell r="CA490">
            <v>0</v>
          </cell>
          <cell r="CB490">
            <v>0</v>
          </cell>
          <cell r="CC490">
            <v>0</v>
          </cell>
          <cell r="CD490">
            <v>0</v>
          </cell>
          <cell r="CE490">
            <v>0</v>
          </cell>
          <cell r="CF490">
            <v>0</v>
          </cell>
          <cell r="CG490">
            <v>0</v>
          </cell>
          <cell r="CH490">
            <v>0</v>
          </cell>
          <cell r="CI490">
            <v>0</v>
          </cell>
          <cell r="CJ490">
            <v>0</v>
          </cell>
          <cell r="CK490">
            <v>0</v>
          </cell>
          <cell r="CL490">
            <v>0</v>
          </cell>
          <cell r="CM490">
            <v>0</v>
          </cell>
          <cell r="CN490">
            <v>0</v>
          </cell>
          <cell r="CO490">
            <v>0</v>
          </cell>
          <cell r="CP490">
            <v>0</v>
          </cell>
          <cell r="CQ490">
            <v>0</v>
          </cell>
          <cell r="CR490">
            <v>0</v>
          </cell>
          <cell r="CS490">
            <v>0</v>
          </cell>
          <cell r="CT490">
            <v>0</v>
          </cell>
          <cell r="CU490">
            <v>0</v>
          </cell>
          <cell r="CV490">
            <v>0</v>
          </cell>
          <cell r="CW490">
            <v>0</v>
          </cell>
          <cell r="CX490">
            <v>0</v>
          </cell>
          <cell r="CY490">
            <v>0</v>
          </cell>
          <cell r="CZ490">
            <v>0</v>
          </cell>
          <cell r="DA490">
            <v>0</v>
          </cell>
          <cell r="DB490">
            <v>0</v>
          </cell>
          <cell r="DC490">
            <v>0</v>
          </cell>
          <cell r="DD490">
            <v>0</v>
          </cell>
          <cell r="DE490">
            <v>0</v>
          </cell>
          <cell r="DF490">
            <v>0</v>
          </cell>
          <cell r="DG490">
            <v>0</v>
          </cell>
          <cell r="DH490">
            <v>0</v>
          </cell>
          <cell r="DI490">
            <v>0</v>
          </cell>
          <cell r="DJ490">
            <v>0</v>
          </cell>
          <cell r="DK490">
            <v>0</v>
          </cell>
          <cell r="DL490">
            <v>0</v>
          </cell>
          <cell r="DM490">
            <v>0</v>
          </cell>
          <cell r="DN490">
            <v>0</v>
          </cell>
          <cell r="DO490">
            <v>0</v>
          </cell>
          <cell r="DP490">
            <v>0</v>
          </cell>
          <cell r="DQ490">
            <v>0</v>
          </cell>
          <cell r="DR490">
            <v>0</v>
          </cell>
          <cell r="DS490">
            <v>0</v>
          </cell>
          <cell r="DT490">
            <v>0</v>
          </cell>
          <cell r="DU490">
            <v>0</v>
          </cell>
          <cell r="DV490">
            <v>0</v>
          </cell>
          <cell r="DW490">
            <v>0</v>
          </cell>
          <cell r="DX490">
            <v>0</v>
          </cell>
          <cell r="DY490">
            <v>0</v>
          </cell>
          <cell r="DZ490">
            <v>0</v>
          </cell>
          <cell r="EA490">
            <v>0</v>
          </cell>
          <cell r="EB490">
            <v>0</v>
          </cell>
          <cell r="EC490">
            <v>0</v>
          </cell>
          <cell r="ED490">
            <v>0</v>
          </cell>
        </row>
        <row r="491">
          <cell r="F491">
            <v>-10</v>
          </cell>
          <cell r="G491">
            <v>10</v>
          </cell>
          <cell r="H491">
            <v>30</v>
          </cell>
          <cell r="I491">
            <v>30.106109999999717</v>
          </cell>
          <cell r="J491">
            <v>-10</v>
          </cell>
          <cell r="K491">
            <v>50</v>
          </cell>
          <cell r="L491">
            <v>-7.4797669999989012</v>
          </cell>
          <cell r="M491">
            <v>-26.059674000000086</v>
          </cell>
          <cell r="N491">
            <v>128.28879100000086</v>
          </cell>
          <cell r="O491">
            <v>40</v>
          </cell>
          <cell r="P491">
            <v>-10</v>
          </cell>
          <cell r="Q491">
            <v>10</v>
          </cell>
          <cell r="R491">
            <v>99.694004500022857</v>
          </cell>
          <cell r="S491">
            <v>70</v>
          </cell>
          <cell r="T491">
            <v>10</v>
          </cell>
          <cell r="U491">
            <v>0</v>
          </cell>
          <cell r="V491">
            <v>30</v>
          </cell>
          <cell r="W491">
            <v>20</v>
          </cell>
          <cell r="X491">
            <v>0</v>
          </cell>
          <cell r="Y491">
            <v>4.6559760000018287</v>
          </cell>
          <cell r="Z491">
            <v>-37.425207500000397</v>
          </cell>
          <cell r="AA491">
            <v>12.463236000001416</v>
          </cell>
          <cell r="AB491">
            <v>-10</v>
          </cell>
          <cell r="AC491">
            <v>-20</v>
          </cell>
          <cell r="AD491">
            <v>20</v>
          </cell>
          <cell r="AE491">
            <v>74.092707500007236</v>
          </cell>
          <cell r="AF491">
            <v>90</v>
          </cell>
          <cell r="AG491">
            <v>-20</v>
          </cell>
          <cell r="AH491">
            <v>10</v>
          </cell>
          <cell r="AI491">
            <v>0</v>
          </cell>
          <cell r="AJ491">
            <v>0</v>
          </cell>
          <cell r="AK491">
            <v>0</v>
          </cell>
          <cell r="AL491">
            <v>-42.071165500001371</v>
          </cell>
          <cell r="AM491">
            <v>-76.066114499997639</v>
          </cell>
          <cell r="AN491">
            <v>-27.77001250000103</v>
          </cell>
          <cell r="AO491">
            <v>50</v>
          </cell>
          <cell r="AP491">
            <v>20</v>
          </cell>
          <cell r="AQ491">
            <v>70</v>
          </cell>
          <cell r="AR491">
            <v>212.11878150000121</v>
          </cell>
          <cell r="AS491">
            <v>100</v>
          </cell>
          <cell r="AT491">
            <v>10</v>
          </cell>
          <cell r="AU491">
            <v>40</v>
          </cell>
          <cell r="AV491">
            <v>30</v>
          </cell>
          <cell r="AW491">
            <v>10</v>
          </cell>
          <cell r="AX491">
            <v>60</v>
          </cell>
          <cell r="AY491">
            <v>-29.576056000001699</v>
          </cell>
          <cell r="AZ491">
            <v>-68.138356499999645</v>
          </cell>
          <cell r="BA491">
            <v>-50.166806000001088</v>
          </cell>
          <cell r="BB491">
            <v>20</v>
          </cell>
          <cell r="BC491">
            <v>0</v>
          </cell>
          <cell r="BD491">
            <v>90</v>
          </cell>
          <cell r="BE491">
            <v>-55.168353499961086</v>
          </cell>
          <cell r="BF491">
            <v>70</v>
          </cell>
          <cell r="BG491">
            <v>0</v>
          </cell>
          <cell r="BH491">
            <v>20</v>
          </cell>
          <cell r="BI491">
            <v>-20</v>
          </cell>
          <cell r="BJ491">
            <v>60</v>
          </cell>
          <cell r="BK491">
            <v>0</v>
          </cell>
          <cell r="BL491">
            <v>-44.735051999999996</v>
          </cell>
          <cell r="BM491">
            <v>-106.24511200000052</v>
          </cell>
          <cell r="BN491">
            <v>-4.1881894999969518</v>
          </cell>
          <cell r="BO491">
            <v>0</v>
          </cell>
          <cell r="BP491">
            <v>-70</v>
          </cell>
          <cell r="BQ491">
            <v>40</v>
          </cell>
          <cell r="BR491">
            <v>0</v>
          </cell>
          <cell r="BS491">
            <v>0</v>
          </cell>
          <cell r="BT491">
            <v>0</v>
          </cell>
          <cell r="BU491">
            <v>0</v>
          </cell>
          <cell r="BV491">
            <v>0</v>
          </cell>
          <cell r="BW491">
            <v>0</v>
          </cell>
          <cell r="BX491">
            <v>0</v>
          </cell>
          <cell r="BY491">
            <v>0</v>
          </cell>
          <cell r="BZ491">
            <v>0</v>
          </cell>
          <cell r="CA491">
            <v>0</v>
          </cell>
          <cell r="CB491">
            <v>0</v>
          </cell>
          <cell r="CC491">
            <v>0</v>
          </cell>
          <cell r="CD491">
            <v>0</v>
          </cell>
          <cell r="CE491">
            <v>0</v>
          </cell>
          <cell r="CF491">
            <v>0</v>
          </cell>
          <cell r="CG491">
            <v>0</v>
          </cell>
          <cell r="CH491">
            <v>0</v>
          </cell>
          <cell r="CI491">
            <v>0</v>
          </cell>
          <cell r="CJ491">
            <v>0</v>
          </cell>
          <cell r="CK491">
            <v>0</v>
          </cell>
          <cell r="CL491">
            <v>0</v>
          </cell>
          <cell r="CM491">
            <v>0</v>
          </cell>
          <cell r="CN491">
            <v>0</v>
          </cell>
          <cell r="CO491">
            <v>0</v>
          </cell>
          <cell r="CP491">
            <v>0</v>
          </cell>
          <cell r="CQ491">
            <v>0</v>
          </cell>
          <cell r="CR491">
            <v>0</v>
          </cell>
          <cell r="CS491">
            <v>0</v>
          </cell>
          <cell r="CT491">
            <v>0</v>
          </cell>
          <cell r="CU491">
            <v>0</v>
          </cell>
          <cell r="CV491">
            <v>0</v>
          </cell>
          <cell r="CW491">
            <v>0</v>
          </cell>
          <cell r="CX491">
            <v>0</v>
          </cell>
          <cell r="CY491">
            <v>0</v>
          </cell>
          <cell r="CZ491">
            <v>0</v>
          </cell>
          <cell r="DA491">
            <v>0</v>
          </cell>
          <cell r="DB491">
            <v>0</v>
          </cell>
          <cell r="DC491">
            <v>0</v>
          </cell>
          <cell r="DD491">
            <v>0</v>
          </cell>
          <cell r="DE491">
            <v>0</v>
          </cell>
          <cell r="DF491">
            <v>0</v>
          </cell>
          <cell r="DG491">
            <v>0</v>
          </cell>
          <cell r="DH491">
            <v>0</v>
          </cell>
          <cell r="DI491">
            <v>0</v>
          </cell>
          <cell r="DJ491">
            <v>0</v>
          </cell>
          <cell r="DK491">
            <v>0</v>
          </cell>
          <cell r="DL491">
            <v>0</v>
          </cell>
          <cell r="DM491">
            <v>0</v>
          </cell>
          <cell r="DN491">
            <v>0</v>
          </cell>
          <cell r="DO491">
            <v>0</v>
          </cell>
          <cell r="DP491">
            <v>0</v>
          </cell>
          <cell r="DQ491">
            <v>0</v>
          </cell>
          <cell r="DR491">
            <v>0</v>
          </cell>
          <cell r="DS491">
            <v>0</v>
          </cell>
          <cell r="DT491">
            <v>0</v>
          </cell>
          <cell r="DU491">
            <v>0</v>
          </cell>
          <cell r="DV491">
            <v>0</v>
          </cell>
          <cell r="DW491">
            <v>0</v>
          </cell>
          <cell r="DX491">
            <v>0</v>
          </cell>
          <cell r="DY491">
            <v>0</v>
          </cell>
          <cell r="DZ491">
            <v>0</v>
          </cell>
          <cell r="EA491">
            <v>0</v>
          </cell>
          <cell r="EB491">
            <v>0</v>
          </cell>
          <cell r="EC491">
            <v>0</v>
          </cell>
          <cell r="ED491">
            <v>0</v>
          </cell>
        </row>
        <row r="492">
          <cell r="F492">
            <v>-492.92461999997613</v>
          </cell>
          <cell r="G492">
            <v>-388.41438000000198</v>
          </cell>
          <cell r="H492">
            <v>-423.89652000000933</v>
          </cell>
          <cell r="I492">
            <v>1.2139500000048429</v>
          </cell>
          <cell r="J492">
            <v>0</v>
          </cell>
          <cell r="K492">
            <v>0</v>
          </cell>
          <cell r="L492">
            <v>-214.45201999999699</v>
          </cell>
          <cell r="M492">
            <v>-234.39525999999023</v>
          </cell>
          <cell r="N492">
            <v>-131.10018999999738</v>
          </cell>
          <cell r="O492">
            <v>-354.12166999999317</v>
          </cell>
          <cell r="P492">
            <v>-570.67213000002084</v>
          </cell>
          <cell r="Q492">
            <v>-525.13523000001442</v>
          </cell>
          <cell r="R492">
            <v>-2835.86996000004</v>
          </cell>
          <cell r="S492">
            <v>-258.54091999999946</v>
          </cell>
          <cell r="T492">
            <v>-455.03771000000415</v>
          </cell>
          <cell r="U492">
            <v>-321.89977000001818</v>
          </cell>
          <cell r="V492">
            <v>-215.45156000001589</v>
          </cell>
          <cell r="W492">
            <v>0</v>
          </cell>
          <cell r="X492">
            <v>-58.77103000000352</v>
          </cell>
          <cell r="Y492">
            <v>-241.61028999998234</v>
          </cell>
          <cell r="Z492">
            <v>-66.347609999997076</v>
          </cell>
          <cell r="AA492">
            <v>-209.98681000000215</v>
          </cell>
          <cell r="AB492">
            <v>-67.947690000000875</v>
          </cell>
          <cell r="AC492">
            <v>-412.15747000000556</v>
          </cell>
          <cell r="AD492">
            <v>-528.1191000000108</v>
          </cell>
          <cell r="AE492">
            <v>-2591.1261799999047</v>
          </cell>
          <cell r="AF492">
            <v>-285.46191000001272</v>
          </cell>
          <cell r="AG492">
            <v>-603.92840999999316</v>
          </cell>
          <cell r="AH492">
            <v>-142.50087000001804</v>
          </cell>
          <cell r="AI492">
            <v>-110.1501500000013</v>
          </cell>
          <cell r="AJ492">
            <v>0</v>
          </cell>
          <cell r="AK492">
            <v>-67.302730000010342</v>
          </cell>
          <cell r="AL492">
            <v>-44.679020000010496</v>
          </cell>
          <cell r="AM492">
            <v>-135.24479999998584</v>
          </cell>
          <cell r="AN492">
            <v>-274.19256000002497</v>
          </cell>
          <cell r="AO492">
            <v>-158.82873000000836</v>
          </cell>
          <cell r="AP492">
            <v>-464.46338000000105</v>
          </cell>
          <cell r="AQ492">
            <v>-304.37361999999848</v>
          </cell>
          <cell r="AR492">
            <v>-2247.9401199999265</v>
          </cell>
          <cell r="AS492">
            <v>-266.06301000001258</v>
          </cell>
          <cell r="AT492">
            <v>-338.70454999999492</v>
          </cell>
          <cell r="AU492">
            <v>-322.44336000000476</v>
          </cell>
          <cell r="AV492">
            <v>-115.71941999999399</v>
          </cell>
          <cell r="AW492">
            <v>0</v>
          </cell>
          <cell r="AX492">
            <v>0</v>
          </cell>
          <cell r="AY492">
            <v>-110.60159000000567</v>
          </cell>
          <cell r="AZ492">
            <v>-65.356490000005579</v>
          </cell>
          <cell r="BA492">
            <v>0</v>
          </cell>
          <cell r="BB492">
            <v>-308.47550000000047</v>
          </cell>
          <cell r="BC492">
            <v>-396.17913000000408</v>
          </cell>
          <cell r="BD492">
            <v>-324.39706999997725</v>
          </cell>
          <cell r="BE492">
            <v>-2081.7397000000346</v>
          </cell>
          <cell r="BF492">
            <v>-201.41667000000598</v>
          </cell>
          <cell r="BG492">
            <v>-202.83712000001105</v>
          </cell>
          <cell r="BH492">
            <v>-156.31231000000844</v>
          </cell>
          <cell r="BI492">
            <v>-104.06603999999061</v>
          </cell>
          <cell r="BJ492">
            <v>-38.6922799999993</v>
          </cell>
          <cell r="BK492">
            <v>0</v>
          </cell>
          <cell r="BL492">
            <v>-195.64481999998679</v>
          </cell>
          <cell r="BM492">
            <v>-54.352820000000065</v>
          </cell>
          <cell r="BN492">
            <v>-111.20707000000402</v>
          </cell>
          <cell r="BO492">
            <v>-368.02551999999559</v>
          </cell>
          <cell r="BP492">
            <v>-479.28160000001662</v>
          </cell>
          <cell r="BQ492">
            <v>-169.90345000001253</v>
          </cell>
          <cell r="BR492">
            <v>-2050.7745300000533</v>
          </cell>
          <cell r="BS492">
            <v>-211.65530000001309</v>
          </cell>
          <cell r="BT492">
            <v>-476.73875000000407</v>
          </cell>
          <cell r="BU492">
            <v>-207.99181000000681</v>
          </cell>
          <cell r="BV492">
            <v>-115.04916999999841</v>
          </cell>
          <cell r="BW492">
            <v>0</v>
          </cell>
          <cell r="BX492">
            <v>-98.804450000010547</v>
          </cell>
          <cell r="BY492">
            <v>-204.77342000001227</v>
          </cell>
          <cell r="BZ492">
            <v>-208.45822999998927</v>
          </cell>
          <cell r="CA492">
            <v>-75.93027000001166</v>
          </cell>
          <cell r="CB492">
            <v>-316.53677000000607</v>
          </cell>
          <cell r="CC492">
            <v>-134.83636000000115</v>
          </cell>
          <cell r="CD492">
            <v>0</v>
          </cell>
          <cell r="CE492">
            <v>-2253.3376500001177</v>
          </cell>
          <cell r="CF492">
            <v>-101.70646000000124</v>
          </cell>
          <cell r="CG492">
            <v>-774.79477999999654</v>
          </cell>
          <cell r="CH492">
            <v>-167.13883999999962</v>
          </cell>
          <cell r="CI492">
            <v>-213.82946999999695</v>
          </cell>
          <cell r="CJ492">
            <v>0</v>
          </cell>
          <cell r="CK492">
            <v>-86.145780000006198</v>
          </cell>
          <cell r="CL492">
            <v>-243.0903699999908</v>
          </cell>
          <cell r="CM492">
            <v>-252.44477999999071</v>
          </cell>
          <cell r="CN492">
            <v>0</v>
          </cell>
          <cell r="CO492">
            <v>-82.429669999983162</v>
          </cell>
          <cell r="CP492">
            <v>-91.651059999989229</v>
          </cell>
          <cell r="CQ492">
            <v>-240.1064400000032</v>
          </cell>
          <cell r="CR492">
            <v>-2218.279810000211</v>
          </cell>
          <cell r="CS492">
            <v>-355.04480000000331</v>
          </cell>
          <cell r="CT492">
            <v>-359.28651000000536</v>
          </cell>
          <cell r="CU492">
            <v>-401.54358000002685</v>
          </cell>
          <cell r="CV492">
            <v>-345.16109999999753</v>
          </cell>
          <cell r="CW492">
            <v>0</v>
          </cell>
          <cell r="CX492">
            <v>-165.33623999998963</v>
          </cell>
          <cell r="CY492">
            <v>-24.718010000011418</v>
          </cell>
          <cell r="CZ492">
            <v>-79.634480000007898</v>
          </cell>
          <cell r="DA492">
            <v>-154.85404000000563</v>
          </cell>
          <cell r="DB492">
            <v>-26.988240000006044</v>
          </cell>
          <cell r="DC492">
            <v>-46.877750000014203</v>
          </cell>
          <cell r="DD492">
            <v>-258.83505999998306</v>
          </cell>
          <cell r="DE492">
            <v>-2042.5175900002941</v>
          </cell>
          <cell r="DF492">
            <v>-480.80301000000327</v>
          </cell>
          <cell r="DG492">
            <v>-263.83551999999327</v>
          </cell>
          <cell r="DH492">
            <v>-314.80483999999706</v>
          </cell>
          <cell r="DI492">
            <v>-223.48922999999195</v>
          </cell>
          <cell r="DJ492">
            <v>0</v>
          </cell>
          <cell r="DK492">
            <v>-1.8407699999952456</v>
          </cell>
          <cell r="DL492">
            <v>0</v>
          </cell>
          <cell r="DM492">
            <v>-202.33375000001979</v>
          </cell>
          <cell r="DN492">
            <v>-130.32820999997784</v>
          </cell>
          <cell r="DO492">
            <v>-247.8610500000068</v>
          </cell>
          <cell r="DP492">
            <v>-22.958459999994375</v>
          </cell>
          <cell r="DQ492">
            <v>-154.26274999999441</v>
          </cell>
          <cell r="DR492">
            <v>0</v>
          </cell>
          <cell r="DS492">
            <v>0</v>
          </cell>
          <cell r="DT492">
            <v>0</v>
          </cell>
          <cell r="DU492">
            <v>0</v>
          </cell>
          <cell r="DV492">
            <v>0</v>
          </cell>
          <cell r="DW492">
            <v>0</v>
          </cell>
          <cell r="DX492">
            <v>0</v>
          </cell>
          <cell r="DY492">
            <v>0</v>
          </cell>
          <cell r="DZ492">
            <v>0</v>
          </cell>
          <cell r="EA492">
            <v>0</v>
          </cell>
          <cell r="EB492">
            <v>0</v>
          </cell>
          <cell r="EC492">
            <v>0</v>
          </cell>
          <cell r="ED492">
            <v>0</v>
          </cell>
        </row>
        <row r="493">
          <cell r="F493">
            <v>-3920.3145599999698</v>
          </cell>
          <cell r="G493">
            <v>-1535.006549999991</v>
          </cell>
          <cell r="H493">
            <v>-1785.7811600000132</v>
          </cell>
          <cell r="I493">
            <v>-716.00213000000804</v>
          </cell>
          <cell r="J493">
            <v>-2512.059420000005</v>
          </cell>
          <cell r="K493">
            <v>-1492.4722700000275</v>
          </cell>
          <cell r="L493">
            <v>-1666.8560899999575</v>
          </cell>
          <cell r="M493">
            <v>-1859.296640000015</v>
          </cell>
          <cell r="N493">
            <v>-1699.1237899999833</v>
          </cell>
          <cell r="O493">
            <v>-1604.2259999999951</v>
          </cell>
          <cell r="P493">
            <v>-4867.9803800000227</v>
          </cell>
          <cell r="Q493">
            <v>-2844.7193700000062</v>
          </cell>
          <cell r="R493">
            <v>-34007.508389999624</v>
          </cell>
          <cell r="S493">
            <v>-7292.8234299999895</v>
          </cell>
          <cell r="T493">
            <v>-3046.4657000000007</v>
          </cell>
          <cell r="U493">
            <v>-1079.646379999991</v>
          </cell>
          <cell r="V493">
            <v>-374.52098000000115</v>
          </cell>
          <cell r="W493">
            <v>-8741.4863400000031</v>
          </cell>
          <cell r="X493">
            <v>878.66976000000432</v>
          </cell>
          <cell r="Y493">
            <v>-1988.6411599999992</v>
          </cell>
          <cell r="Z493">
            <v>-1649.2665600000182</v>
          </cell>
          <cell r="AA493">
            <v>-1377.8829499999993</v>
          </cell>
          <cell r="AB493">
            <v>-2479.7913200000185</v>
          </cell>
          <cell r="AC493">
            <v>-4591.8544499999844</v>
          </cell>
          <cell r="AD493">
            <v>-2263.7988800000167</v>
          </cell>
          <cell r="AE493">
            <v>-20542.658960000146</v>
          </cell>
          <cell r="AF493">
            <v>-2353.8683099999907</v>
          </cell>
          <cell r="AG493">
            <v>-1751.279440000013</v>
          </cell>
          <cell r="AH493">
            <v>-1228.7945599999803</v>
          </cell>
          <cell r="AI493">
            <v>-267.54430999999749</v>
          </cell>
          <cell r="AJ493">
            <v>-1371.2880399999849</v>
          </cell>
          <cell r="AK493">
            <v>-584.67212000000291</v>
          </cell>
          <cell r="AL493">
            <v>-2267.8777300000074</v>
          </cell>
          <cell r="AM493">
            <v>-1513.5708500000183</v>
          </cell>
          <cell r="AN493">
            <v>-1537.6442199999583</v>
          </cell>
          <cell r="AO493">
            <v>-929.46182000001136</v>
          </cell>
          <cell r="AP493">
            <v>-4520.9966300000087</v>
          </cell>
          <cell r="AQ493">
            <v>-2215.6609300000127</v>
          </cell>
          <cell r="AR493">
            <v>15606.759150000755</v>
          </cell>
          <cell r="AS493">
            <v>-1582.553809999954</v>
          </cell>
          <cell r="AT493">
            <v>-1761.0729399999836</v>
          </cell>
          <cell r="AU493">
            <v>-862.1931999999797</v>
          </cell>
          <cell r="AV493">
            <v>-394.53685000000405</v>
          </cell>
          <cell r="AW493">
            <v>-625.97151000000304</v>
          </cell>
          <cell r="AX493">
            <v>30911.703129999994</v>
          </cell>
          <cell r="AY493">
            <v>-1412.2649700000184</v>
          </cell>
          <cell r="AZ493">
            <v>-1690.0962799999979</v>
          </cell>
          <cell r="BA493">
            <v>-867.41025000001537</v>
          </cell>
          <cell r="BB493">
            <v>-864.07155999999668</v>
          </cell>
          <cell r="BC493">
            <v>-3704.6593500000308</v>
          </cell>
          <cell r="BD493">
            <v>-1540.1132599999546</v>
          </cell>
          <cell r="BE493">
            <v>-13583.429239999969</v>
          </cell>
          <cell r="BF493">
            <v>-1997.6106199999922</v>
          </cell>
          <cell r="BG493">
            <v>-1408.4587100000354</v>
          </cell>
          <cell r="BH493">
            <v>-745.28219999998691</v>
          </cell>
          <cell r="BI493">
            <v>-701.23153000001912</v>
          </cell>
          <cell r="BJ493">
            <v>2742.6457799999916</v>
          </cell>
          <cell r="BK493">
            <v>-1339.9760200000019</v>
          </cell>
          <cell r="BL493">
            <v>-1919.3660500000115</v>
          </cell>
          <cell r="BM493">
            <v>-1192.0734100000118</v>
          </cell>
          <cell r="BN493">
            <v>-952.11482000001706</v>
          </cell>
          <cell r="BO493">
            <v>-676.14029999999912</v>
          </cell>
          <cell r="BP493">
            <v>-3418.6052299999865</v>
          </cell>
          <cell r="BQ493">
            <v>-1975.2161300000153</v>
          </cell>
          <cell r="BR493">
            <v>-27271.827779999468</v>
          </cell>
          <cell r="BS493">
            <v>-1744.8977699999814</v>
          </cell>
          <cell r="BT493">
            <v>-1331.9210099999909</v>
          </cell>
          <cell r="BU493">
            <v>-1190.3610200000112</v>
          </cell>
          <cell r="BV493">
            <v>-649.81984999999986</v>
          </cell>
          <cell r="BW493">
            <v>-1011.1326199999894</v>
          </cell>
          <cell r="BX493">
            <v>-810.74670999997761</v>
          </cell>
          <cell r="BY493">
            <v>-8398.851800000004</v>
          </cell>
          <cell r="BZ493">
            <v>-1067.5665699999663</v>
          </cell>
          <cell r="CA493">
            <v>-2889.3029800000368</v>
          </cell>
          <cell r="CB493">
            <v>-4102.5962799999979</v>
          </cell>
          <cell r="CC493">
            <v>-2600.6693300000043</v>
          </cell>
          <cell r="CD493">
            <v>-1473.9618400000036</v>
          </cell>
          <cell r="CE493">
            <v>-21843.889829999767</v>
          </cell>
          <cell r="CF493">
            <v>-1876.7941400000127</v>
          </cell>
          <cell r="CG493">
            <v>-1101.7035100000212</v>
          </cell>
          <cell r="CH493">
            <v>-759.57841000001645</v>
          </cell>
          <cell r="CI493">
            <v>-536.34747999999672</v>
          </cell>
          <cell r="CJ493">
            <v>-1547.8153300000122</v>
          </cell>
          <cell r="CK493">
            <v>-7607.3978599999973</v>
          </cell>
          <cell r="CL493">
            <v>-1594.3973899999983</v>
          </cell>
          <cell r="CM493">
            <v>-1186.6979500000016</v>
          </cell>
          <cell r="CN493">
            <v>-930.96672000002582</v>
          </cell>
          <cell r="CO493">
            <v>-658.50364999999874</v>
          </cell>
          <cell r="CP493">
            <v>-2233.0482699999702</v>
          </cell>
          <cell r="CQ493">
            <v>-1810.6391200000071</v>
          </cell>
          <cell r="CR493">
            <v>-15259.283540000208</v>
          </cell>
          <cell r="CS493">
            <v>-1757.1864700000151</v>
          </cell>
          <cell r="CT493">
            <v>-947.72886999999173</v>
          </cell>
          <cell r="CU493">
            <v>-937.67673999999533</v>
          </cell>
          <cell r="CV493">
            <v>-448.60147000002326</v>
          </cell>
          <cell r="CW493">
            <v>-1541.6653600000427</v>
          </cell>
          <cell r="CX493">
            <v>-1559.1650699999882</v>
          </cell>
          <cell r="CY493">
            <v>-865.01628999999957</v>
          </cell>
          <cell r="CZ493">
            <v>-696.78610000002664</v>
          </cell>
          <cell r="DA493">
            <v>-1508.69948999997</v>
          </cell>
          <cell r="DB493">
            <v>-589.77165999999852</v>
          </cell>
          <cell r="DC493">
            <v>-2942.8006099999766</v>
          </cell>
          <cell r="DD493">
            <v>-1464.1854099999764</v>
          </cell>
          <cell r="DE493">
            <v>-14203.047729999758</v>
          </cell>
          <cell r="DF493">
            <v>-1395.0276700000395</v>
          </cell>
          <cell r="DG493">
            <v>-1086.1035200000042</v>
          </cell>
          <cell r="DH493">
            <v>-678.11172999997507</v>
          </cell>
          <cell r="DI493">
            <v>-346.1625800000038</v>
          </cell>
          <cell r="DJ493">
            <v>-1161.941119999974</v>
          </cell>
          <cell r="DK493">
            <v>-1421.3260400000145</v>
          </cell>
          <cell r="DL493">
            <v>-891.11157000000821</v>
          </cell>
          <cell r="DM493">
            <v>-874.42676999996183</v>
          </cell>
          <cell r="DN493">
            <v>-1944.5886699999683</v>
          </cell>
          <cell r="DO493">
            <v>-753.33975000001374</v>
          </cell>
          <cell r="DP493">
            <v>-2423.5873300000094</v>
          </cell>
          <cell r="DQ493">
            <v>-1227.3209800000186</v>
          </cell>
          <cell r="DR493">
            <v>0</v>
          </cell>
          <cell r="DS493">
            <v>0</v>
          </cell>
          <cell r="DT493">
            <v>0</v>
          </cell>
          <cell r="DU493">
            <v>0</v>
          </cell>
          <cell r="DV493">
            <v>0</v>
          </cell>
          <cell r="DW493">
            <v>0</v>
          </cell>
          <cell r="DX493">
            <v>0</v>
          </cell>
          <cell r="DY493">
            <v>0</v>
          </cell>
          <cell r="DZ493">
            <v>0</v>
          </cell>
          <cell r="EA493">
            <v>0</v>
          </cell>
          <cell r="EB493">
            <v>0</v>
          </cell>
          <cell r="EC493">
            <v>0</v>
          </cell>
          <cell r="ED493">
            <v>0</v>
          </cell>
        </row>
        <row r="494">
          <cell r="F494">
            <v>-1502.510009999969</v>
          </cell>
          <cell r="G494">
            <v>-4923.4306199999992</v>
          </cell>
          <cell r="H494">
            <v>-1313.0970300000045</v>
          </cell>
          <cell r="I494">
            <v>-6119.3780199999746</v>
          </cell>
          <cell r="J494">
            <v>-1149.4650000000256</v>
          </cell>
          <cell r="K494">
            <v>-825.85854999997537</v>
          </cell>
          <cell r="L494">
            <v>-1222.1657700000214</v>
          </cell>
          <cell r="M494">
            <v>-1688.2973600000259</v>
          </cell>
          <cell r="N494">
            <v>-4047.1223900000041</v>
          </cell>
          <cell r="O494">
            <v>-4787.2891700000037</v>
          </cell>
          <cell r="P494">
            <v>-2477.8888299999817</v>
          </cell>
          <cell r="Q494">
            <v>-1155.1823500000173</v>
          </cell>
          <cell r="R494">
            <v>-31532.6832500007</v>
          </cell>
          <cell r="S494">
            <v>-1283.6837199999718</v>
          </cell>
          <cell r="T494">
            <v>-1789.2838700000138</v>
          </cell>
          <cell r="U494">
            <v>-8499.2655200000154</v>
          </cell>
          <cell r="V494">
            <v>-624.72946999999112</v>
          </cell>
          <cell r="W494">
            <v>-505.41091000000597</v>
          </cell>
          <cell r="X494">
            <v>-6246.2486599999829</v>
          </cell>
          <cell r="Y494">
            <v>-1533.5717900000163</v>
          </cell>
          <cell r="Z494">
            <v>-1808.6271700000507</v>
          </cell>
          <cell r="AA494">
            <v>-1782.3272399999551</v>
          </cell>
          <cell r="AB494">
            <v>-1298.2562099999632</v>
          </cell>
          <cell r="AC494">
            <v>-5609.7555500000308</v>
          </cell>
          <cell r="AD494">
            <v>-551.52314000000479</v>
          </cell>
          <cell r="AE494">
            <v>-5367.2693380005658</v>
          </cell>
          <cell r="AF494">
            <v>-377.1020000000135</v>
          </cell>
          <cell r="AG494">
            <v>-441.44381999998586</v>
          </cell>
          <cell r="AH494">
            <v>-205.36905999993905</v>
          </cell>
          <cell r="AI494">
            <v>-72.624009999999544</v>
          </cell>
          <cell r="AJ494">
            <v>-228.3543200000131</v>
          </cell>
          <cell r="AK494">
            <v>-52.824280000000726</v>
          </cell>
          <cell r="AL494">
            <v>-750.22782500000903</v>
          </cell>
          <cell r="AM494">
            <v>-1598.8466900000349</v>
          </cell>
          <cell r="AN494">
            <v>-464.48247300006915</v>
          </cell>
          <cell r="AO494">
            <v>-349.37822000001324</v>
          </cell>
          <cell r="AP494">
            <v>-394.27496000000974</v>
          </cell>
          <cell r="AQ494">
            <v>-432.34168000001227</v>
          </cell>
          <cell r="AR494">
            <v>-5450.471264000982</v>
          </cell>
          <cell r="AS494">
            <v>-459.48863999999594</v>
          </cell>
          <cell r="AT494">
            <v>-419.72453999999561</v>
          </cell>
          <cell r="AU494">
            <v>-202.82145000004675</v>
          </cell>
          <cell r="AV494">
            <v>-78.735339999984717</v>
          </cell>
          <cell r="AW494">
            <v>-239.26507999998285</v>
          </cell>
          <cell r="AX494">
            <v>-11.486989999975776</v>
          </cell>
          <cell r="AY494">
            <v>-1402.4461020000163</v>
          </cell>
          <cell r="AZ494">
            <v>-966.2622300000512</v>
          </cell>
          <cell r="BA494">
            <v>-455.74564200005261</v>
          </cell>
          <cell r="BB494">
            <v>-335.28327000001445</v>
          </cell>
          <cell r="BC494">
            <v>-422.08525000000373</v>
          </cell>
          <cell r="BD494">
            <v>-457.12673000001814</v>
          </cell>
          <cell r="BE494">
            <v>-5180.2796719996259</v>
          </cell>
          <cell r="BF494">
            <v>-398.95470000000205</v>
          </cell>
          <cell r="BG494">
            <v>-455.75051000001258</v>
          </cell>
          <cell r="BH494">
            <v>-285.38384000002407</v>
          </cell>
          <cell r="BI494">
            <v>-115.17167999999947</v>
          </cell>
          <cell r="BJ494">
            <v>-272.35026999999536</v>
          </cell>
          <cell r="BK494">
            <v>-70.34387000001152</v>
          </cell>
          <cell r="BL494">
            <v>-745.74894499999937</v>
          </cell>
          <cell r="BM494">
            <v>-1470.1652419999591</v>
          </cell>
          <cell r="BN494">
            <v>-421.95769499999005</v>
          </cell>
          <cell r="BO494">
            <v>-274.66813000000548</v>
          </cell>
          <cell r="BP494">
            <v>-281.64900999999372</v>
          </cell>
          <cell r="BQ494">
            <v>-388.13577999995323</v>
          </cell>
          <cell r="BR494">
            <v>-2343.8599499999546</v>
          </cell>
          <cell r="BS494">
            <v>-202.28431000001729</v>
          </cell>
          <cell r="BT494">
            <v>-307.23271999999997</v>
          </cell>
          <cell r="BU494">
            <v>-119.20279000001028</v>
          </cell>
          <cell r="BV494">
            <v>-79.904060000000754</v>
          </cell>
          <cell r="BW494">
            <v>-144.47727999999188</v>
          </cell>
          <cell r="BX494">
            <v>-129.33522000000812</v>
          </cell>
          <cell r="BY494">
            <v>-144.07738000003155</v>
          </cell>
          <cell r="BZ494">
            <v>-439.24517999996897</v>
          </cell>
          <cell r="CA494">
            <v>-341.57915000000503</v>
          </cell>
          <cell r="CB494">
            <v>-120.57935000001453</v>
          </cell>
          <cell r="CC494">
            <v>-131.01913000000059</v>
          </cell>
          <cell r="CD494">
            <v>-184.9233799999929</v>
          </cell>
          <cell r="CE494">
            <v>-2705.8035190002993</v>
          </cell>
          <cell r="CF494">
            <v>-199.85679999997956</v>
          </cell>
          <cell r="CG494">
            <v>-349.50717999998596</v>
          </cell>
          <cell r="CH494">
            <v>-140.11751999999979</v>
          </cell>
          <cell r="CI494">
            <v>-95.17793000000529</v>
          </cell>
          <cell r="CJ494">
            <v>-177.4007799999963</v>
          </cell>
          <cell r="CK494">
            <v>-76.505869999993593</v>
          </cell>
          <cell r="CL494">
            <v>-258.59074000001419</v>
          </cell>
          <cell r="CM494">
            <v>-454.77650000003632</v>
          </cell>
          <cell r="CN494">
            <v>-381.06396900000982</v>
          </cell>
          <cell r="CO494">
            <v>-176.42833000002429</v>
          </cell>
          <cell r="CP494">
            <v>-185.02793999999994</v>
          </cell>
          <cell r="CQ494">
            <v>-211.34995999999228</v>
          </cell>
          <cell r="CR494">
            <v>-2792.7520030001178</v>
          </cell>
          <cell r="CS494">
            <v>-222.57972000003792</v>
          </cell>
          <cell r="CT494">
            <v>-355.6007399999944</v>
          </cell>
          <cell r="CU494">
            <v>-162.36909000002197</v>
          </cell>
          <cell r="CV494">
            <v>-97.776390000013635</v>
          </cell>
          <cell r="CW494">
            <v>-210.77880999998888</v>
          </cell>
          <cell r="CX494">
            <v>-116.801300000021</v>
          </cell>
          <cell r="CY494">
            <v>-259.43893999996362</v>
          </cell>
          <cell r="CZ494">
            <v>-461.43288999999641</v>
          </cell>
          <cell r="DA494">
            <v>-403.64000299997861</v>
          </cell>
          <cell r="DB494">
            <v>-172.18998999998439</v>
          </cell>
          <cell r="DC494">
            <v>-125.05764000001363</v>
          </cell>
          <cell r="DD494">
            <v>-205.08648999998695</v>
          </cell>
          <cell r="DE494">
            <v>-573.4026999999769</v>
          </cell>
          <cell r="DF494">
            <v>-33.548009999998612</v>
          </cell>
          <cell r="DG494">
            <v>-67.236170000018319</v>
          </cell>
          <cell r="DH494">
            <v>-9.8937999999907333</v>
          </cell>
          <cell r="DI494">
            <v>-12.367610000015702</v>
          </cell>
          <cell r="DJ494">
            <v>-57.795290000009118</v>
          </cell>
          <cell r="DK494">
            <v>-3.366970000002766</v>
          </cell>
          <cell r="DL494">
            <v>-62.935389999998733</v>
          </cell>
          <cell r="DM494">
            <v>-116.31203000003006</v>
          </cell>
          <cell r="DN494">
            <v>-156.76756999999634</v>
          </cell>
          <cell r="DO494">
            <v>-7.420310000074096</v>
          </cell>
          <cell r="DP494">
            <v>0</v>
          </cell>
          <cell r="DQ494">
            <v>-45.759549999987939</v>
          </cell>
          <cell r="DR494">
            <v>0</v>
          </cell>
          <cell r="DS494">
            <v>0</v>
          </cell>
          <cell r="DT494">
            <v>0</v>
          </cell>
          <cell r="DU494">
            <v>0</v>
          </cell>
          <cell r="DV494">
            <v>0</v>
          </cell>
          <cell r="DW494">
            <v>0</v>
          </cell>
          <cell r="DX494">
            <v>0</v>
          </cell>
          <cell r="DY494">
            <v>0</v>
          </cell>
          <cell r="DZ494">
            <v>0</v>
          </cell>
          <cell r="EA494">
            <v>0</v>
          </cell>
          <cell r="EB494">
            <v>0</v>
          </cell>
          <cell r="EC494">
            <v>0</v>
          </cell>
          <cell r="ED494">
            <v>0</v>
          </cell>
        </row>
        <row r="495"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0</v>
          </cell>
          <cell r="P495">
            <v>0</v>
          </cell>
          <cell r="Q495">
            <v>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  <cell r="AE495">
            <v>0</v>
          </cell>
          <cell r="AF495">
            <v>0</v>
          </cell>
          <cell r="AG495">
            <v>0</v>
          </cell>
          <cell r="AH495">
            <v>0</v>
          </cell>
          <cell r="AI495">
            <v>0</v>
          </cell>
          <cell r="AJ495">
            <v>0</v>
          </cell>
          <cell r="AK495">
            <v>0</v>
          </cell>
          <cell r="AL495">
            <v>0</v>
          </cell>
          <cell r="AM495">
            <v>0</v>
          </cell>
          <cell r="AN495">
            <v>0</v>
          </cell>
          <cell r="AO495">
            <v>0</v>
          </cell>
          <cell r="AP495">
            <v>0</v>
          </cell>
          <cell r="AQ495">
            <v>0</v>
          </cell>
          <cell r="AR495">
            <v>0</v>
          </cell>
          <cell r="AS495">
            <v>0</v>
          </cell>
          <cell r="AT495">
            <v>0</v>
          </cell>
          <cell r="AU495">
            <v>0</v>
          </cell>
          <cell r="AV495">
            <v>0</v>
          </cell>
          <cell r="AW495">
            <v>0</v>
          </cell>
          <cell r="AX495">
            <v>0</v>
          </cell>
          <cell r="AY495">
            <v>0</v>
          </cell>
          <cell r="AZ495">
            <v>0</v>
          </cell>
          <cell r="BA495">
            <v>0</v>
          </cell>
          <cell r="BB495">
            <v>0</v>
          </cell>
          <cell r="BC495">
            <v>0</v>
          </cell>
          <cell r="BD495">
            <v>0</v>
          </cell>
          <cell r="BE495">
            <v>0</v>
          </cell>
          <cell r="BF495">
            <v>0</v>
          </cell>
          <cell r="BG495">
            <v>0</v>
          </cell>
          <cell r="BH495">
            <v>0</v>
          </cell>
          <cell r="BI495">
            <v>0</v>
          </cell>
          <cell r="BJ495">
            <v>0</v>
          </cell>
          <cell r="BK495">
            <v>0</v>
          </cell>
          <cell r="BL495">
            <v>0</v>
          </cell>
          <cell r="BM495">
            <v>0</v>
          </cell>
          <cell r="BN495">
            <v>0</v>
          </cell>
          <cell r="BO495">
            <v>0</v>
          </cell>
          <cell r="BP495">
            <v>0</v>
          </cell>
          <cell r="BQ495">
            <v>0</v>
          </cell>
          <cell r="BR495">
            <v>0</v>
          </cell>
          <cell r="BS495">
            <v>0</v>
          </cell>
          <cell r="BT495">
            <v>0</v>
          </cell>
          <cell r="BU495">
            <v>0</v>
          </cell>
          <cell r="BV495">
            <v>0</v>
          </cell>
          <cell r="BW495">
            <v>0</v>
          </cell>
          <cell r="BX495">
            <v>0</v>
          </cell>
          <cell r="BY495">
            <v>0</v>
          </cell>
          <cell r="BZ495">
            <v>0</v>
          </cell>
          <cell r="CA495">
            <v>0</v>
          </cell>
          <cell r="CB495">
            <v>0</v>
          </cell>
          <cell r="CC495">
            <v>0</v>
          </cell>
          <cell r="CD495">
            <v>0</v>
          </cell>
          <cell r="CE495">
            <v>0</v>
          </cell>
          <cell r="CF495">
            <v>0</v>
          </cell>
          <cell r="CG495">
            <v>0</v>
          </cell>
          <cell r="CH495">
            <v>0</v>
          </cell>
          <cell r="CI495">
            <v>0</v>
          </cell>
          <cell r="CJ495">
            <v>0</v>
          </cell>
          <cell r="CK495">
            <v>0</v>
          </cell>
          <cell r="CL495">
            <v>0</v>
          </cell>
          <cell r="CM495">
            <v>0</v>
          </cell>
          <cell r="CN495">
            <v>0</v>
          </cell>
          <cell r="CO495">
            <v>0</v>
          </cell>
          <cell r="CP495">
            <v>0</v>
          </cell>
          <cell r="CQ495">
            <v>0</v>
          </cell>
          <cell r="CR495">
            <v>0</v>
          </cell>
          <cell r="CS495">
            <v>0</v>
          </cell>
          <cell r="CT495">
            <v>0</v>
          </cell>
          <cell r="CU495">
            <v>0</v>
          </cell>
          <cell r="CV495">
            <v>0</v>
          </cell>
          <cell r="CW495">
            <v>0</v>
          </cell>
          <cell r="CX495">
            <v>0</v>
          </cell>
          <cell r="CY495">
            <v>0</v>
          </cell>
          <cell r="CZ495">
            <v>0</v>
          </cell>
          <cell r="DA495">
            <v>0</v>
          </cell>
          <cell r="DB495">
            <v>0</v>
          </cell>
          <cell r="DC495">
            <v>0</v>
          </cell>
          <cell r="DD495">
            <v>0</v>
          </cell>
          <cell r="DE495">
            <v>0</v>
          </cell>
          <cell r="DF495">
            <v>0</v>
          </cell>
          <cell r="DG495">
            <v>0</v>
          </cell>
          <cell r="DH495">
            <v>0</v>
          </cell>
          <cell r="DI495">
            <v>0</v>
          </cell>
          <cell r="DJ495">
            <v>0</v>
          </cell>
          <cell r="DK495">
            <v>0</v>
          </cell>
          <cell r="DL495">
            <v>0</v>
          </cell>
          <cell r="DM495">
            <v>0</v>
          </cell>
          <cell r="DN495">
            <v>0</v>
          </cell>
          <cell r="DO495">
            <v>0</v>
          </cell>
          <cell r="DP495">
            <v>0</v>
          </cell>
          <cell r="DQ495">
            <v>0</v>
          </cell>
          <cell r="DR495">
            <v>0</v>
          </cell>
          <cell r="DS495">
            <v>0</v>
          </cell>
          <cell r="DT495">
            <v>0</v>
          </cell>
          <cell r="DU495">
            <v>0</v>
          </cell>
          <cell r="DV495">
            <v>0</v>
          </cell>
          <cell r="DW495">
            <v>0</v>
          </cell>
          <cell r="DX495">
            <v>0</v>
          </cell>
          <cell r="DY495">
            <v>0</v>
          </cell>
          <cell r="DZ495">
            <v>0</v>
          </cell>
          <cell r="EA495">
            <v>0</v>
          </cell>
          <cell r="EB495">
            <v>0</v>
          </cell>
          <cell r="EC495">
            <v>0</v>
          </cell>
          <cell r="ED495">
            <v>0</v>
          </cell>
        </row>
        <row r="497">
          <cell r="F497">
            <v>-11982.917524999706</v>
          </cell>
          <cell r="G497">
            <v>-11211.294203000143</v>
          </cell>
          <cell r="H497">
            <v>-7618.9868099999148</v>
          </cell>
          <cell r="I497">
            <v>-7306.6342899999581</v>
          </cell>
          <cell r="J497">
            <v>-3756.7026440000627</v>
          </cell>
          <cell r="K497">
            <v>-3050.2190400001127</v>
          </cell>
          <cell r="L497">
            <v>-6396.1620020000264</v>
          </cell>
          <cell r="M497">
            <v>-6404.9318689999636</v>
          </cell>
          <cell r="N497">
            <v>-8491.7932859999128</v>
          </cell>
          <cell r="O497">
            <v>-8090.5343300001696</v>
          </cell>
          <cell r="P497">
            <v>-12525.633742000209</v>
          </cell>
          <cell r="Q497">
            <v>-7032.0924019999802</v>
          </cell>
          <cell r="R497">
            <v>-93873.545997498557</v>
          </cell>
          <cell r="S497">
            <v>-12336.006909999996</v>
          </cell>
          <cell r="T497">
            <v>-9438.8984299998265</v>
          </cell>
          <cell r="U497">
            <v>-13480.143137000268</v>
          </cell>
          <cell r="V497">
            <v>-3081.9887700000545</v>
          </cell>
          <cell r="W497">
            <v>-9229.8972500000382</v>
          </cell>
          <cell r="X497">
            <v>-5450.3499299999676</v>
          </cell>
          <cell r="Y497">
            <v>-5518.2330239997245</v>
          </cell>
          <cell r="Z497">
            <v>-5569.5955005001742</v>
          </cell>
          <cell r="AA497">
            <v>-6015.6165430000983</v>
          </cell>
          <cell r="AB497">
            <v>-5973.5257299998775</v>
          </cell>
          <cell r="AC497">
            <v>-13925.237130000023</v>
          </cell>
          <cell r="AD497">
            <v>-3854.0536430000793</v>
          </cell>
          <cell r="AE497">
            <v>-48122.354104500264</v>
          </cell>
          <cell r="AF497">
            <v>-4596.6749999999302</v>
          </cell>
          <cell r="AG497">
            <v>-4512.6846499999519</v>
          </cell>
          <cell r="AH497">
            <v>-3465.293299999903</v>
          </cell>
          <cell r="AI497">
            <v>-1229.0156299999217</v>
          </cell>
          <cell r="AJ497">
            <v>-1604.642359999998</v>
          </cell>
          <cell r="AK497">
            <v>-1633.3899199999869</v>
          </cell>
          <cell r="AL497">
            <v>-5548.990900499979</v>
          </cell>
          <cell r="AM497">
            <v>-6176.6007944999728</v>
          </cell>
          <cell r="AN497">
            <v>-5667.6567454999313</v>
          </cell>
          <cell r="AO497">
            <v>-3038.1889000000665</v>
          </cell>
          <cell r="AP497">
            <v>-7285.5667840000242</v>
          </cell>
          <cell r="AQ497">
            <v>-3363.6491199999582</v>
          </cell>
          <cell r="AR497">
            <v>-55357.836863499135</v>
          </cell>
          <cell r="AS497">
            <v>-3358.1246200000169</v>
          </cell>
          <cell r="AT497">
            <v>-2832.7167810000246</v>
          </cell>
          <cell r="AU497">
            <v>-3424.2304500000319</v>
          </cell>
          <cell r="AV497">
            <v>-1774.78255000012</v>
          </cell>
          <cell r="AW497">
            <v>-861.23658999998588</v>
          </cell>
          <cell r="AX497">
            <v>-17195.151020000107</v>
          </cell>
          <cell r="AY497">
            <v>-5423.4180880000349</v>
          </cell>
          <cell r="AZ497">
            <v>-5582.9678565002978</v>
          </cell>
          <cell r="BA497">
            <v>-3231.473497999832</v>
          </cell>
          <cell r="BB497">
            <v>-2593.7525000000605</v>
          </cell>
          <cell r="BC497">
            <v>-6476.1151600000449</v>
          </cell>
          <cell r="BD497">
            <v>-2603.8677499999758</v>
          </cell>
          <cell r="BE497">
            <v>-39809.550913501531</v>
          </cell>
          <cell r="BF497">
            <v>-4088.4521900000982</v>
          </cell>
          <cell r="BG497">
            <v>-2604.9484670000384</v>
          </cell>
          <cell r="BH497">
            <v>-4548.3534539999673</v>
          </cell>
          <cell r="BI497">
            <v>-2008.9578800001182</v>
          </cell>
          <cell r="BJ497">
            <v>2456.9954300000099</v>
          </cell>
          <cell r="BK497">
            <v>-2595.0905100000091</v>
          </cell>
          <cell r="BL497">
            <v>-5461.1292669998948</v>
          </cell>
          <cell r="BM497">
            <v>-5838.4408909999765</v>
          </cell>
          <cell r="BN497">
            <v>-3371.1933945000637</v>
          </cell>
          <cell r="BO497">
            <v>-2568.0225900001824</v>
          </cell>
          <cell r="BP497">
            <v>-6285.7676399999764</v>
          </cell>
          <cell r="BQ497">
            <v>-2896.1900599999353</v>
          </cell>
          <cell r="BR497">
            <v>-47092.634517999366</v>
          </cell>
          <cell r="BS497">
            <v>-3424.0919800000265</v>
          </cell>
          <cell r="BT497">
            <v>-2917.135140000144</v>
          </cell>
          <cell r="BU497">
            <v>-3221.5561540001072</v>
          </cell>
          <cell r="BV497">
            <v>-1735.7859900000039</v>
          </cell>
          <cell r="BW497">
            <v>-1156.6098999999813</v>
          </cell>
          <cell r="BX497">
            <v>-2226.6111499998951</v>
          </cell>
          <cell r="BY497">
            <v>-10364.974241999909</v>
          </cell>
          <cell r="BZ497">
            <v>-4187.6328280000016</v>
          </cell>
          <cell r="CA497">
            <v>-5343.7843400000129</v>
          </cell>
          <cell r="CB497">
            <v>-5859.9049140000716</v>
          </cell>
          <cell r="CC497">
            <v>-4995.6626600000309</v>
          </cell>
          <cell r="CD497">
            <v>-1658.8852200000547</v>
          </cell>
          <cell r="CE497">
            <v>-41474.205204002559</v>
          </cell>
          <cell r="CF497">
            <v>-2188.1631519999355</v>
          </cell>
          <cell r="CG497">
            <v>-2884.4465779999737</v>
          </cell>
          <cell r="CH497">
            <v>-1458.93563000008</v>
          </cell>
          <cell r="CI497">
            <v>-2085.0579700000817</v>
          </cell>
          <cell r="CJ497">
            <v>-1936.0202300000237</v>
          </cell>
          <cell r="CK497">
            <v>-8905.6599939998705</v>
          </cell>
          <cell r="CL497">
            <v>-4350.7824740000069</v>
          </cell>
          <cell r="CM497">
            <v>-4897.9610200000461</v>
          </cell>
          <cell r="CN497">
            <v>-2809.0973389998544</v>
          </cell>
          <cell r="CO497">
            <v>-2603.6403070000233</v>
          </cell>
          <cell r="CP497">
            <v>-4679.848689999897</v>
          </cell>
          <cell r="CQ497">
            <v>-2674.5918200000888</v>
          </cell>
          <cell r="CR497">
            <v>-34463.677346000448</v>
          </cell>
          <cell r="CS497">
            <v>-3492.3588100001216</v>
          </cell>
          <cell r="CT497">
            <v>-2043.8697800000664</v>
          </cell>
          <cell r="CU497">
            <v>-2093.8988100000424</v>
          </cell>
          <cell r="CV497">
            <v>-2814.1847700000508</v>
          </cell>
          <cell r="CW497">
            <v>-1757.4441700000316</v>
          </cell>
          <cell r="CX497">
            <v>-3945.3850619998993</v>
          </cell>
          <cell r="CY497">
            <v>-2139.7883360001724</v>
          </cell>
          <cell r="CZ497">
            <v>-2348.3090899996459</v>
          </cell>
          <cell r="DA497">
            <v>-4361.4538179999217</v>
          </cell>
          <cell r="DB497">
            <v>-2172.6864100000821</v>
          </cell>
          <cell r="DC497">
            <v>-4506.7610500000883</v>
          </cell>
          <cell r="DD497">
            <v>-2787.537239999976</v>
          </cell>
          <cell r="DE497">
            <v>-28876.84183899872</v>
          </cell>
          <cell r="DF497">
            <v>-3045.0244899998652</v>
          </cell>
          <cell r="DG497">
            <v>-1597.3010999999242</v>
          </cell>
          <cell r="DH497">
            <v>-1831.1993329999968</v>
          </cell>
          <cell r="DI497">
            <v>-753.85002999997232</v>
          </cell>
          <cell r="DJ497">
            <v>-1222.7364100000123</v>
          </cell>
          <cell r="DK497">
            <v>-5050.8259380001109</v>
          </cell>
          <cell r="DL497">
            <v>-1671.6872680000961</v>
          </cell>
          <cell r="DM497">
            <v>-1982.6967599999625</v>
          </cell>
          <cell r="DN497">
            <v>-4697.648009999888</v>
          </cell>
          <cell r="DO497">
            <v>-2004.3359500000952</v>
          </cell>
          <cell r="DP497">
            <v>-3592.1932700000471</v>
          </cell>
          <cell r="DQ497">
            <v>-1427.3432800000301</v>
          </cell>
          <cell r="DR497">
            <v>0</v>
          </cell>
          <cell r="DS497">
            <v>0</v>
          </cell>
          <cell r="DT497">
            <v>0</v>
          </cell>
          <cell r="DU497">
            <v>0</v>
          </cell>
          <cell r="DV497">
            <v>0</v>
          </cell>
          <cell r="DW497">
            <v>0</v>
          </cell>
          <cell r="DX497">
            <v>0</v>
          </cell>
          <cell r="DY497">
            <v>0</v>
          </cell>
          <cell r="DZ497">
            <v>0</v>
          </cell>
          <cell r="EA497">
            <v>0</v>
          </cell>
          <cell r="EB497">
            <v>0</v>
          </cell>
          <cell r="EC497">
            <v>0</v>
          </cell>
          <cell r="ED497">
            <v>0</v>
          </cell>
        </row>
        <row r="500"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  <cell r="AE500">
            <v>0</v>
          </cell>
          <cell r="AF500">
            <v>0</v>
          </cell>
          <cell r="AG500">
            <v>0</v>
          </cell>
          <cell r="AH500">
            <v>0</v>
          </cell>
          <cell r="AI500">
            <v>0</v>
          </cell>
          <cell r="AJ500">
            <v>0</v>
          </cell>
          <cell r="AK500">
            <v>0</v>
          </cell>
          <cell r="AL500">
            <v>0</v>
          </cell>
          <cell r="AM500">
            <v>0</v>
          </cell>
          <cell r="AN500">
            <v>0</v>
          </cell>
          <cell r="AO500">
            <v>0</v>
          </cell>
          <cell r="AP500">
            <v>0</v>
          </cell>
          <cell r="AQ500">
            <v>0</v>
          </cell>
          <cell r="AR500">
            <v>0</v>
          </cell>
          <cell r="AS500">
            <v>0</v>
          </cell>
          <cell r="AT500">
            <v>0</v>
          </cell>
          <cell r="AU500">
            <v>0</v>
          </cell>
          <cell r="AV500">
            <v>0</v>
          </cell>
          <cell r="AW500">
            <v>0</v>
          </cell>
          <cell r="AX500">
            <v>0</v>
          </cell>
          <cell r="AY500">
            <v>0</v>
          </cell>
          <cell r="AZ500">
            <v>0</v>
          </cell>
          <cell r="BA500">
            <v>0</v>
          </cell>
          <cell r="BB500">
            <v>0</v>
          </cell>
          <cell r="BC500">
            <v>0</v>
          </cell>
          <cell r="BD500">
            <v>0</v>
          </cell>
          <cell r="BE500">
            <v>0</v>
          </cell>
          <cell r="BF500">
            <v>0</v>
          </cell>
          <cell r="BG500">
            <v>0</v>
          </cell>
          <cell r="BH500">
            <v>0</v>
          </cell>
          <cell r="BI500">
            <v>0</v>
          </cell>
          <cell r="BJ500">
            <v>0</v>
          </cell>
          <cell r="BK500">
            <v>0</v>
          </cell>
          <cell r="BL500">
            <v>0</v>
          </cell>
          <cell r="BM500">
            <v>0</v>
          </cell>
          <cell r="BN500">
            <v>0</v>
          </cell>
          <cell r="BO500">
            <v>0</v>
          </cell>
          <cell r="BP500">
            <v>0</v>
          </cell>
          <cell r="BQ500">
            <v>0</v>
          </cell>
          <cell r="BR500">
            <v>0</v>
          </cell>
          <cell r="BS500">
            <v>0</v>
          </cell>
          <cell r="BT500">
            <v>0</v>
          </cell>
          <cell r="BU500">
            <v>0</v>
          </cell>
          <cell r="BV500">
            <v>0</v>
          </cell>
          <cell r="BW500">
            <v>0</v>
          </cell>
          <cell r="BX500">
            <v>0</v>
          </cell>
          <cell r="BY500">
            <v>0</v>
          </cell>
          <cell r="BZ500">
            <v>0</v>
          </cell>
          <cell r="CA500">
            <v>0</v>
          </cell>
          <cell r="CB500">
            <v>0</v>
          </cell>
          <cell r="CC500">
            <v>0</v>
          </cell>
          <cell r="CD500">
            <v>0</v>
          </cell>
          <cell r="CE500">
            <v>0</v>
          </cell>
          <cell r="CF500">
            <v>0</v>
          </cell>
          <cell r="CG500">
            <v>0</v>
          </cell>
          <cell r="CH500">
            <v>0</v>
          </cell>
          <cell r="CI500">
            <v>0</v>
          </cell>
          <cell r="CJ500">
            <v>0</v>
          </cell>
          <cell r="CK500">
            <v>0</v>
          </cell>
          <cell r="CL500">
            <v>0</v>
          </cell>
          <cell r="CM500">
            <v>0</v>
          </cell>
          <cell r="CN500">
            <v>0</v>
          </cell>
          <cell r="CO500">
            <v>0</v>
          </cell>
          <cell r="CP500">
            <v>0</v>
          </cell>
          <cell r="CQ500">
            <v>0</v>
          </cell>
          <cell r="CR500">
            <v>0</v>
          </cell>
          <cell r="CS500">
            <v>0</v>
          </cell>
          <cell r="CT500">
            <v>0</v>
          </cell>
          <cell r="CU500">
            <v>0</v>
          </cell>
          <cell r="CV500">
            <v>0</v>
          </cell>
          <cell r="CW500">
            <v>0</v>
          </cell>
          <cell r="CX500">
            <v>0</v>
          </cell>
          <cell r="CY500">
            <v>0</v>
          </cell>
          <cell r="CZ500">
            <v>0</v>
          </cell>
          <cell r="DA500">
            <v>0</v>
          </cell>
          <cell r="DB500">
            <v>0</v>
          </cell>
          <cell r="DC500">
            <v>0</v>
          </cell>
          <cell r="DD500">
            <v>0</v>
          </cell>
          <cell r="DE500">
            <v>0</v>
          </cell>
          <cell r="DF500">
            <v>0</v>
          </cell>
          <cell r="DG500">
            <v>0</v>
          </cell>
          <cell r="DH500">
            <v>0</v>
          </cell>
          <cell r="DI500">
            <v>0</v>
          </cell>
          <cell r="DJ500">
            <v>0</v>
          </cell>
          <cell r="DK500">
            <v>0</v>
          </cell>
          <cell r="DL500">
            <v>0</v>
          </cell>
          <cell r="DM500">
            <v>0</v>
          </cell>
          <cell r="DN500">
            <v>0</v>
          </cell>
          <cell r="DO500">
            <v>0</v>
          </cell>
          <cell r="DP500">
            <v>0</v>
          </cell>
          <cell r="DQ500">
            <v>0</v>
          </cell>
          <cell r="DR500">
            <v>0</v>
          </cell>
          <cell r="DS500">
            <v>0</v>
          </cell>
          <cell r="DT500">
            <v>0</v>
          </cell>
          <cell r="DU500">
            <v>0</v>
          </cell>
          <cell r="DV500">
            <v>0</v>
          </cell>
          <cell r="DW500">
            <v>0</v>
          </cell>
          <cell r="DX500">
            <v>0</v>
          </cell>
          <cell r="DY500">
            <v>0</v>
          </cell>
          <cell r="DZ500">
            <v>0</v>
          </cell>
          <cell r="EA500">
            <v>0</v>
          </cell>
          <cell r="EB500">
            <v>0</v>
          </cell>
          <cell r="EC500">
            <v>0</v>
          </cell>
          <cell r="ED500">
            <v>0</v>
          </cell>
        </row>
        <row r="501"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  <cell r="AE501">
            <v>0</v>
          </cell>
          <cell r="AF501">
            <v>0</v>
          </cell>
          <cell r="AG501">
            <v>0</v>
          </cell>
          <cell r="AH501">
            <v>0</v>
          </cell>
          <cell r="AI501">
            <v>0</v>
          </cell>
          <cell r="AJ501">
            <v>0</v>
          </cell>
          <cell r="AK501">
            <v>0</v>
          </cell>
          <cell r="AL501">
            <v>0</v>
          </cell>
          <cell r="AM501">
            <v>0</v>
          </cell>
          <cell r="AN501">
            <v>0</v>
          </cell>
          <cell r="AO501">
            <v>0</v>
          </cell>
          <cell r="AP501">
            <v>0</v>
          </cell>
          <cell r="AQ501">
            <v>0</v>
          </cell>
          <cell r="AR501">
            <v>0</v>
          </cell>
          <cell r="AS501">
            <v>0</v>
          </cell>
          <cell r="AT501">
            <v>0</v>
          </cell>
          <cell r="AU501">
            <v>0</v>
          </cell>
          <cell r="AV501">
            <v>0</v>
          </cell>
          <cell r="AW501">
            <v>0</v>
          </cell>
          <cell r="AX501">
            <v>0</v>
          </cell>
          <cell r="AY501">
            <v>0</v>
          </cell>
          <cell r="AZ501">
            <v>0</v>
          </cell>
          <cell r="BA501">
            <v>0</v>
          </cell>
          <cell r="BB501">
            <v>0</v>
          </cell>
          <cell r="BC501">
            <v>0</v>
          </cell>
          <cell r="BD501">
            <v>0</v>
          </cell>
          <cell r="BE501">
            <v>0</v>
          </cell>
          <cell r="BF501">
            <v>0</v>
          </cell>
          <cell r="BG501">
            <v>0</v>
          </cell>
          <cell r="BH501">
            <v>0</v>
          </cell>
          <cell r="BI501">
            <v>0</v>
          </cell>
          <cell r="BJ501">
            <v>0</v>
          </cell>
          <cell r="BK501">
            <v>0</v>
          </cell>
          <cell r="BL501">
            <v>0</v>
          </cell>
          <cell r="BM501">
            <v>0</v>
          </cell>
          <cell r="BN501">
            <v>0</v>
          </cell>
          <cell r="BO501">
            <v>0</v>
          </cell>
          <cell r="BP501">
            <v>0</v>
          </cell>
          <cell r="BQ501">
            <v>0</v>
          </cell>
          <cell r="BR501">
            <v>0</v>
          </cell>
          <cell r="BS501">
            <v>0</v>
          </cell>
          <cell r="BT501">
            <v>0</v>
          </cell>
          <cell r="BU501">
            <v>0</v>
          </cell>
          <cell r="BV501">
            <v>0</v>
          </cell>
          <cell r="BW501">
            <v>0</v>
          </cell>
          <cell r="BX501">
            <v>0</v>
          </cell>
          <cell r="BY501">
            <v>0</v>
          </cell>
          <cell r="BZ501">
            <v>0</v>
          </cell>
          <cell r="CA501">
            <v>0</v>
          </cell>
          <cell r="CB501">
            <v>0</v>
          </cell>
          <cell r="CC501">
            <v>0</v>
          </cell>
          <cell r="CD501">
            <v>0</v>
          </cell>
          <cell r="CE501">
            <v>0</v>
          </cell>
          <cell r="CF501">
            <v>0</v>
          </cell>
          <cell r="CG501">
            <v>0</v>
          </cell>
          <cell r="CH501">
            <v>0</v>
          </cell>
          <cell r="CI501">
            <v>0</v>
          </cell>
          <cell r="CJ501">
            <v>0</v>
          </cell>
          <cell r="CK501">
            <v>0</v>
          </cell>
          <cell r="CL501">
            <v>0</v>
          </cell>
          <cell r="CM501">
            <v>0</v>
          </cell>
          <cell r="CN501">
            <v>0</v>
          </cell>
          <cell r="CO501">
            <v>0</v>
          </cell>
          <cell r="CP501">
            <v>0</v>
          </cell>
          <cell r="CQ501">
            <v>0</v>
          </cell>
          <cell r="CR501">
            <v>0</v>
          </cell>
          <cell r="CS501">
            <v>0</v>
          </cell>
          <cell r="CT501">
            <v>0</v>
          </cell>
          <cell r="CU501">
            <v>0</v>
          </cell>
          <cell r="CV501">
            <v>0</v>
          </cell>
          <cell r="CW501">
            <v>0</v>
          </cell>
          <cell r="CX501">
            <v>0</v>
          </cell>
          <cell r="CY501">
            <v>0</v>
          </cell>
          <cell r="CZ501">
            <v>0</v>
          </cell>
          <cell r="DA501">
            <v>0</v>
          </cell>
          <cell r="DB501">
            <v>0</v>
          </cell>
          <cell r="DC501">
            <v>0</v>
          </cell>
          <cell r="DD501">
            <v>0</v>
          </cell>
          <cell r="DE501">
            <v>0</v>
          </cell>
          <cell r="DF501">
            <v>0</v>
          </cell>
          <cell r="DG501">
            <v>0</v>
          </cell>
          <cell r="DH501">
            <v>0</v>
          </cell>
          <cell r="DI501">
            <v>0</v>
          </cell>
          <cell r="DJ501">
            <v>0</v>
          </cell>
          <cell r="DK501">
            <v>0</v>
          </cell>
          <cell r="DL501">
            <v>0</v>
          </cell>
          <cell r="DM501">
            <v>0</v>
          </cell>
          <cell r="DN501">
            <v>0</v>
          </cell>
          <cell r="DO501">
            <v>0</v>
          </cell>
          <cell r="DP501">
            <v>0</v>
          </cell>
          <cell r="DQ501">
            <v>0</v>
          </cell>
          <cell r="DR501">
            <v>0</v>
          </cell>
          <cell r="DS501">
            <v>0</v>
          </cell>
          <cell r="DT501">
            <v>0</v>
          </cell>
          <cell r="DU501">
            <v>0</v>
          </cell>
          <cell r="DV501">
            <v>0</v>
          </cell>
          <cell r="DW501">
            <v>0</v>
          </cell>
          <cell r="DX501">
            <v>0</v>
          </cell>
          <cell r="DY501">
            <v>0</v>
          </cell>
          <cell r="DZ501">
            <v>0</v>
          </cell>
          <cell r="EA501">
            <v>0</v>
          </cell>
          <cell r="EB501">
            <v>0</v>
          </cell>
          <cell r="EC501">
            <v>0</v>
          </cell>
          <cell r="ED501">
            <v>0</v>
          </cell>
        </row>
        <row r="503"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  <cell r="AE503">
            <v>0</v>
          </cell>
          <cell r="AF503">
            <v>0</v>
          </cell>
          <cell r="AG503">
            <v>0</v>
          </cell>
          <cell r="AH503">
            <v>0</v>
          </cell>
          <cell r="AI503">
            <v>0</v>
          </cell>
          <cell r="AJ503">
            <v>0</v>
          </cell>
          <cell r="AK503">
            <v>0</v>
          </cell>
          <cell r="AL503">
            <v>0</v>
          </cell>
          <cell r="AM503">
            <v>0</v>
          </cell>
          <cell r="AN503">
            <v>0</v>
          </cell>
          <cell r="AO503">
            <v>0</v>
          </cell>
          <cell r="AP503">
            <v>0</v>
          </cell>
          <cell r="AQ503">
            <v>0</v>
          </cell>
          <cell r="AR503">
            <v>0</v>
          </cell>
          <cell r="AS503">
            <v>0</v>
          </cell>
          <cell r="AT503">
            <v>0</v>
          </cell>
          <cell r="AU503">
            <v>0</v>
          </cell>
          <cell r="AV503">
            <v>0</v>
          </cell>
          <cell r="AW503">
            <v>0</v>
          </cell>
          <cell r="AX503">
            <v>0</v>
          </cell>
          <cell r="AY503">
            <v>0</v>
          </cell>
          <cell r="AZ503">
            <v>0</v>
          </cell>
          <cell r="BA503">
            <v>0</v>
          </cell>
          <cell r="BB503">
            <v>0</v>
          </cell>
          <cell r="BC503">
            <v>0</v>
          </cell>
          <cell r="BD503">
            <v>0</v>
          </cell>
          <cell r="BE503">
            <v>0</v>
          </cell>
          <cell r="BF503">
            <v>0</v>
          </cell>
          <cell r="BG503">
            <v>0</v>
          </cell>
          <cell r="BH503">
            <v>0</v>
          </cell>
          <cell r="BI503">
            <v>0</v>
          </cell>
          <cell r="BJ503">
            <v>0</v>
          </cell>
          <cell r="BK503">
            <v>0</v>
          </cell>
          <cell r="BL503">
            <v>0</v>
          </cell>
          <cell r="BM503">
            <v>0</v>
          </cell>
          <cell r="BN503">
            <v>0</v>
          </cell>
          <cell r="BO503">
            <v>0</v>
          </cell>
          <cell r="BP503">
            <v>0</v>
          </cell>
          <cell r="BQ503">
            <v>0</v>
          </cell>
          <cell r="BR503">
            <v>0</v>
          </cell>
          <cell r="BS503">
            <v>0</v>
          </cell>
          <cell r="BT503">
            <v>0</v>
          </cell>
          <cell r="BU503">
            <v>0</v>
          </cell>
          <cell r="BV503">
            <v>0</v>
          </cell>
          <cell r="BW503">
            <v>0</v>
          </cell>
          <cell r="BX503">
            <v>0</v>
          </cell>
          <cell r="BY503">
            <v>0</v>
          </cell>
          <cell r="BZ503">
            <v>0</v>
          </cell>
          <cell r="CA503">
            <v>0</v>
          </cell>
          <cell r="CB503">
            <v>0</v>
          </cell>
          <cell r="CC503">
            <v>0</v>
          </cell>
          <cell r="CD503">
            <v>0</v>
          </cell>
          <cell r="CE503">
            <v>0</v>
          </cell>
          <cell r="CF503">
            <v>0</v>
          </cell>
          <cell r="CG503">
            <v>0</v>
          </cell>
          <cell r="CH503">
            <v>0</v>
          </cell>
          <cell r="CI503">
            <v>0</v>
          </cell>
          <cell r="CJ503">
            <v>0</v>
          </cell>
          <cell r="CK503">
            <v>0</v>
          </cell>
          <cell r="CL503">
            <v>0</v>
          </cell>
          <cell r="CM503">
            <v>0</v>
          </cell>
          <cell r="CN503">
            <v>0</v>
          </cell>
          <cell r="CO503">
            <v>0</v>
          </cell>
          <cell r="CP503">
            <v>0</v>
          </cell>
          <cell r="CQ503">
            <v>0</v>
          </cell>
          <cell r="CR503">
            <v>0</v>
          </cell>
          <cell r="CS503">
            <v>0</v>
          </cell>
          <cell r="CT503">
            <v>0</v>
          </cell>
          <cell r="CU503">
            <v>0</v>
          </cell>
          <cell r="CV503">
            <v>0</v>
          </cell>
          <cell r="CW503">
            <v>0</v>
          </cell>
          <cell r="CX503">
            <v>0</v>
          </cell>
          <cell r="CY503">
            <v>0</v>
          </cell>
          <cell r="CZ503">
            <v>0</v>
          </cell>
          <cell r="DA503">
            <v>0</v>
          </cell>
          <cell r="DB503">
            <v>0</v>
          </cell>
          <cell r="DC503">
            <v>0</v>
          </cell>
          <cell r="DD503">
            <v>0</v>
          </cell>
          <cell r="DE503">
            <v>0</v>
          </cell>
          <cell r="DF503">
            <v>0</v>
          </cell>
          <cell r="DG503">
            <v>0</v>
          </cell>
          <cell r="DH503">
            <v>0</v>
          </cell>
          <cell r="DI503">
            <v>0</v>
          </cell>
          <cell r="DJ503">
            <v>0</v>
          </cell>
          <cell r="DK503">
            <v>0</v>
          </cell>
          <cell r="DL503">
            <v>0</v>
          </cell>
          <cell r="DM503">
            <v>0</v>
          </cell>
          <cell r="DN503">
            <v>0</v>
          </cell>
          <cell r="DO503">
            <v>0</v>
          </cell>
          <cell r="DP503">
            <v>0</v>
          </cell>
          <cell r="DQ503">
            <v>0</v>
          </cell>
          <cell r="DR503">
            <v>0</v>
          </cell>
          <cell r="DS503">
            <v>0</v>
          </cell>
          <cell r="DT503">
            <v>0</v>
          </cell>
          <cell r="DU503">
            <v>0</v>
          </cell>
          <cell r="DV503">
            <v>0</v>
          </cell>
          <cell r="DW503">
            <v>0</v>
          </cell>
          <cell r="DX503">
            <v>0</v>
          </cell>
          <cell r="DY503">
            <v>0</v>
          </cell>
          <cell r="DZ503">
            <v>0</v>
          </cell>
          <cell r="EA503">
            <v>0</v>
          </cell>
          <cell r="EB503">
            <v>0</v>
          </cell>
          <cell r="EC503">
            <v>0</v>
          </cell>
          <cell r="ED503">
            <v>0</v>
          </cell>
        </row>
        <row r="506">
          <cell r="F506">
            <v>0</v>
          </cell>
          <cell r="G506">
            <v>0</v>
          </cell>
          <cell r="H506">
            <v>0</v>
          </cell>
          <cell r="I506">
            <v>0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  <cell r="AE506">
            <v>0</v>
          </cell>
          <cell r="AF506">
            <v>0</v>
          </cell>
          <cell r="AG506">
            <v>0</v>
          </cell>
          <cell r="AH506">
            <v>0</v>
          </cell>
          <cell r="AI506">
            <v>0</v>
          </cell>
          <cell r="AJ506">
            <v>0</v>
          </cell>
          <cell r="AK506">
            <v>0</v>
          </cell>
          <cell r="AL506">
            <v>0</v>
          </cell>
          <cell r="AM506">
            <v>0</v>
          </cell>
          <cell r="AN506">
            <v>0</v>
          </cell>
          <cell r="AO506">
            <v>0</v>
          </cell>
          <cell r="AP506">
            <v>0</v>
          </cell>
          <cell r="AQ506">
            <v>0</v>
          </cell>
          <cell r="AR506">
            <v>0</v>
          </cell>
          <cell r="AS506">
            <v>0</v>
          </cell>
          <cell r="AT506">
            <v>0</v>
          </cell>
          <cell r="AU506">
            <v>0</v>
          </cell>
          <cell r="AV506">
            <v>0</v>
          </cell>
          <cell r="AW506">
            <v>0</v>
          </cell>
          <cell r="AX506">
            <v>0</v>
          </cell>
          <cell r="AY506">
            <v>0</v>
          </cell>
          <cell r="AZ506">
            <v>0</v>
          </cell>
          <cell r="BA506">
            <v>0</v>
          </cell>
          <cell r="BB506">
            <v>0</v>
          </cell>
          <cell r="BC506">
            <v>0</v>
          </cell>
          <cell r="BD506">
            <v>0</v>
          </cell>
          <cell r="BE506">
            <v>0</v>
          </cell>
          <cell r="BF506">
            <v>0</v>
          </cell>
          <cell r="BG506">
            <v>0</v>
          </cell>
          <cell r="BH506">
            <v>0</v>
          </cell>
          <cell r="BI506">
            <v>0</v>
          </cell>
          <cell r="BJ506">
            <v>0</v>
          </cell>
          <cell r="BK506">
            <v>0</v>
          </cell>
          <cell r="BL506">
            <v>0</v>
          </cell>
          <cell r="BM506">
            <v>0</v>
          </cell>
          <cell r="BN506">
            <v>0</v>
          </cell>
          <cell r="BO506">
            <v>0</v>
          </cell>
          <cell r="BP506">
            <v>0</v>
          </cell>
          <cell r="BQ506">
            <v>0</v>
          </cell>
          <cell r="BR506">
            <v>0</v>
          </cell>
          <cell r="BS506">
            <v>0</v>
          </cell>
          <cell r="BT506">
            <v>0</v>
          </cell>
          <cell r="BU506">
            <v>0</v>
          </cell>
          <cell r="BV506">
            <v>0</v>
          </cell>
          <cell r="BW506">
            <v>0</v>
          </cell>
          <cell r="BX506">
            <v>0</v>
          </cell>
          <cell r="BY506">
            <v>0</v>
          </cell>
          <cell r="BZ506">
            <v>0</v>
          </cell>
          <cell r="CA506">
            <v>0</v>
          </cell>
          <cell r="CB506">
            <v>0</v>
          </cell>
          <cell r="CC506">
            <v>0</v>
          </cell>
          <cell r="CD506">
            <v>0</v>
          </cell>
          <cell r="CE506">
            <v>0</v>
          </cell>
          <cell r="CF506">
            <v>0</v>
          </cell>
          <cell r="CG506">
            <v>0</v>
          </cell>
          <cell r="CH506">
            <v>0</v>
          </cell>
          <cell r="CI506">
            <v>0</v>
          </cell>
          <cell r="CJ506">
            <v>0</v>
          </cell>
          <cell r="CK506">
            <v>0</v>
          </cell>
          <cell r="CL506">
            <v>0</v>
          </cell>
          <cell r="CM506">
            <v>0</v>
          </cell>
          <cell r="CN506">
            <v>0</v>
          </cell>
          <cell r="CO506">
            <v>0</v>
          </cell>
          <cell r="CP506">
            <v>0</v>
          </cell>
          <cell r="CQ506">
            <v>0</v>
          </cell>
          <cell r="CR506">
            <v>0</v>
          </cell>
          <cell r="CS506">
            <v>0</v>
          </cell>
          <cell r="CT506">
            <v>0</v>
          </cell>
          <cell r="CU506">
            <v>0</v>
          </cell>
          <cell r="CV506">
            <v>0</v>
          </cell>
          <cell r="CW506">
            <v>0</v>
          </cell>
          <cell r="CX506">
            <v>0</v>
          </cell>
          <cell r="CY506">
            <v>0</v>
          </cell>
          <cell r="CZ506">
            <v>0</v>
          </cell>
          <cell r="DA506">
            <v>0</v>
          </cell>
          <cell r="DB506">
            <v>0</v>
          </cell>
          <cell r="DC506">
            <v>0</v>
          </cell>
          <cell r="DD506">
            <v>0</v>
          </cell>
          <cell r="DE506">
            <v>0</v>
          </cell>
          <cell r="DF506">
            <v>0</v>
          </cell>
          <cell r="DG506">
            <v>0</v>
          </cell>
          <cell r="DH506">
            <v>0</v>
          </cell>
          <cell r="DI506">
            <v>0</v>
          </cell>
          <cell r="DJ506">
            <v>0</v>
          </cell>
          <cell r="DK506">
            <v>0</v>
          </cell>
          <cell r="DL506">
            <v>0</v>
          </cell>
          <cell r="DM506">
            <v>0</v>
          </cell>
          <cell r="DN506">
            <v>0</v>
          </cell>
          <cell r="DO506">
            <v>0</v>
          </cell>
          <cell r="DP506">
            <v>0</v>
          </cell>
          <cell r="DQ506">
            <v>0</v>
          </cell>
          <cell r="DR506">
            <v>0</v>
          </cell>
          <cell r="DS506">
            <v>0</v>
          </cell>
          <cell r="DT506">
            <v>0</v>
          </cell>
          <cell r="DU506">
            <v>0</v>
          </cell>
          <cell r="DV506">
            <v>0</v>
          </cell>
          <cell r="DW506">
            <v>0</v>
          </cell>
          <cell r="DX506">
            <v>0</v>
          </cell>
          <cell r="DY506">
            <v>0</v>
          </cell>
          <cell r="DZ506">
            <v>0</v>
          </cell>
          <cell r="EA506">
            <v>0</v>
          </cell>
          <cell r="EB506">
            <v>0</v>
          </cell>
          <cell r="EC506">
            <v>0</v>
          </cell>
          <cell r="ED506">
            <v>0</v>
          </cell>
        </row>
        <row r="508">
          <cell r="F508">
            <v>0</v>
          </cell>
          <cell r="G508">
            <v>0</v>
          </cell>
          <cell r="H508">
            <v>0</v>
          </cell>
          <cell r="I508">
            <v>0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  <cell r="AE508">
            <v>0</v>
          </cell>
          <cell r="AF508">
            <v>0</v>
          </cell>
          <cell r="AG508">
            <v>0</v>
          </cell>
          <cell r="AH508">
            <v>0</v>
          </cell>
          <cell r="AI508">
            <v>0</v>
          </cell>
          <cell r="AJ508">
            <v>0</v>
          </cell>
          <cell r="AK508">
            <v>0</v>
          </cell>
          <cell r="AL508">
            <v>0</v>
          </cell>
          <cell r="AM508">
            <v>0</v>
          </cell>
          <cell r="AN508">
            <v>0</v>
          </cell>
          <cell r="AO508">
            <v>0</v>
          </cell>
          <cell r="AP508">
            <v>0</v>
          </cell>
          <cell r="AQ508">
            <v>0</v>
          </cell>
          <cell r="AR508">
            <v>0</v>
          </cell>
          <cell r="AS508">
            <v>0</v>
          </cell>
          <cell r="AT508">
            <v>0</v>
          </cell>
          <cell r="AU508">
            <v>0</v>
          </cell>
          <cell r="AV508">
            <v>0</v>
          </cell>
          <cell r="AW508">
            <v>0</v>
          </cell>
          <cell r="AX508">
            <v>0</v>
          </cell>
          <cell r="AY508">
            <v>0</v>
          </cell>
          <cell r="AZ508">
            <v>0</v>
          </cell>
          <cell r="BA508">
            <v>0</v>
          </cell>
          <cell r="BB508">
            <v>0</v>
          </cell>
          <cell r="BC508">
            <v>0</v>
          </cell>
          <cell r="BD508">
            <v>0</v>
          </cell>
          <cell r="BE508">
            <v>0</v>
          </cell>
          <cell r="BF508">
            <v>0</v>
          </cell>
          <cell r="BG508">
            <v>0</v>
          </cell>
          <cell r="BH508">
            <v>0</v>
          </cell>
          <cell r="BI508">
            <v>0</v>
          </cell>
          <cell r="BJ508">
            <v>0</v>
          </cell>
          <cell r="BK508">
            <v>0</v>
          </cell>
          <cell r="BL508">
            <v>0</v>
          </cell>
          <cell r="BM508">
            <v>0</v>
          </cell>
          <cell r="BN508">
            <v>0</v>
          </cell>
          <cell r="BO508">
            <v>0</v>
          </cell>
          <cell r="BP508">
            <v>0</v>
          </cell>
          <cell r="BQ508">
            <v>0</v>
          </cell>
          <cell r="BR508">
            <v>0</v>
          </cell>
          <cell r="BS508">
            <v>0</v>
          </cell>
          <cell r="BT508">
            <v>0</v>
          </cell>
          <cell r="BU508">
            <v>0</v>
          </cell>
          <cell r="BV508">
            <v>0</v>
          </cell>
          <cell r="BW508">
            <v>0</v>
          </cell>
          <cell r="BX508">
            <v>0</v>
          </cell>
          <cell r="BY508">
            <v>0</v>
          </cell>
          <cell r="BZ508">
            <v>0</v>
          </cell>
          <cell r="CA508">
            <v>0</v>
          </cell>
          <cell r="CB508">
            <v>0</v>
          </cell>
          <cell r="CC508">
            <v>0</v>
          </cell>
          <cell r="CD508">
            <v>0</v>
          </cell>
          <cell r="CE508">
            <v>0</v>
          </cell>
          <cell r="CF508">
            <v>0</v>
          </cell>
          <cell r="CG508">
            <v>0</v>
          </cell>
          <cell r="CH508">
            <v>0</v>
          </cell>
          <cell r="CI508">
            <v>0</v>
          </cell>
          <cell r="CJ508">
            <v>0</v>
          </cell>
          <cell r="CK508">
            <v>0</v>
          </cell>
          <cell r="CL508">
            <v>0</v>
          </cell>
          <cell r="CM508">
            <v>0</v>
          </cell>
          <cell r="CN508">
            <v>0</v>
          </cell>
          <cell r="CO508">
            <v>0</v>
          </cell>
          <cell r="CP508">
            <v>0</v>
          </cell>
          <cell r="CQ508">
            <v>0</v>
          </cell>
          <cell r="CR508">
            <v>0</v>
          </cell>
          <cell r="CS508">
            <v>0</v>
          </cell>
          <cell r="CT508">
            <v>0</v>
          </cell>
          <cell r="CU508">
            <v>0</v>
          </cell>
          <cell r="CV508">
            <v>0</v>
          </cell>
          <cell r="CW508">
            <v>0</v>
          </cell>
          <cell r="CX508">
            <v>0</v>
          </cell>
          <cell r="CY508">
            <v>0</v>
          </cell>
          <cell r="CZ508">
            <v>0</v>
          </cell>
          <cell r="DA508">
            <v>0</v>
          </cell>
          <cell r="DB508">
            <v>0</v>
          </cell>
          <cell r="DC508">
            <v>0</v>
          </cell>
          <cell r="DD508">
            <v>0</v>
          </cell>
          <cell r="DE508">
            <v>0</v>
          </cell>
          <cell r="DF508">
            <v>0</v>
          </cell>
          <cell r="DG508">
            <v>0</v>
          </cell>
          <cell r="DH508">
            <v>0</v>
          </cell>
          <cell r="DI508">
            <v>0</v>
          </cell>
          <cell r="DJ508">
            <v>0</v>
          </cell>
          <cell r="DK508">
            <v>0</v>
          </cell>
          <cell r="DL508">
            <v>0</v>
          </cell>
          <cell r="DM508">
            <v>0</v>
          </cell>
          <cell r="DN508">
            <v>0</v>
          </cell>
          <cell r="DO508">
            <v>0</v>
          </cell>
          <cell r="DP508">
            <v>0</v>
          </cell>
          <cell r="DQ508">
            <v>0</v>
          </cell>
          <cell r="DR508">
            <v>0</v>
          </cell>
          <cell r="DS508">
            <v>0</v>
          </cell>
          <cell r="DT508">
            <v>0</v>
          </cell>
          <cell r="DU508">
            <v>0</v>
          </cell>
          <cell r="DV508">
            <v>0</v>
          </cell>
          <cell r="DW508">
            <v>0</v>
          </cell>
          <cell r="DX508">
            <v>0</v>
          </cell>
          <cell r="DY508">
            <v>0</v>
          </cell>
          <cell r="DZ508">
            <v>0</v>
          </cell>
          <cell r="EA508">
            <v>0</v>
          </cell>
          <cell r="EB508">
            <v>0</v>
          </cell>
          <cell r="EC508">
            <v>0</v>
          </cell>
          <cell r="ED508">
            <v>0</v>
          </cell>
        </row>
        <row r="509">
          <cell r="F509">
            <v>0</v>
          </cell>
          <cell r="G509">
            <v>0</v>
          </cell>
          <cell r="H509">
            <v>0</v>
          </cell>
          <cell r="I509">
            <v>0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  <cell r="AE509">
            <v>0</v>
          </cell>
          <cell r="AF509">
            <v>0</v>
          </cell>
          <cell r="AG509">
            <v>0</v>
          </cell>
          <cell r="AH509">
            <v>0</v>
          </cell>
          <cell r="AI509">
            <v>0</v>
          </cell>
          <cell r="AJ509">
            <v>0</v>
          </cell>
          <cell r="AK509">
            <v>0</v>
          </cell>
          <cell r="AL509">
            <v>0</v>
          </cell>
          <cell r="AM509">
            <v>0</v>
          </cell>
          <cell r="AN509">
            <v>0</v>
          </cell>
          <cell r="AO509">
            <v>0</v>
          </cell>
          <cell r="AP509">
            <v>0</v>
          </cell>
          <cell r="AQ509">
            <v>0</v>
          </cell>
          <cell r="AR509">
            <v>0</v>
          </cell>
          <cell r="AS509">
            <v>0</v>
          </cell>
          <cell r="AT509">
            <v>0</v>
          </cell>
          <cell r="AU509">
            <v>0</v>
          </cell>
          <cell r="AV509">
            <v>0</v>
          </cell>
          <cell r="AW509">
            <v>0</v>
          </cell>
          <cell r="AX509">
            <v>0</v>
          </cell>
          <cell r="AY509">
            <v>0</v>
          </cell>
          <cell r="AZ509">
            <v>0</v>
          </cell>
          <cell r="BA509">
            <v>0</v>
          </cell>
          <cell r="BB509">
            <v>0</v>
          </cell>
          <cell r="BC509">
            <v>0</v>
          </cell>
          <cell r="BD509">
            <v>0</v>
          </cell>
          <cell r="BE509">
            <v>0</v>
          </cell>
          <cell r="BF509">
            <v>0</v>
          </cell>
          <cell r="BG509">
            <v>0</v>
          </cell>
          <cell r="BH509">
            <v>0</v>
          </cell>
          <cell r="BI509">
            <v>0</v>
          </cell>
          <cell r="BJ509">
            <v>0</v>
          </cell>
          <cell r="BK509">
            <v>0</v>
          </cell>
          <cell r="BL509">
            <v>0</v>
          </cell>
          <cell r="BM509">
            <v>0</v>
          </cell>
          <cell r="BN509">
            <v>0</v>
          </cell>
          <cell r="BO509">
            <v>0</v>
          </cell>
          <cell r="BP509">
            <v>0</v>
          </cell>
          <cell r="BQ509">
            <v>0</v>
          </cell>
          <cell r="BR509">
            <v>0</v>
          </cell>
          <cell r="BS509">
            <v>0</v>
          </cell>
          <cell r="BT509">
            <v>0</v>
          </cell>
          <cell r="BU509">
            <v>0</v>
          </cell>
          <cell r="BV509">
            <v>0</v>
          </cell>
          <cell r="BW509">
            <v>0</v>
          </cell>
          <cell r="BX509">
            <v>0</v>
          </cell>
          <cell r="BY509">
            <v>0</v>
          </cell>
          <cell r="BZ509">
            <v>0</v>
          </cell>
          <cell r="CA509">
            <v>0</v>
          </cell>
          <cell r="CB509">
            <v>0</v>
          </cell>
          <cell r="CC509">
            <v>0</v>
          </cell>
          <cell r="CD509">
            <v>0</v>
          </cell>
          <cell r="CE509">
            <v>0</v>
          </cell>
          <cell r="CF509">
            <v>0</v>
          </cell>
          <cell r="CG509">
            <v>0</v>
          </cell>
          <cell r="CH509">
            <v>0</v>
          </cell>
          <cell r="CI509">
            <v>0</v>
          </cell>
          <cell r="CJ509">
            <v>0</v>
          </cell>
          <cell r="CK509">
            <v>0</v>
          </cell>
          <cell r="CL509">
            <v>0</v>
          </cell>
          <cell r="CM509">
            <v>0</v>
          </cell>
          <cell r="CN509">
            <v>0</v>
          </cell>
          <cell r="CO509">
            <v>0</v>
          </cell>
          <cell r="CP509">
            <v>0</v>
          </cell>
          <cell r="CQ509">
            <v>0</v>
          </cell>
          <cell r="CR509">
            <v>0</v>
          </cell>
          <cell r="CS509">
            <v>0</v>
          </cell>
          <cell r="CT509">
            <v>0</v>
          </cell>
          <cell r="CU509">
            <v>0</v>
          </cell>
          <cell r="CV509">
            <v>0</v>
          </cell>
          <cell r="CW509">
            <v>0</v>
          </cell>
          <cell r="CX509">
            <v>0</v>
          </cell>
          <cell r="CY509">
            <v>0</v>
          </cell>
          <cell r="CZ509">
            <v>0</v>
          </cell>
          <cell r="DA509">
            <v>0</v>
          </cell>
          <cell r="DB509">
            <v>0</v>
          </cell>
          <cell r="DC509">
            <v>0</v>
          </cell>
          <cell r="DD509">
            <v>0</v>
          </cell>
          <cell r="DE509">
            <v>0</v>
          </cell>
          <cell r="DF509">
            <v>0</v>
          </cell>
          <cell r="DG509">
            <v>0</v>
          </cell>
          <cell r="DH509">
            <v>0</v>
          </cell>
          <cell r="DI509">
            <v>0</v>
          </cell>
          <cell r="DJ509">
            <v>0</v>
          </cell>
          <cell r="DK509">
            <v>0</v>
          </cell>
          <cell r="DL509">
            <v>0</v>
          </cell>
          <cell r="DM509">
            <v>0</v>
          </cell>
          <cell r="DN509">
            <v>0</v>
          </cell>
          <cell r="DO509">
            <v>0</v>
          </cell>
          <cell r="DP509">
            <v>0</v>
          </cell>
          <cell r="DQ509">
            <v>0</v>
          </cell>
          <cell r="DR509">
            <v>0</v>
          </cell>
          <cell r="DS509">
            <v>0</v>
          </cell>
          <cell r="DT509">
            <v>0</v>
          </cell>
          <cell r="DU509">
            <v>0</v>
          </cell>
          <cell r="DV509">
            <v>0</v>
          </cell>
          <cell r="DW509">
            <v>0</v>
          </cell>
          <cell r="DX509">
            <v>0</v>
          </cell>
          <cell r="DY509">
            <v>0</v>
          </cell>
          <cell r="DZ509">
            <v>0</v>
          </cell>
          <cell r="EA509">
            <v>0</v>
          </cell>
          <cell r="EB509">
            <v>0</v>
          </cell>
          <cell r="EC509">
            <v>0</v>
          </cell>
          <cell r="ED509">
            <v>0</v>
          </cell>
        </row>
        <row r="510">
          <cell r="F510">
            <v>0</v>
          </cell>
          <cell r="G510">
            <v>0</v>
          </cell>
          <cell r="H510">
            <v>0</v>
          </cell>
          <cell r="I510">
            <v>0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  <cell r="AE510">
            <v>0</v>
          </cell>
          <cell r="AF510">
            <v>0</v>
          </cell>
          <cell r="AG510">
            <v>0</v>
          </cell>
          <cell r="AH510">
            <v>0</v>
          </cell>
          <cell r="AI510">
            <v>0</v>
          </cell>
          <cell r="AJ510">
            <v>0</v>
          </cell>
          <cell r="AK510">
            <v>0</v>
          </cell>
          <cell r="AL510">
            <v>0</v>
          </cell>
          <cell r="AM510">
            <v>0</v>
          </cell>
          <cell r="AN510">
            <v>0</v>
          </cell>
          <cell r="AO510">
            <v>0</v>
          </cell>
          <cell r="AP510">
            <v>0</v>
          </cell>
          <cell r="AQ510">
            <v>0</v>
          </cell>
          <cell r="AR510">
            <v>0</v>
          </cell>
          <cell r="AS510">
            <v>0</v>
          </cell>
          <cell r="AT510">
            <v>0</v>
          </cell>
          <cell r="AU510">
            <v>0</v>
          </cell>
          <cell r="AV510">
            <v>0</v>
          </cell>
          <cell r="AW510">
            <v>0</v>
          </cell>
          <cell r="AX510">
            <v>0</v>
          </cell>
          <cell r="AY510">
            <v>0</v>
          </cell>
          <cell r="AZ510">
            <v>0</v>
          </cell>
          <cell r="BA510">
            <v>0</v>
          </cell>
          <cell r="BB510">
            <v>0</v>
          </cell>
          <cell r="BC510">
            <v>0</v>
          </cell>
          <cell r="BD510">
            <v>0</v>
          </cell>
          <cell r="BE510">
            <v>0</v>
          </cell>
          <cell r="BF510">
            <v>0</v>
          </cell>
          <cell r="BG510">
            <v>0</v>
          </cell>
          <cell r="BH510">
            <v>0</v>
          </cell>
          <cell r="BI510">
            <v>0</v>
          </cell>
          <cell r="BJ510">
            <v>0</v>
          </cell>
          <cell r="BK510">
            <v>0</v>
          </cell>
          <cell r="BL510">
            <v>0</v>
          </cell>
          <cell r="BM510">
            <v>0</v>
          </cell>
          <cell r="BN510">
            <v>0</v>
          </cell>
          <cell r="BO510">
            <v>0</v>
          </cell>
          <cell r="BP510">
            <v>0</v>
          </cell>
          <cell r="BQ510">
            <v>0</v>
          </cell>
          <cell r="BR510">
            <v>0</v>
          </cell>
          <cell r="BS510">
            <v>0</v>
          </cell>
          <cell r="BT510">
            <v>0</v>
          </cell>
          <cell r="BU510">
            <v>0</v>
          </cell>
          <cell r="BV510">
            <v>0</v>
          </cell>
          <cell r="BW510">
            <v>0</v>
          </cell>
          <cell r="BX510">
            <v>0</v>
          </cell>
          <cell r="BY510">
            <v>0</v>
          </cell>
          <cell r="BZ510">
            <v>0</v>
          </cell>
          <cell r="CA510">
            <v>0</v>
          </cell>
          <cell r="CB510">
            <v>0</v>
          </cell>
          <cell r="CC510">
            <v>0</v>
          </cell>
          <cell r="CD510">
            <v>0</v>
          </cell>
          <cell r="CE510">
            <v>0</v>
          </cell>
          <cell r="CF510">
            <v>0</v>
          </cell>
          <cell r="CG510">
            <v>0</v>
          </cell>
          <cell r="CH510">
            <v>0</v>
          </cell>
          <cell r="CI510">
            <v>0</v>
          </cell>
          <cell r="CJ510">
            <v>0</v>
          </cell>
          <cell r="CK510">
            <v>0</v>
          </cell>
          <cell r="CL510">
            <v>0</v>
          </cell>
          <cell r="CM510">
            <v>0</v>
          </cell>
          <cell r="CN510">
            <v>0</v>
          </cell>
          <cell r="CO510">
            <v>0</v>
          </cell>
          <cell r="CP510">
            <v>0</v>
          </cell>
          <cell r="CQ510">
            <v>0</v>
          </cell>
          <cell r="CR510">
            <v>0</v>
          </cell>
          <cell r="CS510">
            <v>0</v>
          </cell>
          <cell r="CT510">
            <v>0</v>
          </cell>
          <cell r="CU510">
            <v>0</v>
          </cell>
          <cell r="CV510">
            <v>0</v>
          </cell>
          <cell r="CW510">
            <v>0</v>
          </cell>
          <cell r="CX510">
            <v>0</v>
          </cell>
          <cell r="CY510">
            <v>0</v>
          </cell>
          <cell r="CZ510">
            <v>0</v>
          </cell>
          <cell r="DA510">
            <v>0</v>
          </cell>
          <cell r="DB510">
            <v>0</v>
          </cell>
          <cell r="DC510">
            <v>0</v>
          </cell>
          <cell r="DD510">
            <v>0</v>
          </cell>
          <cell r="DE510">
            <v>0</v>
          </cell>
          <cell r="DF510">
            <v>0</v>
          </cell>
          <cell r="DG510">
            <v>0</v>
          </cell>
          <cell r="DH510">
            <v>0</v>
          </cell>
          <cell r="DI510">
            <v>0</v>
          </cell>
          <cell r="DJ510">
            <v>0</v>
          </cell>
          <cell r="DK510">
            <v>0</v>
          </cell>
          <cell r="DL510">
            <v>0</v>
          </cell>
          <cell r="DM510">
            <v>0</v>
          </cell>
          <cell r="DN510">
            <v>0</v>
          </cell>
          <cell r="DO510">
            <v>0</v>
          </cell>
          <cell r="DP510">
            <v>0</v>
          </cell>
          <cell r="DQ510">
            <v>0</v>
          </cell>
          <cell r="DR510">
            <v>0</v>
          </cell>
          <cell r="DS510">
            <v>0</v>
          </cell>
          <cell r="DT510">
            <v>0</v>
          </cell>
          <cell r="DU510">
            <v>0</v>
          </cell>
          <cell r="DV510">
            <v>0</v>
          </cell>
          <cell r="DW510">
            <v>0</v>
          </cell>
          <cell r="DX510">
            <v>0</v>
          </cell>
          <cell r="DY510">
            <v>0</v>
          </cell>
          <cell r="DZ510">
            <v>0</v>
          </cell>
          <cell r="EA510">
            <v>0</v>
          </cell>
          <cell r="EB510">
            <v>0</v>
          </cell>
          <cell r="EC510">
            <v>0</v>
          </cell>
          <cell r="ED510">
            <v>0</v>
          </cell>
        </row>
        <row r="511">
          <cell r="F511">
            <v>0</v>
          </cell>
          <cell r="G511">
            <v>0</v>
          </cell>
          <cell r="H511">
            <v>0</v>
          </cell>
          <cell r="I511">
            <v>0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  <cell r="AE511">
            <v>0</v>
          </cell>
          <cell r="AF511">
            <v>0</v>
          </cell>
          <cell r="AG511">
            <v>0</v>
          </cell>
          <cell r="AH511">
            <v>0</v>
          </cell>
          <cell r="AI511">
            <v>0</v>
          </cell>
          <cell r="AJ511">
            <v>0</v>
          </cell>
          <cell r="AK511">
            <v>0</v>
          </cell>
          <cell r="AL511">
            <v>0</v>
          </cell>
          <cell r="AM511">
            <v>0</v>
          </cell>
          <cell r="AN511">
            <v>0</v>
          </cell>
          <cell r="AO511">
            <v>0</v>
          </cell>
          <cell r="AP511">
            <v>0</v>
          </cell>
          <cell r="AQ511">
            <v>0</v>
          </cell>
          <cell r="AR511">
            <v>0</v>
          </cell>
          <cell r="AS511">
            <v>0</v>
          </cell>
          <cell r="AT511">
            <v>0</v>
          </cell>
          <cell r="AU511">
            <v>0</v>
          </cell>
          <cell r="AV511">
            <v>0</v>
          </cell>
          <cell r="AW511">
            <v>0</v>
          </cell>
          <cell r="AX511">
            <v>0</v>
          </cell>
          <cell r="AY511">
            <v>0</v>
          </cell>
          <cell r="AZ511">
            <v>0</v>
          </cell>
          <cell r="BA511">
            <v>0</v>
          </cell>
          <cell r="BB511">
            <v>0</v>
          </cell>
          <cell r="BC511">
            <v>0</v>
          </cell>
          <cell r="BD511">
            <v>0</v>
          </cell>
          <cell r="BE511">
            <v>0</v>
          </cell>
          <cell r="BF511">
            <v>0</v>
          </cell>
          <cell r="BG511">
            <v>0</v>
          </cell>
          <cell r="BH511">
            <v>0</v>
          </cell>
          <cell r="BI511">
            <v>0</v>
          </cell>
          <cell r="BJ511">
            <v>0</v>
          </cell>
          <cell r="BK511">
            <v>0</v>
          </cell>
          <cell r="BL511">
            <v>0</v>
          </cell>
          <cell r="BM511">
            <v>0</v>
          </cell>
          <cell r="BN511">
            <v>0</v>
          </cell>
          <cell r="BO511">
            <v>0</v>
          </cell>
          <cell r="BP511">
            <v>0</v>
          </cell>
          <cell r="BQ511">
            <v>0</v>
          </cell>
          <cell r="BR511">
            <v>0</v>
          </cell>
          <cell r="BS511">
            <v>0</v>
          </cell>
          <cell r="BT511">
            <v>0</v>
          </cell>
          <cell r="BU511">
            <v>0</v>
          </cell>
          <cell r="BV511">
            <v>0</v>
          </cell>
          <cell r="BW511">
            <v>0</v>
          </cell>
          <cell r="BX511">
            <v>0</v>
          </cell>
          <cell r="BY511">
            <v>0</v>
          </cell>
          <cell r="BZ511">
            <v>0</v>
          </cell>
          <cell r="CA511">
            <v>0</v>
          </cell>
          <cell r="CB511">
            <v>0</v>
          </cell>
          <cell r="CC511">
            <v>0</v>
          </cell>
          <cell r="CD511">
            <v>0</v>
          </cell>
          <cell r="CE511">
            <v>0</v>
          </cell>
          <cell r="CF511">
            <v>0</v>
          </cell>
          <cell r="CG511">
            <v>0</v>
          </cell>
          <cell r="CH511">
            <v>0</v>
          </cell>
          <cell r="CI511">
            <v>0</v>
          </cell>
          <cell r="CJ511">
            <v>0</v>
          </cell>
          <cell r="CK511">
            <v>0</v>
          </cell>
          <cell r="CL511">
            <v>0</v>
          </cell>
          <cell r="CM511">
            <v>0</v>
          </cell>
          <cell r="CN511">
            <v>0</v>
          </cell>
          <cell r="CO511">
            <v>0</v>
          </cell>
          <cell r="CP511">
            <v>0</v>
          </cell>
          <cell r="CQ511">
            <v>0</v>
          </cell>
          <cell r="CR511">
            <v>0</v>
          </cell>
          <cell r="CS511">
            <v>0</v>
          </cell>
          <cell r="CT511">
            <v>0</v>
          </cell>
          <cell r="CU511">
            <v>0</v>
          </cell>
          <cell r="CV511">
            <v>0</v>
          </cell>
          <cell r="CW511">
            <v>0</v>
          </cell>
          <cell r="CX511">
            <v>0</v>
          </cell>
          <cell r="CY511">
            <v>0</v>
          </cell>
          <cell r="CZ511">
            <v>0</v>
          </cell>
          <cell r="DA511">
            <v>0</v>
          </cell>
          <cell r="DB511">
            <v>0</v>
          </cell>
          <cell r="DC511">
            <v>0</v>
          </cell>
          <cell r="DD511">
            <v>0</v>
          </cell>
          <cell r="DE511">
            <v>0</v>
          </cell>
          <cell r="DF511">
            <v>0</v>
          </cell>
          <cell r="DG511">
            <v>0</v>
          </cell>
          <cell r="DH511">
            <v>0</v>
          </cell>
          <cell r="DI511">
            <v>0</v>
          </cell>
          <cell r="DJ511">
            <v>0</v>
          </cell>
          <cell r="DK511">
            <v>0</v>
          </cell>
          <cell r="DL511">
            <v>0</v>
          </cell>
          <cell r="DM511">
            <v>0</v>
          </cell>
          <cell r="DN511">
            <v>0</v>
          </cell>
          <cell r="DO511">
            <v>0</v>
          </cell>
          <cell r="DP511">
            <v>0</v>
          </cell>
          <cell r="DQ511">
            <v>0</v>
          </cell>
          <cell r="DR511">
            <v>0</v>
          </cell>
          <cell r="DS511">
            <v>0</v>
          </cell>
          <cell r="DT511">
            <v>0</v>
          </cell>
          <cell r="DU511">
            <v>0</v>
          </cell>
          <cell r="DV511">
            <v>0</v>
          </cell>
          <cell r="DW511">
            <v>0</v>
          </cell>
          <cell r="DX511">
            <v>0</v>
          </cell>
          <cell r="DY511">
            <v>0</v>
          </cell>
          <cell r="DZ511">
            <v>0</v>
          </cell>
          <cell r="EA511">
            <v>0</v>
          </cell>
          <cell r="EB511">
            <v>0</v>
          </cell>
          <cell r="EC511">
            <v>0</v>
          </cell>
          <cell r="ED511">
            <v>0</v>
          </cell>
        </row>
        <row r="512">
          <cell r="F512">
            <v>0</v>
          </cell>
          <cell r="G512">
            <v>0</v>
          </cell>
          <cell r="H512">
            <v>0</v>
          </cell>
          <cell r="I512">
            <v>0</v>
          </cell>
          <cell r="J512">
            <v>0</v>
          </cell>
          <cell r="K512">
            <v>0</v>
          </cell>
          <cell r="L512">
            <v>0</v>
          </cell>
          <cell r="M512">
            <v>0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  <cell r="AE512">
            <v>0</v>
          </cell>
          <cell r="AF512">
            <v>0</v>
          </cell>
          <cell r="AG512">
            <v>0</v>
          </cell>
          <cell r="AH512">
            <v>0</v>
          </cell>
          <cell r="AI512">
            <v>0</v>
          </cell>
          <cell r="AJ512">
            <v>0</v>
          </cell>
          <cell r="AK512">
            <v>0</v>
          </cell>
          <cell r="AL512">
            <v>0</v>
          </cell>
          <cell r="AM512">
            <v>0</v>
          </cell>
          <cell r="AN512">
            <v>0</v>
          </cell>
          <cell r="AO512">
            <v>0</v>
          </cell>
          <cell r="AP512">
            <v>0</v>
          </cell>
          <cell r="AQ512">
            <v>0</v>
          </cell>
          <cell r="AR512">
            <v>0</v>
          </cell>
          <cell r="AS512">
            <v>0</v>
          </cell>
          <cell r="AT512">
            <v>0</v>
          </cell>
          <cell r="AU512">
            <v>0</v>
          </cell>
          <cell r="AV512">
            <v>0</v>
          </cell>
          <cell r="AW512">
            <v>0</v>
          </cell>
          <cell r="AX512">
            <v>0</v>
          </cell>
          <cell r="AY512">
            <v>0</v>
          </cell>
          <cell r="AZ512">
            <v>0</v>
          </cell>
          <cell r="BA512">
            <v>0</v>
          </cell>
          <cell r="BB512">
            <v>0</v>
          </cell>
          <cell r="BC512">
            <v>0</v>
          </cell>
          <cell r="BD512">
            <v>0</v>
          </cell>
          <cell r="BE512">
            <v>0</v>
          </cell>
          <cell r="BF512">
            <v>0</v>
          </cell>
          <cell r="BG512">
            <v>0</v>
          </cell>
          <cell r="BH512">
            <v>0</v>
          </cell>
          <cell r="BI512">
            <v>0</v>
          </cell>
          <cell r="BJ512">
            <v>0</v>
          </cell>
          <cell r="BK512">
            <v>0</v>
          </cell>
          <cell r="BL512">
            <v>0</v>
          </cell>
          <cell r="BM512">
            <v>0</v>
          </cell>
          <cell r="BN512">
            <v>0</v>
          </cell>
          <cell r="BO512">
            <v>0</v>
          </cell>
          <cell r="BP512">
            <v>0</v>
          </cell>
          <cell r="BQ512">
            <v>0</v>
          </cell>
          <cell r="BR512">
            <v>0</v>
          </cell>
          <cell r="BS512">
            <v>0</v>
          </cell>
          <cell r="BT512">
            <v>0</v>
          </cell>
          <cell r="BU512">
            <v>0</v>
          </cell>
          <cell r="BV512">
            <v>0</v>
          </cell>
          <cell r="BW512">
            <v>0</v>
          </cell>
          <cell r="BX512">
            <v>0</v>
          </cell>
          <cell r="BY512">
            <v>0</v>
          </cell>
          <cell r="BZ512">
            <v>0</v>
          </cell>
          <cell r="CA512">
            <v>0</v>
          </cell>
          <cell r="CB512">
            <v>0</v>
          </cell>
          <cell r="CC512">
            <v>0</v>
          </cell>
          <cell r="CD512">
            <v>0</v>
          </cell>
          <cell r="CE512">
            <v>0</v>
          </cell>
          <cell r="CF512">
            <v>0</v>
          </cell>
          <cell r="CG512">
            <v>0</v>
          </cell>
          <cell r="CH512">
            <v>0</v>
          </cell>
          <cell r="CI512">
            <v>0</v>
          </cell>
          <cell r="CJ512">
            <v>0</v>
          </cell>
          <cell r="CK512">
            <v>0</v>
          </cell>
          <cell r="CL512">
            <v>0</v>
          </cell>
          <cell r="CM512">
            <v>0</v>
          </cell>
          <cell r="CN512">
            <v>0</v>
          </cell>
          <cell r="CO512">
            <v>0</v>
          </cell>
          <cell r="CP512">
            <v>0</v>
          </cell>
          <cell r="CQ512">
            <v>0</v>
          </cell>
          <cell r="CR512">
            <v>0</v>
          </cell>
          <cell r="CS512">
            <v>0</v>
          </cell>
          <cell r="CT512">
            <v>0</v>
          </cell>
          <cell r="CU512">
            <v>0</v>
          </cell>
          <cell r="CV512">
            <v>0</v>
          </cell>
          <cell r="CW512">
            <v>0</v>
          </cell>
          <cell r="CX512">
            <v>0</v>
          </cell>
          <cell r="CY512">
            <v>0</v>
          </cell>
          <cell r="CZ512">
            <v>0</v>
          </cell>
          <cell r="DA512">
            <v>0</v>
          </cell>
          <cell r="DB512">
            <v>0</v>
          </cell>
          <cell r="DC512">
            <v>0</v>
          </cell>
          <cell r="DD512">
            <v>0</v>
          </cell>
          <cell r="DE512">
            <v>0</v>
          </cell>
          <cell r="DF512">
            <v>0</v>
          </cell>
          <cell r="DG512">
            <v>0</v>
          </cell>
          <cell r="DH512">
            <v>0</v>
          </cell>
          <cell r="DI512">
            <v>0</v>
          </cell>
          <cell r="DJ512">
            <v>0</v>
          </cell>
          <cell r="DK512">
            <v>0</v>
          </cell>
          <cell r="DL512">
            <v>0</v>
          </cell>
          <cell r="DM512">
            <v>0</v>
          </cell>
          <cell r="DN512">
            <v>0</v>
          </cell>
          <cell r="DO512">
            <v>0</v>
          </cell>
          <cell r="DP512">
            <v>0</v>
          </cell>
          <cell r="DQ512">
            <v>0</v>
          </cell>
          <cell r="DR512">
            <v>0</v>
          </cell>
          <cell r="DS512">
            <v>0</v>
          </cell>
          <cell r="DT512">
            <v>0</v>
          </cell>
          <cell r="DU512">
            <v>0</v>
          </cell>
          <cell r="DV512">
            <v>0</v>
          </cell>
          <cell r="DW512">
            <v>0</v>
          </cell>
          <cell r="DX512">
            <v>0</v>
          </cell>
          <cell r="DY512">
            <v>0</v>
          </cell>
          <cell r="DZ512">
            <v>0</v>
          </cell>
          <cell r="EA512">
            <v>0</v>
          </cell>
          <cell r="EB512">
            <v>0</v>
          </cell>
          <cell r="EC512">
            <v>0</v>
          </cell>
          <cell r="ED512">
            <v>0</v>
          </cell>
        </row>
        <row r="513">
          <cell r="F513">
            <v>0</v>
          </cell>
          <cell r="G513">
            <v>0</v>
          </cell>
          <cell r="H513">
            <v>0</v>
          </cell>
          <cell r="I513">
            <v>0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  <cell r="AE513">
            <v>0</v>
          </cell>
          <cell r="AF513">
            <v>0</v>
          </cell>
          <cell r="AG513">
            <v>0</v>
          </cell>
          <cell r="AH513">
            <v>0</v>
          </cell>
          <cell r="AI513">
            <v>0</v>
          </cell>
          <cell r="AJ513">
            <v>0</v>
          </cell>
          <cell r="AK513">
            <v>0</v>
          </cell>
          <cell r="AL513">
            <v>0</v>
          </cell>
          <cell r="AM513">
            <v>0</v>
          </cell>
          <cell r="AN513">
            <v>0</v>
          </cell>
          <cell r="AO513">
            <v>0</v>
          </cell>
          <cell r="AP513">
            <v>0</v>
          </cell>
          <cell r="AQ513">
            <v>0</v>
          </cell>
          <cell r="AR513">
            <v>0</v>
          </cell>
          <cell r="AS513">
            <v>0</v>
          </cell>
          <cell r="AT513">
            <v>0</v>
          </cell>
          <cell r="AU513">
            <v>0</v>
          </cell>
          <cell r="AV513">
            <v>0</v>
          </cell>
          <cell r="AW513">
            <v>0</v>
          </cell>
          <cell r="AX513">
            <v>0</v>
          </cell>
          <cell r="AY513">
            <v>0</v>
          </cell>
          <cell r="AZ513">
            <v>0</v>
          </cell>
          <cell r="BA513">
            <v>0</v>
          </cell>
          <cell r="BB513">
            <v>0</v>
          </cell>
          <cell r="BC513">
            <v>0</v>
          </cell>
          <cell r="BD513">
            <v>0</v>
          </cell>
          <cell r="BE513">
            <v>0</v>
          </cell>
          <cell r="BF513">
            <v>0</v>
          </cell>
          <cell r="BG513">
            <v>0</v>
          </cell>
          <cell r="BH513">
            <v>0</v>
          </cell>
          <cell r="BI513">
            <v>0</v>
          </cell>
          <cell r="BJ513">
            <v>0</v>
          </cell>
          <cell r="BK513">
            <v>0</v>
          </cell>
          <cell r="BL513">
            <v>0</v>
          </cell>
          <cell r="BM513">
            <v>0</v>
          </cell>
          <cell r="BN513">
            <v>0</v>
          </cell>
          <cell r="BO513">
            <v>0</v>
          </cell>
          <cell r="BP513">
            <v>0</v>
          </cell>
          <cell r="BQ513">
            <v>0</v>
          </cell>
          <cell r="BR513">
            <v>0</v>
          </cell>
          <cell r="BS513">
            <v>0</v>
          </cell>
          <cell r="BT513">
            <v>0</v>
          </cell>
          <cell r="BU513">
            <v>0</v>
          </cell>
          <cell r="BV513">
            <v>0</v>
          </cell>
          <cell r="BW513">
            <v>0</v>
          </cell>
          <cell r="BX513">
            <v>0</v>
          </cell>
          <cell r="BY513">
            <v>0</v>
          </cell>
          <cell r="BZ513">
            <v>0</v>
          </cell>
          <cell r="CA513">
            <v>0</v>
          </cell>
          <cell r="CB513">
            <v>0</v>
          </cell>
          <cell r="CC513">
            <v>0</v>
          </cell>
          <cell r="CD513">
            <v>0</v>
          </cell>
          <cell r="CE513">
            <v>0</v>
          </cell>
          <cell r="CF513">
            <v>0</v>
          </cell>
          <cell r="CG513">
            <v>0</v>
          </cell>
          <cell r="CH513">
            <v>0</v>
          </cell>
          <cell r="CI513">
            <v>0</v>
          </cell>
          <cell r="CJ513">
            <v>0</v>
          </cell>
          <cell r="CK513">
            <v>0</v>
          </cell>
          <cell r="CL513">
            <v>0</v>
          </cell>
          <cell r="CM513">
            <v>0</v>
          </cell>
          <cell r="CN513">
            <v>0</v>
          </cell>
          <cell r="CO513">
            <v>0</v>
          </cell>
          <cell r="CP513">
            <v>0</v>
          </cell>
          <cell r="CQ513">
            <v>0</v>
          </cell>
          <cell r="CR513">
            <v>0</v>
          </cell>
          <cell r="CS513">
            <v>0</v>
          </cell>
          <cell r="CT513">
            <v>0</v>
          </cell>
          <cell r="CU513">
            <v>0</v>
          </cell>
          <cell r="CV513">
            <v>0</v>
          </cell>
          <cell r="CW513">
            <v>0</v>
          </cell>
          <cell r="CX513">
            <v>0</v>
          </cell>
          <cell r="CY513">
            <v>0</v>
          </cell>
          <cell r="CZ513">
            <v>0</v>
          </cell>
          <cell r="DA513">
            <v>0</v>
          </cell>
          <cell r="DB513">
            <v>0</v>
          </cell>
          <cell r="DC513">
            <v>0</v>
          </cell>
          <cell r="DD513">
            <v>0</v>
          </cell>
          <cell r="DE513">
            <v>0</v>
          </cell>
          <cell r="DF513">
            <v>0</v>
          </cell>
          <cell r="DG513">
            <v>0</v>
          </cell>
          <cell r="DH513">
            <v>0</v>
          </cell>
          <cell r="DI513">
            <v>0</v>
          </cell>
          <cell r="DJ513">
            <v>0</v>
          </cell>
          <cell r="DK513">
            <v>0</v>
          </cell>
          <cell r="DL513">
            <v>0</v>
          </cell>
          <cell r="DM513">
            <v>0</v>
          </cell>
          <cell r="DN513">
            <v>0</v>
          </cell>
          <cell r="DO513">
            <v>0</v>
          </cell>
          <cell r="DP513">
            <v>0</v>
          </cell>
          <cell r="DQ513">
            <v>0</v>
          </cell>
          <cell r="DR513">
            <v>0</v>
          </cell>
          <cell r="DS513">
            <v>0</v>
          </cell>
          <cell r="DT513">
            <v>0</v>
          </cell>
          <cell r="DU513">
            <v>0</v>
          </cell>
          <cell r="DV513">
            <v>0</v>
          </cell>
          <cell r="DW513">
            <v>0</v>
          </cell>
          <cell r="DX513">
            <v>0</v>
          </cell>
          <cell r="DY513">
            <v>0</v>
          </cell>
          <cell r="DZ513">
            <v>0</v>
          </cell>
          <cell r="EA513">
            <v>0</v>
          </cell>
          <cell r="EB513">
            <v>0</v>
          </cell>
          <cell r="EC513">
            <v>0</v>
          </cell>
          <cell r="ED513">
            <v>0</v>
          </cell>
        </row>
        <row r="514">
          <cell r="F514">
            <v>0</v>
          </cell>
          <cell r="G514">
            <v>0</v>
          </cell>
          <cell r="H514">
            <v>0</v>
          </cell>
          <cell r="I514">
            <v>0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  <cell r="AE514">
            <v>0</v>
          </cell>
          <cell r="AF514">
            <v>0</v>
          </cell>
          <cell r="AG514">
            <v>0</v>
          </cell>
          <cell r="AH514">
            <v>0</v>
          </cell>
          <cell r="AI514">
            <v>0</v>
          </cell>
          <cell r="AJ514">
            <v>0</v>
          </cell>
          <cell r="AK514">
            <v>0</v>
          </cell>
          <cell r="AL514">
            <v>0</v>
          </cell>
          <cell r="AM514">
            <v>0</v>
          </cell>
          <cell r="AN514">
            <v>0</v>
          </cell>
          <cell r="AO514">
            <v>0</v>
          </cell>
          <cell r="AP514">
            <v>0</v>
          </cell>
          <cell r="AQ514">
            <v>0</v>
          </cell>
          <cell r="AR514">
            <v>0</v>
          </cell>
          <cell r="AS514">
            <v>0</v>
          </cell>
          <cell r="AT514">
            <v>0</v>
          </cell>
          <cell r="AU514">
            <v>0</v>
          </cell>
          <cell r="AV514">
            <v>0</v>
          </cell>
          <cell r="AW514">
            <v>0</v>
          </cell>
          <cell r="AX514">
            <v>0</v>
          </cell>
          <cell r="AY514">
            <v>0</v>
          </cell>
          <cell r="AZ514">
            <v>0</v>
          </cell>
          <cell r="BA514">
            <v>0</v>
          </cell>
          <cell r="BB514">
            <v>0</v>
          </cell>
          <cell r="BC514">
            <v>0</v>
          </cell>
          <cell r="BD514">
            <v>0</v>
          </cell>
          <cell r="BE514">
            <v>0</v>
          </cell>
          <cell r="BF514">
            <v>0</v>
          </cell>
          <cell r="BG514">
            <v>0</v>
          </cell>
          <cell r="BH514">
            <v>0</v>
          </cell>
          <cell r="BI514">
            <v>0</v>
          </cell>
          <cell r="BJ514">
            <v>0</v>
          </cell>
          <cell r="BK514">
            <v>0</v>
          </cell>
          <cell r="BL514">
            <v>0</v>
          </cell>
          <cell r="BM514">
            <v>0</v>
          </cell>
          <cell r="BN514">
            <v>0</v>
          </cell>
          <cell r="BO514">
            <v>0</v>
          </cell>
          <cell r="BP514">
            <v>0</v>
          </cell>
          <cell r="BQ514">
            <v>0</v>
          </cell>
          <cell r="BR514">
            <v>0</v>
          </cell>
          <cell r="BS514">
            <v>0</v>
          </cell>
          <cell r="BT514">
            <v>0</v>
          </cell>
          <cell r="BU514">
            <v>0</v>
          </cell>
          <cell r="BV514">
            <v>0</v>
          </cell>
          <cell r="BW514">
            <v>0</v>
          </cell>
          <cell r="BX514">
            <v>0</v>
          </cell>
          <cell r="BY514">
            <v>0</v>
          </cell>
          <cell r="BZ514">
            <v>0</v>
          </cell>
          <cell r="CA514">
            <v>0</v>
          </cell>
          <cell r="CB514">
            <v>0</v>
          </cell>
          <cell r="CC514">
            <v>0</v>
          </cell>
          <cell r="CD514">
            <v>0</v>
          </cell>
          <cell r="CE514">
            <v>0</v>
          </cell>
          <cell r="CF514">
            <v>0</v>
          </cell>
          <cell r="CG514">
            <v>0</v>
          </cell>
          <cell r="CH514">
            <v>0</v>
          </cell>
          <cell r="CI514">
            <v>0</v>
          </cell>
          <cell r="CJ514">
            <v>0</v>
          </cell>
          <cell r="CK514">
            <v>0</v>
          </cell>
          <cell r="CL514">
            <v>0</v>
          </cell>
          <cell r="CM514">
            <v>0</v>
          </cell>
          <cell r="CN514">
            <v>0</v>
          </cell>
          <cell r="CO514">
            <v>0</v>
          </cell>
          <cell r="CP514">
            <v>0</v>
          </cell>
          <cell r="CQ514">
            <v>0</v>
          </cell>
          <cell r="CR514">
            <v>0</v>
          </cell>
          <cell r="CS514">
            <v>0</v>
          </cell>
          <cell r="CT514">
            <v>0</v>
          </cell>
          <cell r="CU514">
            <v>0</v>
          </cell>
          <cell r="CV514">
            <v>0</v>
          </cell>
          <cell r="CW514">
            <v>0</v>
          </cell>
          <cell r="CX514">
            <v>0</v>
          </cell>
          <cell r="CY514">
            <v>0</v>
          </cell>
          <cell r="CZ514">
            <v>0</v>
          </cell>
          <cell r="DA514">
            <v>0</v>
          </cell>
          <cell r="DB514">
            <v>0</v>
          </cell>
          <cell r="DC514">
            <v>0</v>
          </cell>
          <cell r="DD514">
            <v>0</v>
          </cell>
          <cell r="DE514">
            <v>0</v>
          </cell>
          <cell r="DF514">
            <v>0</v>
          </cell>
          <cell r="DG514">
            <v>0</v>
          </cell>
          <cell r="DH514">
            <v>0</v>
          </cell>
          <cell r="DI514">
            <v>0</v>
          </cell>
          <cell r="DJ514">
            <v>0</v>
          </cell>
          <cell r="DK514">
            <v>0</v>
          </cell>
          <cell r="DL514">
            <v>0</v>
          </cell>
          <cell r="DM514">
            <v>0</v>
          </cell>
          <cell r="DN514">
            <v>0</v>
          </cell>
          <cell r="DO514">
            <v>0</v>
          </cell>
          <cell r="DP514">
            <v>0</v>
          </cell>
          <cell r="DQ514">
            <v>0</v>
          </cell>
          <cell r="DR514">
            <v>0</v>
          </cell>
          <cell r="DS514">
            <v>0</v>
          </cell>
          <cell r="DT514">
            <v>0</v>
          </cell>
          <cell r="DU514">
            <v>0</v>
          </cell>
          <cell r="DV514">
            <v>0</v>
          </cell>
          <cell r="DW514">
            <v>0</v>
          </cell>
          <cell r="DX514">
            <v>0</v>
          </cell>
          <cell r="DY514">
            <v>0</v>
          </cell>
          <cell r="DZ514">
            <v>0</v>
          </cell>
          <cell r="EA514">
            <v>0</v>
          </cell>
          <cell r="EB514">
            <v>0</v>
          </cell>
          <cell r="EC514">
            <v>0</v>
          </cell>
          <cell r="ED514">
            <v>0</v>
          </cell>
        </row>
        <row r="515">
          <cell r="F515">
            <v>0</v>
          </cell>
          <cell r="G515">
            <v>0</v>
          </cell>
          <cell r="H515">
            <v>0</v>
          </cell>
          <cell r="I515">
            <v>0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  <cell r="AE515">
            <v>0</v>
          </cell>
          <cell r="AF515">
            <v>0</v>
          </cell>
          <cell r="AG515">
            <v>0</v>
          </cell>
          <cell r="AH515">
            <v>0</v>
          </cell>
          <cell r="AI515">
            <v>0</v>
          </cell>
          <cell r="AJ515">
            <v>0</v>
          </cell>
          <cell r="AK515">
            <v>0</v>
          </cell>
          <cell r="AL515">
            <v>0</v>
          </cell>
          <cell r="AM515">
            <v>0</v>
          </cell>
          <cell r="AN515">
            <v>0</v>
          </cell>
          <cell r="AO515">
            <v>0</v>
          </cell>
          <cell r="AP515">
            <v>0</v>
          </cell>
          <cell r="AQ515">
            <v>0</v>
          </cell>
          <cell r="AR515">
            <v>0</v>
          </cell>
          <cell r="AS515">
            <v>0</v>
          </cell>
          <cell r="AT515">
            <v>0</v>
          </cell>
          <cell r="AU515">
            <v>0</v>
          </cell>
          <cell r="AV515">
            <v>0</v>
          </cell>
          <cell r="AW515">
            <v>0</v>
          </cell>
          <cell r="AX515">
            <v>0</v>
          </cell>
          <cell r="AY515">
            <v>0</v>
          </cell>
          <cell r="AZ515">
            <v>0</v>
          </cell>
          <cell r="BA515">
            <v>0</v>
          </cell>
          <cell r="BB515">
            <v>0</v>
          </cell>
          <cell r="BC515">
            <v>0</v>
          </cell>
          <cell r="BD515">
            <v>0</v>
          </cell>
          <cell r="BE515">
            <v>0</v>
          </cell>
          <cell r="BF515">
            <v>0</v>
          </cell>
          <cell r="BG515">
            <v>0</v>
          </cell>
          <cell r="BH515">
            <v>0</v>
          </cell>
          <cell r="BI515">
            <v>0</v>
          </cell>
          <cell r="BJ515">
            <v>0</v>
          </cell>
          <cell r="BK515">
            <v>0</v>
          </cell>
          <cell r="BL515">
            <v>0</v>
          </cell>
          <cell r="BM515">
            <v>0</v>
          </cell>
          <cell r="BN515">
            <v>0</v>
          </cell>
          <cell r="BO515">
            <v>0</v>
          </cell>
          <cell r="BP515">
            <v>0</v>
          </cell>
          <cell r="BQ515">
            <v>0</v>
          </cell>
          <cell r="BR515">
            <v>0</v>
          </cell>
          <cell r="BS515">
            <v>0</v>
          </cell>
          <cell r="BT515">
            <v>0</v>
          </cell>
          <cell r="BU515">
            <v>0</v>
          </cell>
          <cell r="BV515">
            <v>0</v>
          </cell>
          <cell r="BW515">
            <v>0</v>
          </cell>
          <cell r="BX515">
            <v>0</v>
          </cell>
          <cell r="BY515">
            <v>0</v>
          </cell>
          <cell r="BZ515">
            <v>0</v>
          </cell>
          <cell r="CA515">
            <v>0</v>
          </cell>
          <cell r="CB515">
            <v>0</v>
          </cell>
          <cell r="CC515">
            <v>0</v>
          </cell>
          <cell r="CD515">
            <v>0</v>
          </cell>
          <cell r="CE515">
            <v>0</v>
          </cell>
          <cell r="CF515">
            <v>0</v>
          </cell>
          <cell r="CG515">
            <v>0</v>
          </cell>
          <cell r="CH515">
            <v>0</v>
          </cell>
          <cell r="CI515">
            <v>0</v>
          </cell>
          <cell r="CJ515">
            <v>0</v>
          </cell>
          <cell r="CK515">
            <v>0</v>
          </cell>
          <cell r="CL515">
            <v>0</v>
          </cell>
          <cell r="CM515">
            <v>0</v>
          </cell>
          <cell r="CN515">
            <v>0</v>
          </cell>
          <cell r="CO515">
            <v>0</v>
          </cell>
          <cell r="CP515">
            <v>0</v>
          </cell>
          <cell r="CQ515">
            <v>0</v>
          </cell>
          <cell r="CR515">
            <v>0</v>
          </cell>
          <cell r="CS515">
            <v>0</v>
          </cell>
          <cell r="CT515">
            <v>0</v>
          </cell>
          <cell r="CU515">
            <v>0</v>
          </cell>
          <cell r="CV515">
            <v>0</v>
          </cell>
          <cell r="CW515">
            <v>0</v>
          </cell>
          <cell r="CX515">
            <v>0</v>
          </cell>
          <cell r="CY515">
            <v>0</v>
          </cell>
          <cell r="CZ515">
            <v>0</v>
          </cell>
          <cell r="DA515">
            <v>0</v>
          </cell>
          <cell r="DB515">
            <v>0</v>
          </cell>
          <cell r="DC515">
            <v>0</v>
          </cell>
          <cell r="DD515">
            <v>0</v>
          </cell>
          <cell r="DE515">
            <v>0</v>
          </cell>
          <cell r="DF515">
            <v>0</v>
          </cell>
          <cell r="DG515">
            <v>0</v>
          </cell>
          <cell r="DH515">
            <v>0</v>
          </cell>
          <cell r="DI515">
            <v>0</v>
          </cell>
          <cell r="DJ515">
            <v>0</v>
          </cell>
          <cell r="DK515">
            <v>0</v>
          </cell>
          <cell r="DL515">
            <v>0</v>
          </cell>
          <cell r="DM515">
            <v>0</v>
          </cell>
          <cell r="DN515">
            <v>0</v>
          </cell>
          <cell r="DO515">
            <v>0</v>
          </cell>
          <cell r="DP515">
            <v>0</v>
          </cell>
          <cell r="DQ515">
            <v>0</v>
          </cell>
          <cell r="DR515">
            <v>0</v>
          </cell>
          <cell r="DS515">
            <v>0</v>
          </cell>
          <cell r="DT515">
            <v>0</v>
          </cell>
          <cell r="DU515">
            <v>0</v>
          </cell>
          <cell r="DV515">
            <v>0</v>
          </cell>
          <cell r="DW515">
            <v>0</v>
          </cell>
          <cell r="DX515">
            <v>0</v>
          </cell>
          <cell r="DY515">
            <v>0</v>
          </cell>
          <cell r="DZ515">
            <v>0</v>
          </cell>
          <cell r="EA515">
            <v>0</v>
          </cell>
          <cell r="EB515">
            <v>0</v>
          </cell>
          <cell r="EC515">
            <v>0</v>
          </cell>
          <cell r="ED515">
            <v>0</v>
          </cell>
        </row>
        <row r="516">
          <cell r="F516">
            <v>0</v>
          </cell>
          <cell r="G516">
            <v>0</v>
          </cell>
          <cell r="H516">
            <v>0</v>
          </cell>
          <cell r="I516">
            <v>0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  <cell r="AE516">
            <v>0</v>
          </cell>
          <cell r="AF516">
            <v>0</v>
          </cell>
          <cell r="AG516">
            <v>0</v>
          </cell>
          <cell r="AH516">
            <v>0</v>
          </cell>
          <cell r="AI516">
            <v>0</v>
          </cell>
          <cell r="AJ516">
            <v>0</v>
          </cell>
          <cell r="AK516">
            <v>0</v>
          </cell>
          <cell r="AL516">
            <v>0</v>
          </cell>
          <cell r="AM516">
            <v>0</v>
          </cell>
          <cell r="AN516">
            <v>0</v>
          </cell>
          <cell r="AO516">
            <v>0</v>
          </cell>
          <cell r="AP516">
            <v>0</v>
          </cell>
          <cell r="AQ516">
            <v>0</v>
          </cell>
          <cell r="AR516">
            <v>0</v>
          </cell>
          <cell r="AS516">
            <v>0</v>
          </cell>
          <cell r="AT516">
            <v>0</v>
          </cell>
          <cell r="AU516">
            <v>0</v>
          </cell>
          <cell r="AV516">
            <v>0</v>
          </cell>
          <cell r="AW516">
            <v>0</v>
          </cell>
          <cell r="AX516">
            <v>0</v>
          </cell>
          <cell r="AY516">
            <v>0</v>
          </cell>
          <cell r="AZ516">
            <v>0</v>
          </cell>
          <cell r="BA516">
            <v>0</v>
          </cell>
          <cell r="BB516">
            <v>0</v>
          </cell>
          <cell r="BC516">
            <v>0</v>
          </cell>
          <cell r="BD516">
            <v>0</v>
          </cell>
          <cell r="BE516">
            <v>0</v>
          </cell>
          <cell r="BF516">
            <v>0</v>
          </cell>
          <cell r="BG516">
            <v>0</v>
          </cell>
          <cell r="BH516">
            <v>0</v>
          </cell>
          <cell r="BI516">
            <v>0</v>
          </cell>
          <cell r="BJ516">
            <v>0</v>
          </cell>
          <cell r="BK516">
            <v>0</v>
          </cell>
          <cell r="BL516">
            <v>0</v>
          </cell>
          <cell r="BM516">
            <v>0</v>
          </cell>
          <cell r="BN516">
            <v>0</v>
          </cell>
          <cell r="BO516">
            <v>0</v>
          </cell>
          <cell r="BP516">
            <v>0</v>
          </cell>
          <cell r="BQ516">
            <v>0</v>
          </cell>
          <cell r="BR516">
            <v>0</v>
          </cell>
          <cell r="BS516">
            <v>0</v>
          </cell>
          <cell r="BT516">
            <v>0</v>
          </cell>
          <cell r="BU516">
            <v>0</v>
          </cell>
          <cell r="BV516">
            <v>0</v>
          </cell>
          <cell r="BW516">
            <v>0</v>
          </cell>
          <cell r="BX516">
            <v>0</v>
          </cell>
          <cell r="BY516">
            <v>0</v>
          </cell>
          <cell r="BZ516">
            <v>0</v>
          </cell>
          <cell r="CA516">
            <v>0</v>
          </cell>
          <cell r="CB516">
            <v>0</v>
          </cell>
          <cell r="CC516">
            <v>0</v>
          </cell>
          <cell r="CD516">
            <v>0</v>
          </cell>
          <cell r="CE516">
            <v>0</v>
          </cell>
          <cell r="CF516">
            <v>0</v>
          </cell>
          <cell r="CG516">
            <v>0</v>
          </cell>
          <cell r="CH516">
            <v>0</v>
          </cell>
          <cell r="CI516">
            <v>0</v>
          </cell>
          <cell r="CJ516">
            <v>0</v>
          </cell>
          <cell r="CK516">
            <v>0</v>
          </cell>
          <cell r="CL516">
            <v>0</v>
          </cell>
          <cell r="CM516">
            <v>0</v>
          </cell>
          <cell r="CN516">
            <v>0</v>
          </cell>
          <cell r="CO516">
            <v>0</v>
          </cell>
          <cell r="CP516">
            <v>0</v>
          </cell>
          <cell r="CQ516">
            <v>0</v>
          </cell>
          <cell r="CR516">
            <v>0</v>
          </cell>
          <cell r="CS516">
            <v>0</v>
          </cell>
          <cell r="CT516">
            <v>0</v>
          </cell>
          <cell r="CU516">
            <v>0</v>
          </cell>
          <cell r="CV516">
            <v>0</v>
          </cell>
          <cell r="CW516">
            <v>0</v>
          </cell>
          <cell r="CX516">
            <v>0</v>
          </cell>
          <cell r="CY516">
            <v>0</v>
          </cell>
          <cell r="CZ516">
            <v>0</v>
          </cell>
          <cell r="DA516">
            <v>0</v>
          </cell>
          <cell r="DB516">
            <v>0</v>
          </cell>
          <cell r="DC516">
            <v>0</v>
          </cell>
          <cell r="DD516">
            <v>0</v>
          </cell>
          <cell r="DE516">
            <v>0</v>
          </cell>
          <cell r="DF516">
            <v>0</v>
          </cell>
          <cell r="DG516">
            <v>0</v>
          </cell>
          <cell r="DH516">
            <v>0</v>
          </cell>
          <cell r="DI516">
            <v>0</v>
          </cell>
          <cell r="DJ516">
            <v>0</v>
          </cell>
          <cell r="DK516">
            <v>0</v>
          </cell>
          <cell r="DL516">
            <v>0</v>
          </cell>
          <cell r="DM516">
            <v>0</v>
          </cell>
          <cell r="DN516">
            <v>0</v>
          </cell>
          <cell r="DO516">
            <v>0</v>
          </cell>
          <cell r="DP516">
            <v>0</v>
          </cell>
          <cell r="DQ516">
            <v>0</v>
          </cell>
          <cell r="DR516">
            <v>0</v>
          </cell>
          <cell r="DS516">
            <v>0</v>
          </cell>
          <cell r="DT516">
            <v>0</v>
          </cell>
          <cell r="DU516">
            <v>0</v>
          </cell>
          <cell r="DV516">
            <v>0</v>
          </cell>
          <cell r="DW516">
            <v>0</v>
          </cell>
          <cell r="DX516">
            <v>0</v>
          </cell>
          <cell r="DY516">
            <v>0</v>
          </cell>
          <cell r="DZ516">
            <v>0</v>
          </cell>
          <cell r="EA516">
            <v>0</v>
          </cell>
          <cell r="EB516">
            <v>0</v>
          </cell>
          <cell r="EC516">
            <v>0</v>
          </cell>
          <cell r="ED516">
            <v>0</v>
          </cell>
        </row>
        <row r="517">
          <cell r="F517">
            <v>0</v>
          </cell>
          <cell r="G517">
            <v>0</v>
          </cell>
          <cell r="H517">
            <v>0</v>
          </cell>
          <cell r="I517">
            <v>0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  <cell r="AE517">
            <v>0</v>
          </cell>
          <cell r="AF517">
            <v>0</v>
          </cell>
          <cell r="AG517">
            <v>0</v>
          </cell>
          <cell r="AH517">
            <v>0</v>
          </cell>
          <cell r="AI517">
            <v>0</v>
          </cell>
          <cell r="AJ517">
            <v>0</v>
          </cell>
          <cell r="AK517">
            <v>0</v>
          </cell>
          <cell r="AL517">
            <v>0</v>
          </cell>
          <cell r="AM517">
            <v>0</v>
          </cell>
          <cell r="AN517">
            <v>0</v>
          </cell>
          <cell r="AO517">
            <v>0</v>
          </cell>
          <cell r="AP517">
            <v>0</v>
          </cell>
          <cell r="AQ517">
            <v>0</v>
          </cell>
          <cell r="AR517">
            <v>0</v>
          </cell>
          <cell r="AS517">
            <v>0</v>
          </cell>
          <cell r="AT517">
            <v>0</v>
          </cell>
          <cell r="AU517">
            <v>0</v>
          </cell>
          <cell r="AV517">
            <v>0</v>
          </cell>
          <cell r="AW517">
            <v>0</v>
          </cell>
          <cell r="AX517">
            <v>0</v>
          </cell>
          <cell r="AY517">
            <v>0</v>
          </cell>
          <cell r="AZ517">
            <v>0</v>
          </cell>
          <cell r="BA517">
            <v>0</v>
          </cell>
          <cell r="BB517">
            <v>0</v>
          </cell>
          <cell r="BC517">
            <v>0</v>
          </cell>
          <cell r="BD517">
            <v>0</v>
          </cell>
          <cell r="BE517">
            <v>0</v>
          </cell>
          <cell r="BF517">
            <v>0</v>
          </cell>
          <cell r="BG517">
            <v>0</v>
          </cell>
          <cell r="BH517">
            <v>0</v>
          </cell>
          <cell r="BI517">
            <v>0</v>
          </cell>
          <cell r="BJ517">
            <v>0</v>
          </cell>
          <cell r="BK517">
            <v>0</v>
          </cell>
          <cell r="BL517">
            <v>0</v>
          </cell>
          <cell r="BM517">
            <v>0</v>
          </cell>
          <cell r="BN517">
            <v>0</v>
          </cell>
          <cell r="BO517">
            <v>0</v>
          </cell>
          <cell r="BP517">
            <v>0</v>
          </cell>
          <cell r="BQ517">
            <v>0</v>
          </cell>
          <cell r="BR517">
            <v>0</v>
          </cell>
          <cell r="BS517">
            <v>0</v>
          </cell>
          <cell r="BT517">
            <v>0</v>
          </cell>
          <cell r="BU517">
            <v>0</v>
          </cell>
          <cell r="BV517">
            <v>0</v>
          </cell>
          <cell r="BW517">
            <v>0</v>
          </cell>
          <cell r="BX517">
            <v>0</v>
          </cell>
          <cell r="BY517">
            <v>0</v>
          </cell>
          <cell r="BZ517">
            <v>0</v>
          </cell>
          <cell r="CA517">
            <v>0</v>
          </cell>
          <cell r="CB517">
            <v>0</v>
          </cell>
          <cell r="CC517">
            <v>0</v>
          </cell>
          <cell r="CD517">
            <v>0</v>
          </cell>
          <cell r="CE517">
            <v>0</v>
          </cell>
          <cell r="CF517">
            <v>0</v>
          </cell>
          <cell r="CG517">
            <v>0</v>
          </cell>
          <cell r="CH517">
            <v>0</v>
          </cell>
          <cell r="CI517">
            <v>0</v>
          </cell>
          <cell r="CJ517">
            <v>0</v>
          </cell>
          <cell r="CK517">
            <v>0</v>
          </cell>
          <cell r="CL517">
            <v>0</v>
          </cell>
          <cell r="CM517">
            <v>0</v>
          </cell>
          <cell r="CN517">
            <v>0</v>
          </cell>
          <cell r="CO517">
            <v>0</v>
          </cell>
          <cell r="CP517">
            <v>0</v>
          </cell>
          <cell r="CQ517">
            <v>0</v>
          </cell>
          <cell r="CR517">
            <v>0</v>
          </cell>
          <cell r="CS517">
            <v>0</v>
          </cell>
          <cell r="CT517">
            <v>0</v>
          </cell>
          <cell r="CU517">
            <v>0</v>
          </cell>
          <cell r="CV517">
            <v>0</v>
          </cell>
          <cell r="CW517">
            <v>0</v>
          </cell>
          <cell r="CX517">
            <v>0</v>
          </cell>
          <cell r="CY517">
            <v>0</v>
          </cell>
          <cell r="CZ517">
            <v>0</v>
          </cell>
          <cell r="DA517">
            <v>0</v>
          </cell>
          <cell r="DB517">
            <v>0</v>
          </cell>
          <cell r="DC517">
            <v>0</v>
          </cell>
          <cell r="DD517">
            <v>0</v>
          </cell>
          <cell r="DE517">
            <v>0</v>
          </cell>
          <cell r="DF517">
            <v>0</v>
          </cell>
          <cell r="DG517">
            <v>0</v>
          </cell>
          <cell r="DH517">
            <v>0</v>
          </cell>
          <cell r="DI517">
            <v>0</v>
          </cell>
          <cell r="DJ517">
            <v>0</v>
          </cell>
          <cell r="DK517">
            <v>0</v>
          </cell>
          <cell r="DL517">
            <v>0</v>
          </cell>
          <cell r="DM517">
            <v>0</v>
          </cell>
          <cell r="DN517">
            <v>0</v>
          </cell>
          <cell r="DO517">
            <v>0</v>
          </cell>
          <cell r="DP517">
            <v>0</v>
          </cell>
          <cell r="DQ517">
            <v>0</v>
          </cell>
          <cell r="DR517">
            <v>0</v>
          </cell>
          <cell r="DS517">
            <v>0</v>
          </cell>
          <cell r="DT517">
            <v>0</v>
          </cell>
          <cell r="DU517">
            <v>0</v>
          </cell>
          <cell r="DV517">
            <v>0</v>
          </cell>
          <cell r="DW517">
            <v>0</v>
          </cell>
          <cell r="DX517">
            <v>0</v>
          </cell>
          <cell r="DY517">
            <v>0</v>
          </cell>
          <cell r="DZ517">
            <v>0</v>
          </cell>
          <cell r="EA517">
            <v>0</v>
          </cell>
          <cell r="EB517">
            <v>0</v>
          </cell>
          <cell r="EC517">
            <v>0</v>
          </cell>
          <cell r="ED517">
            <v>0</v>
          </cell>
        </row>
        <row r="518">
          <cell r="F518">
            <v>0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  <cell r="AE518">
            <v>0</v>
          </cell>
          <cell r="AF518">
            <v>0</v>
          </cell>
          <cell r="AG518">
            <v>0</v>
          </cell>
          <cell r="AH518">
            <v>0</v>
          </cell>
          <cell r="AI518">
            <v>0</v>
          </cell>
          <cell r="AJ518">
            <v>0</v>
          </cell>
          <cell r="AK518">
            <v>0</v>
          </cell>
          <cell r="AL518">
            <v>0</v>
          </cell>
          <cell r="AM518">
            <v>0</v>
          </cell>
          <cell r="AN518">
            <v>0</v>
          </cell>
          <cell r="AO518">
            <v>0</v>
          </cell>
          <cell r="AP518">
            <v>0</v>
          </cell>
          <cell r="AQ518">
            <v>0</v>
          </cell>
          <cell r="AR518">
            <v>0</v>
          </cell>
          <cell r="AS518">
            <v>0</v>
          </cell>
          <cell r="AT518">
            <v>0</v>
          </cell>
          <cell r="AU518">
            <v>0</v>
          </cell>
          <cell r="AV518">
            <v>0</v>
          </cell>
          <cell r="AW518">
            <v>0</v>
          </cell>
          <cell r="AX518">
            <v>0</v>
          </cell>
          <cell r="AY518">
            <v>0</v>
          </cell>
          <cell r="AZ518">
            <v>0</v>
          </cell>
          <cell r="BA518">
            <v>0</v>
          </cell>
          <cell r="BB518">
            <v>0</v>
          </cell>
          <cell r="BC518">
            <v>0</v>
          </cell>
          <cell r="BD518">
            <v>0</v>
          </cell>
          <cell r="BE518">
            <v>0</v>
          </cell>
          <cell r="BF518">
            <v>0</v>
          </cell>
          <cell r="BG518">
            <v>0</v>
          </cell>
          <cell r="BH518">
            <v>0</v>
          </cell>
          <cell r="BI518">
            <v>0</v>
          </cell>
          <cell r="BJ518">
            <v>0</v>
          </cell>
          <cell r="BK518">
            <v>0</v>
          </cell>
          <cell r="BL518">
            <v>0</v>
          </cell>
          <cell r="BM518">
            <v>0</v>
          </cell>
          <cell r="BN518">
            <v>0</v>
          </cell>
          <cell r="BO518">
            <v>0</v>
          </cell>
          <cell r="BP518">
            <v>0</v>
          </cell>
          <cell r="BQ518">
            <v>0</v>
          </cell>
          <cell r="BR518">
            <v>0</v>
          </cell>
          <cell r="BS518">
            <v>0</v>
          </cell>
          <cell r="BT518">
            <v>0</v>
          </cell>
          <cell r="BU518">
            <v>0</v>
          </cell>
          <cell r="BV518">
            <v>0</v>
          </cell>
          <cell r="BW518">
            <v>0</v>
          </cell>
          <cell r="BX518">
            <v>0</v>
          </cell>
          <cell r="BY518">
            <v>0</v>
          </cell>
          <cell r="BZ518">
            <v>0</v>
          </cell>
          <cell r="CA518">
            <v>0</v>
          </cell>
          <cell r="CB518">
            <v>0</v>
          </cell>
          <cell r="CC518">
            <v>0</v>
          </cell>
          <cell r="CD518">
            <v>0</v>
          </cell>
          <cell r="CE518">
            <v>0</v>
          </cell>
          <cell r="CF518">
            <v>0</v>
          </cell>
          <cell r="CG518">
            <v>0</v>
          </cell>
          <cell r="CH518">
            <v>0</v>
          </cell>
          <cell r="CI518">
            <v>0</v>
          </cell>
          <cell r="CJ518">
            <v>0</v>
          </cell>
          <cell r="CK518">
            <v>0</v>
          </cell>
          <cell r="CL518">
            <v>0</v>
          </cell>
          <cell r="CM518">
            <v>0</v>
          </cell>
          <cell r="CN518">
            <v>0</v>
          </cell>
          <cell r="CO518">
            <v>0</v>
          </cell>
          <cell r="CP518">
            <v>0</v>
          </cell>
          <cell r="CQ518">
            <v>0</v>
          </cell>
          <cell r="CR518">
            <v>0</v>
          </cell>
          <cell r="CS518">
            <v>0</v>
          </cell>
          <cell r="CT518">
            <v>0</v>
          </cell>
          <cell r="CU518">
            <v>0</v>
          </cell>
          <cell r="CV518">
            <v>0</v>
          </cell>
          <cell r="CW518">
            <v>0</v>
          </cell>
          <cell r="CX518">
            <v>0</v>
          </cell>
          <cell r="CY518">
            <v>0</v>
          </cell>
          <cell r="CZ518">
            <v>0</v>
          </cell>
          <cell r="DA518">
            <v>0</v>
          </cell>
          <cell r="DB518">
            <v>0</v>
          </cell>
          <cell r="DC518">
            <v>0</v>
          </cell>
          <cell r="DD518">
            <v>0</v>
          </cell>
          <cell r="DE518">
            <v>0</v>
          </cell>
          <cell r="DF518">
            <v>0</v>
          </cell>
          <cell r="DG518">
            <v>0</v>
          </cell>
          <cell r="DH518">
            <v>0</v>
          </cell>
          <cell r="DI518">
            <v>0</v>
          </cell>
          <cell r="DJ518">
            <v>0</v>
          </cell>
          <cell r="DK518">
            <v>0</v>
          </cell>
          <cell r="DL518">
            <v>0</v>
          </cell>
          <cell r="DM518">
            <v>0</v>
          </cell>
          <cell r="DN518">
            <v>0</v>
          </cell>
          <cell r="DO518">
            <v>0</v>
          </cell>
          <cell r="DP518">
            <v>0</v>
          </cell>
          <cell r="DQ518">
            <v>0</v>
          </cell>
          <cell r="DR518">
            <v>0</v>
          </cell>
          <cell r="DS518">
            <v>0</v>
          </cell>
          <cell r="DT518">
            <v>0</v>
          </cell>
          <cell r="DU518">
            <v>0</v>
          </cell>
          <cell r="DV518">
            <v>0</v>
          </cell>
          <cell r="DW518">
            <v>0</v>
          </cell>
          <cell r="DX518">
            <v>0</v>
          </cell>
          <cell r="DY518">
            <v>0</v>
          </cell>
          <cell r="DZ518">
            <v>0</v>
          </cell>
          <cell r="EA518">
            <v>0</v>
          </cell>
          <cell r="EB518">
            <v>0</v>
          </cell>
          <cell r="EC518">
            <v>0</v>
          </cell>
          <cell r="ED518">
            <v>0</v>
          </cell>
        </row>
        <row r="519">
          <cell r="F519">
            <v>0</v>
          </cell>
          <cell r="G519">
            <v>0</v>
          </cell>
          <cell r="H519">
            <v>0</v>
          </cell>
          <cell r="I519">
            <v>0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  <cell r="AE519">
            <v>0</v>
          </cell>
          <cell r="AF519">
            <v>0</v>
          </cell>
          <cell r="AG519">
            <v>0</v>
          </cell>
          <cell r="AH519">
            <v>0</v>
          </cell>
          <cell r="AI519">
            <v>0</v>
          </cell>
          <cell r="AJ519">
            <v>0</v>
          </cell>
          <cell r="AK519">
            <v>0</v>
          </cell>
          <cell r="AL519">
            <v>0</v>
          </cell>
          <cell r="AM519">
            <v>0</v>
          </cell>
          <cell r="AN519">
            <v>0</v>
          </cell>
          <cell r="AO519">
            <v>0</v>
          </cell>
          <cell r="AP519">
            <v>0</v>
          </cell>
          <cell r="AQ519">
            <v>0</v>
          </cell>
          <cell r="AR519">
            <v>0</v>
          </cell>
          <cell r="AS519">
            <v>0</v>
          </cell>
          <cell r="AT519">
            <v>0</v>
          </cell>
          <cell r="AU519">
            <v>0</v>
          </cell>
          <cell r="AV519">
            <v>0</v>
          </cell>
          <cell r="AW519">
            <v>0</v>
          </cell>
          <cell r="AX519">
            <v>0</v>
          </cell>
          <cell r="AY519">
            <v>0</v>
          </cell>
          <cell r="AZ519">
            <v>0</v>
          </cell>
          <cell r="BA519">
            <v>0</v>
          </cell>
          <cell r="BB519">
            <v>0</v>
          </cell>
          <cell r="BC519">
            <v>0</v>
          </cell>
          <cell r="BD519">
            <v>0</v>
          </cell>
          <cell r="BE519">
            <v>0</v>
          </cell>
          <cell r="BF519">
            <v>0</v>
          </cell>
          <cell r="BG519">
            <v>0</v>
          </cell>
          <cell r="BH519">
            <v>0</v>
          </cell>
          <cell r="BI519">
            <v>0</v>
          </cell>
          <cell r="BJ519">
            <v>0</v>
          </cell>
          <cell r="BK519">
            <v>0</v>
          </cell>
          <cell r="BL519">
            <v>0</v>
          </cell>
          <cell r="BM519">
            <v>0</v>
          </cell>
          <cell r="BN519">
            <v>0</v>
          </cell>
          <cell r="BO519">
            <v>0</v>
          </cell>
          <cell r="BP519">
            <v>0</v>
          </cell>
          <cell r="BQ519">
            <v>0</v>
          </cell>
          <cell r="BR519">
            <v>0</v>
          </cell>
          <cell r="BS519">
            <v>0</v>
          </cell>
          <cell r="BT519">
            <v>0</v>
          </cell>
          <cell r="BU519">
            <v>0</v>
          </cell>
          <cell r="BV519">
            <v>0</v>
          </cell>
          <cell r="BW519">
            <v>0</v>
          </cell>
          <cell r="BX519">
            <v>0</v>
          </cell>
          <cell r="BY519">
            <v>0</v>
          </cell>
          <cell r="BZ519">
            <v>0</v>
          </cell>
          <cell r="CA519">
            <v>0</v>
          </cell>
          <cell r="CB519">
            <v>0</v>
          </cell>
          <cell r="CC519">
            <v>0</v>
          </cell>
          <cell r="CD519">
            <v>0</v>
          </cell>
          <cell r="CE519">
            <v>0</v>
          </cell>
          <cell r="CF519">
            <v>0</v>
          </cell>
          <cell r="CG519">
            <v>0</v>
          </cell>
          <cell r="CH519">
            <v>0</v>
          </cell>
          <cell r="CI519">
            <v>0</v>
          </cell>
          <cell r="CJ519">
            <v>0</v>
          </cell>
          <cell r="CK519">
            <v>0</v>
          </cell>
          <cell r="CL519">
            <v>0</v>
          </cell>
          <cell r="CM519">
            <v>0</v>
          </cell>
          <cell r="CN519">
            <v>0</v>
          </cell>
          <cell r="CO519">
            <v>0</v>
          </cell>
          <cell r="CP519">
            <v>0</v>
          </cell>
          <cell r="CQ519">
            <v>0</v>
          </cell>
          <cell r="CR519">
            <v>0</v>
          </cell>
          <cell r="CS519">
            <v>0</v>
          </cell>
          <cell r="CT519">
            <v>0</v>
          </cell>
          <cell r="CU519">
            <v>0</v>
          </cell>
          <cell r="CV519">
            <v>0</v>
          </cell>
          <cell r="CW519">
            <v>0</v>
          </cell>
          <cell r="CX519">
            <v>0</v>
          </cell>
          <cell r="CY519">
            <v>0</v>
          </cell>
          <cell r="CZ519">
            <v>0</v>
          </cell>
          <cell r="DA519">
            <v>0</v>
          </cell>
          <cell r="DB519">
            <v>0</v>
          </cell>
          <cell r="DC519">
            <v>0</v>
          </cell>
          <cell r="DD519">
            <v>0</v>
          </cell>
          <cell r="DE519">
            <v>0</v>
          </cell>
          <cell r="DF519">
            <v>0</v>
          </cell>
          <cell r="DG519">
            <v>0</v>
          </cell>
          <cell r="DH519">
            <v>0</v>
          </cell>
          <cell r="DI519">
            <v>0</v>
          </cell>
          <cell r="DJ519">
            <v>0</v>
          </cell>
          <cell r="DK519">
            <v>0</v>
          </cell>
          <cell r="DL519">
            <v>0</v>
          </cell>
          <cell r="DM519">
            <v>0</v>
          </cell>
          <cell r="DN519">
            <v>0</v>
          </cell>
          <cell r="DO519">
            <v>0</v>
          </cell>
          <cell r="DP519">
            <v>0</v>
          </cell>
          <cell r="DQ519">
            <v>0</v>
          </cell>
          <cell r="DR519">
            <v>0</v>
          </cell>
          <cell r="DS519">
            <v>0</v>
          </cell>
          <cell r="DT519">
            <v>0</v>
          </cell>
          <cell r="DU519">
            <v>0</v>
          </cell>
          <cell r="DV519">
            <v>0</v>
          </cell>
          <cell r="DW519">
            <v>0</v>
          </cell>
          <cell r="DX519">
            <v>0</v>
          </cell>
          <cell r="DY519">
            <v>0</v>
          </cell>
          <cell r="DZ519">
            <v>0</v>
          </cell>
          <cell r="EA519">
            <v>0</v>
          </cell>
          <cell r="EB519">
            <v>0</v>
          </cell>
          <cell r="EC519">
            <v>0</v>
          </cell>
          <cell r="ED519">
            <v>0</v>
          </cell>
        </row>
        <row r="520">
          <cell r="F520">
            <v>0</v>
          </cell>
          <cell r="G520">
            <v>0</v>
          </cell>
          <cell r="H520">
            <v>0</v>
          </cell>
          <cell r="I520">
            <v>0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  <cell r="AE520">
            <v>0</v>
          </cell>
          <cell r="AF520">
            <v>0</v>
          </cell>
          <cell r="AG520">
            <v>0</v>
          </cell>
          <cell r="AH520">
            <v>0</v>
          </cell>
          <cell r="AI520">
            <v>0</v>
          </cell>
          <cell r="AJ520">
            <v>0</v>
          </cell>
          <cell r="AK520">
            <v>0</v>
          </cell>
          <cell r="AL520">
            <v>0</v>
          </cell>
          <cell r="AM520">
            <v>0</v>
          </cell>
          <cell r="AN520">
            <v>0</v>
          </cell>
          <cell r="AO520">
            <v>0</v>
          </cell>
          <cell r="AP520">
            <v>0</v>
          </cell>
          <cell r="AQ520">
            <v>0</v>
          </cell>
          <cell r="AR520">
            <v>0</v>
          </cell>
          <cell r="AS520">
            <v>0</v>
          </cell>
          <cell r="AT520">
            <v>0</v>
          </cell>
          <cell r="AU520">
            <v>0</v>
          </cell>
          <cell r="AV520">
            <v>0</v>
          </cell>
          <cell r="AW520">
            <v>0</v>
          </cell>
          <cell r="AX520">
            <v>0</v>
          </cell>
          <cell r="AY520">
            <v>0</v>
          </cell>
          <cell r="AZ520">
            <v>0</v>
          </cell>
          <cell r="BA520">
            <v>0</v>
          </cell>
          <cell r="BB520">
            <v>0</v>
          </cell>
          <cell r="BC520">
            <v>0</v>
          </cell>
          <cell r="BD520">
            <v>0</v>
          </cell>
          <cell r="BE520">
            <v>0</v>
          </cell>
          <cell r="BF520">
            <v>0</v>
          </cell>
          <cell r="BG520">
            <v>0</v>
          </cell>
          <cell r="BH520">
            <v>0</v>
          </cell>
          <cell r="BI520">
            <v>0</v>
          </cell>
          <cell r="BJ520">
            <v>0</v>
          </cell>
          <cell r="BK520">
            <v>0</v>
          </cell>
          <cell r="BL520">
            <v>0</v>
          </cell>
          <cell r="BM520">
            <v>0</v>
          </cell>
          <cell r="BN520">
            <v>0</v>
          </cell>
          <cell r="BO520">
            <v>0</v>
          </cell>
          <cell r="BP520">
            <v>0</v>
          </cell>
          <cell r="BQ520">
            <v>0</v>
          </cell>
          <cell r="BR520">
            <v>0</v>
          </cell>
          <cell r="BS520">
            <v>0</v>
          </cell>
          <cell r="BT520">
            <v>0</v>
          </cell>
          <cell r="BU520">
            <v>0</v>
          </cell>
          <cell r="BV520">
            <v>0</v>
          </cell>
          <cell r="BW520">
            <v>0</v>
          </cell>
          <cell r="BX520">
            <v>0</v>
          </cell>
          <cell r="BY520">
            <v>0</v>
          </cell>
          <cell r="BZ520">
            <v>0</v>
          </cell>
          <cell r="CA520">
            <v>0</v>
          </cell>
          <cell r="CB520">
            <v>0</v>
          </cell>
          <cell r="CC520">
            <v>0</v>
          </cell>
          <cell r="CD520">
            <v>0</v>
          </cell>
          <cell r="CE520">
            <v>0</v>
          </cell>
          <cell r="CF520">
            <v>0</v>
          </cell>
          <cell r="CG520">
            <v>0</v>
          </cell>
          <cell r="CH520">
            <v>0</v>
          </cell>
          <cell r="CI520">
            <v>0</v>
          </cell>
          <cell r="CJ520">
            <v>0</v>
          </cell>
          <cell r="CK520">
            <v>0</v>
          </cell>
          <cell r="CL520">
            <v>0</v>
          </cell>
          <cell r="CM520">
            <v>0</v>
          </cell>
          <cell r="CN520">
            <v>0</v>
          </cell>
          <cell r="CO520">
            <v>0</v>
          </cell>
          <cell r="CP520">
            <v>0</v>
          </cell>
          <cell r="CQ520">
            <v>0</v>
          </cell>
          <cell r="CR520">
            <v>0</v>
          </cell>
          <cell r="CS520">
            <v>0</v>
          </cell>
          <cell r="CT520">
            <v>0</v>
          </cell>
          <cell r="CU520">
            <v>0</v>
          </cell>
          <cell r="CV520">
            <v>0</v>
          </cell>
          <cell r="CW520">
            <v>0</v>
          </cell>
          <cell r="CX520">
            <v>0</v>
          </cell>
          <cell r="CY520">
            <v>0</v>
          </cell>
          <cell r="CZ520">
            <v>0</v>
          </cell>
          <cell r="DA520">
            <v>0</v>
          </cell>
          <cell r="DB520">
            <v>0</v>
          </cell>
          <cell r="DC520">
            <v>0</v>
          </cell>
          <cell r="DD520">
            <v>0</v>
          </cell>
          <cell r="DE520">
            <v>0</v>
          </cell>
          <cell r="DF520">
            <v>0</v>
          </cell>
          <cell r="DG520">
            <v>0</v>
          </cell>
          <cell r="DH520">
            <v>0</v>
          </cell>
          <cell r="DI520">
            <v>0</v>
          </cell>
          <cell r="DJ520">
            <v>0</v>
          </cell>
          <cell r="DK520">
            <v>0</v>
          </cell>
          <cell r="DL520">
            <v>0</v>
          </cell>
          <cell r="DM520">
            <v>0</v>
          </cell>
          <cell r="DN520">
            <v>0</v>
          </cell>
          <cell r="DO520">
            <v>0</v>
          </cell>
          <cell r="DP520">
            <v>0</v>
          </cell>
          <cell r="DQ520">
            <v>0</v>
          </cell>
          <cell r="DR520">
            <v>0</v>
          </cell>
          <cell r="DS520">
            <v>0</v>
          </cell>
          <cell r="DT520">
            <v>0</v>
          </cell>
          <cell r="DU520">
            <v>0</v>
          </cell>
          <cell r="DV520">
            <v>0</v>
          </cell>
          <cell r="DW520">
            <v>0</v>
          </cell>
          <cell r="DX520">
            <v>0</v>
          </cell>
          <cell r="DY520">
            <v>0</v>
          </cell>
          <cell r="DZ520">
            <v>0</v>
          </cell>
          <cell r="EA520">
            <v>0</v>
          </cell>
          <cell r="EB520">
            <v>0</v>
          </cell>
          <cell r="EC520">
            <v>0</v>
          </cell>
          <cell r="ED520">
            <v>0</v>
          </cell>
        </row>
        <row r="521">
          <cell r="F521">
            <v>0</v>
          </cell>
          <cell r="G521">
            <v>0</v>
          </cell>
          <cell r="H521">
            <v>0</v>
          </cell>
          <cell r="I521">
            <v>0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  <cell r="AE521">
            <v>0</v>
          </cell>
          <cell r="AF521">
            <v>0</v>
          </cell>
          <cell r="AG521">
            <v>0</v>
          </cell>
          <cell r="AH521">
            <v>0</v>
          </cell>
          <cell r="AI521">
            <v>0</v>
          </cell>
          <cell r="AJ521">
            <v>0</v>
          </cell>
          <cell r="AK521">
            <v>0</v>
          </cell>
          <cell r="AL521">
            <v>0</v>
          </cell>
          <cell r="AM521">
            <v>0</v>
          </cell>
          <cell r="AN521">
            <v>0</v>
          </cell>
          <cell r="AO521">
            <v>0</v>
          </cell>
          <cell r="AP521">
            <v>0</v>
          </cell>
          <cell r="AQ521">
            <v>0</v>
          </cell>
          <cell r="AR521">
            <v>0</v>
          </cell>
          <cell r="AS521">
            <v>0</v>
          </cell>
          <cell r="AT521">
            <v>0</v>
          </cell>
          <cell r="AU521">
            <v>0</v>
          </cell>
          <cell r="AV521">
            <v>0</v>
          </cell>
          <cell r="AW521">
            <v>0</v>
          </cell>
          <cell r="AX521">
            <v>0</v>
          </cell>
          <cell r="AY521">
            <v>0</v>
          </cell>
          <cell r="AZ521">
            <v>0</v>
          </cell>
          <cell r="BA521">
            <v>0</v>
          </cell>
          <cell r="BB521">
            <v>0</v>
          </cell>
          <cell r="BC521">
            <v>0</v>
          </cell>
          <cell r="BD521">
            <v>0</v>
          </cell>
          <cell r="BE521">
            <v>0</v>
          </cell>
          <cell r="BF521">
            <v>0</v>
          </cell>
          <cell r="BG521">
            <v>0</v>
          </cell>
          <cell r="BH521">
            <v>0</v>
          </cell>
          <cell r="BI521">
            <v>0</v>
          </cell>
          <cell r="BJ521">
            <v>0</v>
          </cell>
          <cell r="BK521">
            <v>0</v>
          </cell>
          <cell r="BL521">
            <v>0</v>
          </cell>
          <cell r="BM521">
            <v>0</v>
          </cell>
          <cell r="BN521">
            <v>0</v>
          </cell>
          <cell r="BO521">
            <v>0</v>
          </cell>
          <cell r="BP521">
            <v>0</v>
          </cell>
          <cell r="BQ521">
            <v>0</v>
          </cell>
          <cell r="BR521">
            <v>0</v>
          </cell>
          <cell r="BS521">
            <v>0</v>
          </cell>
          <cell r="BT521">
            <v>0</v>
          </cell>
          <cell r="BU521">
            <v>0</v>
          </cell>
          <cell r="BV521">
            <v>0</v>
          </cell>
          <cell r="BW521">
            <v>0</v>
          </cell>
          <cell r="BX521">
            <v>0</v>
          </cell>
          <cell r="BY521">
            <v>0</v>
          </cell>
          <cell r="BZ521">
            <v>0</v>
          </cell>
          <cell r="CA521">
            <v>0</v>
          </cell>
          <cell r="CB521">
            <v>0</v>
          </cell>
          <cell r="CC521">
            <v>0</v>
          </cell>
          <cell r="CD521">
            <v>0</v>
          </cell>
          <cell r="CE521">
            <v>0</v>
          </cell>
          <cell r="CF521">
            <v>0</v>
          </cell>
          <cell r="CG521">
            <v>0</v>
          </cell>
          <cell r="CH521">
            <v>0</v>
          </cell>
          <cell r="CI521">
            <v>0</v>
          </cell>
          <cell r="CJ521">
            <v>0</v>
          </cell>
          <cell r="CK521">
            <v>0</v>
          </cell>
          <cell r="CL521">
            <v>0</v>
          </cell>
          <cell r="CM521">
            <v>0</v>
          </cell>
          <cell r="CN521">
            <v>0</v>
          </cell>
          <cell r="CO521">
            <v>0</v>
          </cell>
          <cell r="CP521">
            <v>0</v>
          </cell>
          <cell r="CQ521">
            <v>0</v>
          </cell>
          <cell r="CR521">
            <v>0</v>
          </cell>
          <cell r="CS521">
            <v>0</v>
          </cell>
          <cell r="CT521">
            <v>0</v>
          </cell>
          <cell r="CU521">
            <v>0</v>
          </cell>
          <cell r="CV521">
            <v>0</v>
          </cell>
          <cell r="CW521">
            <v>0</v>
          </cell>
          <cell r="CX521">
            <v>0</v>
          </cell>
          <cell r="CY521">
            <v>0</v>
          </cell>
          <cell r="CZ521">
            <v>0</v>
          </cell>
          <cell r="DA521">
            <v>0</v>
          </cell>
          <cell r="DB521">
            <v>0</v>
          </cell>
          <cell r="DC521">
            <v>0</v>
          </cell>
          <cell r="DD521">
            <v>0</v>
          </cell>
          <cell r="DE521">
            <v>0</v>
          </cell>
          <cell r="DF521">
            <v>0</v>
          </cell>
          <cell r="DG521">
            <v>0</v>
          </cell>
          <cell r="DH521">
            <v>0</v>
          </cell>
          <cell r="DI521">
            <v>0</v>
          </cell>
          <cell r="DJ521">
            <v>0</v>
          </cell>
          <cell r="DK521">
            <v>0</v>
          </cell>
          <cell r="DL521">
            <v>0</v>
          </cell>
          <cell r="DM521">
            <v>0</v>
          </cell>
          <cell r="DN521">
            <v>0</v>
          </cell>
          <cell r="DO521">
            <v>0</v>
          </cell>
          <cell r="DP521">
            <v>0</v>
          </cell>
          <cell r="DQ521">
            <v>0</v>
          </cell>
          <cell r="DR521">
            <v>0</v>
          </cell>
          <cell r="DS521">
            <v>0</v>
          </cell>
          <cell r="DT521">
            <v>0</v>
          </cell>
          <cell r="DU521">
            <v>0</v>
          </cell>
          <cell r="DV521">
            <v>0</v>
          </cell>
          <cell r="DW521">
            <v>0</v>
          </cell>
          <cell r="DX521">
            <v>0</v>
          </cell>
          <cell r="DY521">
            <v>0</v>
          </cell>
          <cell r="DZ521">
            <v>0</v>
          </cell>
          <cell r="EA521">
            <v>0</v>
          </cell>
          <cell r="EB521">
            <v>0</v>
          </cell>
          <cell r="EC521">
            <v>0</v>
          </cell>
          <cell r="ED521">
            <v>0</v>
          </cell>
        </row>
        <row r="523">
          <cell r="F523">
            <v>0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  <cell r="AE523">
            <v>0</v>
          </cell>
          <cell r="AF523">
            <v>0</v>
          </cell>
          <cell r="AG523">
            <v>0</v>
          </cell>
          <cell r="AH523">
            <v>0</v>
          </cell>
          <cell r="AI523">
            <v>0</v>
          </cell>
          <cell r="AJ523">
            <v>0</v>
          </cell>
          <cell r="AK523">
            <v>0</v>
          </cell>
          <cell r="AL523">
            <v>0</v>
          </cell>
          <cell r="AM523">
            <v>0</v>
          </cell>
          <cell r="AN523">
            <v>0</v>
          </cell>
          <cell r="AO523">
            <v>0</v>
          </cell>
          <cell r="AP523">
            <v>0</v>
          </cell>
          <cell r="AQ523">
            <v>0</v>
          </cell>
          <cell r="AR523">
            <v>0</v>
          </cell>
          <cell r="AS523">
            <v>0</v>
          </cell>
          <cell r="AT523">
            <v>0</v>
          </cell>
          <cell r="AU523">
            <v>0</v>
          </cell>
          <cell r="AV523">
            <v>0</v>
          </cell>
          <cell r="AW523">
            <v>0</v>
          </cell>
          <cell r="AX523">
            <v>0</v>
          </cell>
          <cell r="AY523">
            <v>0</v>
          </cell>
          <cell r="AZ523">
            <v>0</v>
          </cell>
          <cell r="BA523">
            <v>0</v>
          </cell>
          <cell r="BB523">
            <v>0</v>
          </cell>
          <cell r="BC523">
            <v>0</v>
          </cell>
          <cell r="BD523">
            <v>0</v>
          </cell>
          <cell r="BE523">
            <v>0</v>
          </cell>
          <cell r="BF523">
            <v>0</v>
          </cell>
          <cell r="BG523">
            <v>0</v>
          </cell>
          <cell r="BH523">
            <v>0</v>
          </cell>
          <cell r="BI523">
            <v>0</v>
          </cell>
          <cell r="BJ523">
            <v>0</v>
          </cell>
          <cell r="BK523">
            <v>0</v>
          </cell>
          <cell r="BL523">
            <v>0</v>
          </cell>
          <cell r="BM523">
            <v>0</v>
          </cell>
          <cell r="BN523">
            <v>0</v>
          </cell>
          <cell r="BO523">
            <v>0</v>
          </cell>
          <cell r="BP523">
            <v>0</v>
          </cell>
          <cell r="BQ523">
            <v>0</v>
          </cell>
          <cell r="BR523">
            <v>0</v>
          </cell>
          <cell r="BS523">
            <v>0</v>
          </cell>
          <cell r="BT523">
            <v>0</v>
          </cell>
          <cell r="BU523">
            <v>0</v>
          </cell>
          <cell r="BV523">
            <v>0</v>
          </cell>
          <cell r="BW523">
            <v>0</v>
          </cell>
          <cell r="BX523">
            <v>0</v>
          </cell>
          <cell r="BY523">
            <v>0</v>
          </cell>
          <cell r="BZ523">
            <v>0</v>
          </cell>
          <cell r="CA523">
            <v>0</v>
          </cell>
          <cell r="CB523">
            <v>0</v>
          </cell>
          <cell r="CC523">
            <v>0</v>
          </cell>
          <cell r="CD523">
            <v>0</v>
          </cell>
          <cell r="CE523">
            <v>0</v>
          </cell>
          <cell r="CF523">
            <v>0</v>
          </cell>
          <cell r="CG523">
            <v>0</v>
          </cell>
          <cell r="CH523">
            <v>0</v>
          </cell>
          <cell r="CI523">
            <v>0</v>
          </cell>
          <cell r="CJ523">
            <v>0</v>
          </cell>
          <cell r="CK523">
            <v>0</v>
          </cell>
          <cell r="CL523">
            <v>0</v>
          </cell>
          <cell r="CM523">
            <v>0</v>
          </cell>
          <cell r="CN523">
            <v>0</v>
          </cell>
          <cell r="CO523">
            <v>0</v>
          </cell>
          <cell r="CP523">
            <v>0</v>
          </cell>
          <cell r="CQ523">
            <v>0</v>
          </cell>
          <cell r="CR523">
            <v>0</v>
          </cell>
          <cell r="CS523">
            <v>0</v>
          </cell>
          <cell r="CT523">
            <v>0</v>
          </cell>
          <cell r="CU523">
            <v>0</v>
          </cell>
          <cell r="CV523">
            <v>0</v>
          </cell>
          <cell r="CW523">
            <v>0</v>
          </cell>
          <cell r="CX523">
            <v>0</v>
          </cell>
          <cell r="CY523">
            <v>0</v>
          </cell>
          <cell r="CZ523">
            <v>0</v>
          </cell>
          <cell r="DA523">
            <v>0</v>
          </cell>
          <cell r="DB523">
            <v>0</v>
          </cell>
          <cell r="DC523">
            <v>0</v>
          </cell>
          <cell r="DD523">
            <v>0</v>
          </cell>
          <cell r="DE523">
            <v>0</v>
          </cell>
          <cell r="DF523">
            <v>0</v>
          </cell>
          <cell r="DG523">
            <v>0</v>
          </cell>
          <cell r="DH523">
            <v>0</v>
          </cell>
          <cell r="DI523">
            <v>0</v>
          </cell>
          <cell r="DJ523">
            <v>0</v>
          </cell>
          <cell r="DK523">
            <v>0</v>
          </cell>
          <cell r="DL523">
            <v>0</v>
          </cell>
          <cell r="DM523">
            <v>0</v>
          </cell>
          <cell r="DN523">
            <v>0</v>
          </cell>
          <cell r="DO523">
            <v>0</v>
          </cell>
          <cell r="DP523">
            <v>0</v>
          </cell>
          <cell r="DQ523">
            <v>0</v>
          </cell>
          <cell r="DR523">
            <v>0</v>
          </cell>
          <cell r="DS523">
            <v>0</v>
          </cell>
          <cell r="DT523">
            <v>0</v>
          </cell>
          <cell r="DU523">
            <v>0</v>
          </cell>
          <cell r="DV523">
            <v>0</v>
          </cell>
          <cell r="DW523">
            <v>0</v>
          </cell>
          <cell r="DX523">
            <v>0</v>
          </cell>
          <cell r="DY523">
            <v>0</v>
          </cell>
          <cell r="DZ523">
            <v>0</v>
          </cell>
          <cell r="EA523">
            <v>0</v>
          </cell>
          <cell r="EB523">
            <v>0</v>
          </cell>
          <cell r="EC523">
            <v>0</v>
          </cell>
          <cell r="ED523">
            <v>0</v>
          </cell>
        </row>
        <row r="525">
          <cell r="F525">
            <v>0</v>
          </cell>
          <cell r="G525">
            <v>0</v>
          </cell>
          <cell r="H525">
            <v>0</v>
          </cell>
          <cell r="I525">
            <v>0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0</v>
          </cell>
          <cell r="P525">
            <v>0</v>
          </cell>
          <cell r="Q525">
            <v>0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  <cell r="AE525">
            <v>0</v>
          </cell>
          <cell r="AF525">
            <v>0</v>
          </cell>
          <cell r="AG525">
            <v>0</v>
          </cell>
          <cell r="AH525">
            <v>0</v>
          </cell>
          <cell r="AI525">
            <v>0</v>
          </cell>
          <cell r="AJ525">
            <v>0</v>
          </cell>
          <cell r="AK525">
            <v>0</v>
          </cell>
          <cell r="AL525">
            <v>0</v>
          </cell>
          <cell r="AM525">
            <v>0</v>
          </cell>
          <cell r="AN525">
            <v>0</v>
          </cell>
          <cell r="AO525">
            <v>0</v>
          </cell>
          <cell r="AP525">
            <v>0</v>
          </cell>
          <cell r="AQ525">
            <v>0</v>
          </cell>
          <cell r="AR525">
            <v>0</v>
          </cell>
          <cell r="AS525">
            <v>0</v>
          </cell>
          <cell r="AT525">
            <v>0</v>
          </cell>
          <cell r="AU525">
            <v>0</v>
          </cell>
          <cell r="AV525">
            <v>0</v>
          </cell>
          <cell r="AW525">
            <v>0</v>
          </cell>
          <cell r="AX525">
            <v>0</v>
          </cell>
          <cell r="AY525">
            <v>0</v>
          </cell>
          <cell r="AZ525">
            <v>0</v>
          </cell>
          <cell r="BA525">
            <v>0</v>
          </cell>
          <cell r="BB525">
            <v>0</v>
          </cell>
          <cell r="BC525">
            <v>0</v>
          </cell>
          <cell r="BD525">
            <v>0</v>
          </cell>
          <cell r="BE525">
            <v>0</v>
          </cell>
          <cell r="BF525">
            <v>0</v>
          </cell>
          <cell r="BG525">
            <v>0</v>
          </cell>
          <cell r="BH525">
            <v>0</v>
          </cell>
          <cell r="BI525">
            <v>0</v>
          </cell>
          <cell r="BJ525">
            <v>0</v>
          </cell>
          <cell r="BK525">
            <v>0</v>
          </cell>
          <cell r="BL525">
            <v>0</v>
          </cell>
          <cell r="BM525">
            <v>0</v>
          </cell>
          <cell r="BN525">
            <v>0</v>
          </cell>
          <cell r="BO525">
            <v>0</v>
          </cell>
          <cell r="BP525">
            <v>0</v>
          </cell>
          <cell r="BQ525">
            <v>0</v>
          </cell>
          <cell r="BR525">
            <v>0</v>
          </cell>
          <cell r="BS525">
            <v>0</v>
          </cell>
          <cell r="BT525">
            <v>0</v>
          </cell>
          <cell r="BU525">
            <v>0</v>
          </cell>
          <cell r="BV525">
            <v>0</v>
          </cell>
          <cell r="BW525">
            <v>0</v>
          </cell>
          <cell r="BX525">
            <v>0</v>
          </cell>
          <cell r="BY525">
            <v>0</v>
          </cell>
          <cell r="BZ525">
            <v>0</v>
          </cell>
          <cell r="CA525">
            <v>0</v>
          </cell>
          <cell r="CB525">
            <v>0</v>
          </cell>
          <cell r="CC525">
            <v>0</v>
          </cell>
          <cell r="CD525">
            <v>0</v>
          </cell>
          <cell r="CE525">
            <v>0</v>
          </cell>
          <cell r="CF525">
            <v>0</v>
          </cell>
          <cell r="CG525">
            <v>0</v>
          </cell>
          <cell r="CH525">
            <v>0</v>
          </cell>
          <cell r="CI525">
            <v>0</v>
          </cell>
          <cell r="CJ525">
            <v>0</v>
          </cell>
          <cell r="CK525">
            <v>0</v>
          </cell>
          <cell r="CL525">
            <v>0</v>
          </cell>
          <cell r="CM525">
            <v>0</v>
          </cell>
          <cell r="CN525">
            <v>0</v>
          </cell>
          <cell r="CO525">
            <v>0</v>
          </cell>
          <cell r="CP525">
            <v>0</v>
          </cell>
          <cell r="CQ525">
            <v>0</v>
          </cell>
          <cell r="CR525">
            <v>0</v>
          </cell>
          <cell r="CS525">
            <v>0</v>
          </cell>
          <cell r="CT525">
            <v>0</v>
          </cell>
          <cell r="CU525">
            <v>0</v>
          </cell>
          <cell r="CV525">
            <v>0</v>
          </cell>
          <cell r="CW525">
            <v>0</v>
          </cell>
          <cell r="CX525">
            <v>0</v>
          </cell>
          <cell r="CY525">
            <v>0</v>
          </cell>
          <cell r="CZ525">
            <v>0</v>
          </cell>
          <cell r="DA525">
            <v>0</v>
          </cell>
          <cell r="DB525">
            <v>0</v>
          </cell>
          <cell r="DC525">
            <v>0</v>
          </cell>
          <cell r="DD525">
            <v>0</v>
          </cell>
          <cell r="DE525">
            <v>0</v>
          </cell>
          <cell r="DF525">
            <v>0</v>
          </cell>
          <cell r="DG525">
            <v>0</v>
          </cell>
          <cell r="DH525">
            <v>0</v>
          </cell>
          <cell r="DI525">
            <v>0</v>
          </cell>
          <cell r="DJ525">
            <v>0</v>
          </cell>
          <cell r="DK525">
            <v>0</v>
          </cell>
          <cell r="DL525">
            <v>0</v>
          </cell>
          <cell r="DM525">
            <v>0</v>
          </cell>
          <cell r="DN525">
            <v>0</v>
          </cell>
          <cell r="DO525">
            <v>0</v>
          </cell>
          <cell r="DP525">
            <v>0</v>
          </cell>
          <cell r="DQ525">
            <v>0</v>
          </cell>
          <cell r="DR525">
            <v>0</v>
          </cell>
          <cell r="DS525">
            <v>0</v>
          </cell>
          <cell r="DT525">
            <v>0</v>
          </cell>
          <cell r="DU525">
            <v>0</v>
          </cell>
          <cell r="DV525">
            <v>0</v>
          </cell>
          <cell r="DW525">
            <v>0</v>
          </cell>
          <cell r="DX525">
            <v>0</v>
          </cell>
          <cell r="DY525">
            <v>0</v>
          </cell>
          <cell r="DZ525">
            <v>0</v>
          </cell>
          <cell r="EA525">
            <v>0</v>
          </cell>
          <cell r="EB525">
            <v>0</v>
          </cell>
          <cell r="EC525">
            <v>0</v>
          </cell>
          <cell r="ED525">
            <v>0</v>
          </cell>
        </row>
        <row r="528">
          <cell r="F528">
            <v>0</v>
          </cell>
          <cell r="G528">
            <v>0</v>
          </cell>
          <cell r="H528">
            <v>0</v>
          </cell>
          <cell r="I528">
            <v>0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  <cell r="AE528">
            <v>0</v>
          </cell>
          <cell r="AF528">
            <v>0</v>
          </cell>
          <cell r="AG528">
            <v>0</v>
          </cell>
          <cell r="AH528">
            <v>0</v>
          </cell>
          <cell r="AI528">
            <v>0</v>
          </cell>
          <cell r="AJ528">
            <v>0</v>
          </cell>
          <cell r="AK528">
            <v>0</v>
          </cell>
          <cell r="AL528">
            <v>0</v>
          </cell>
          <cell r="AM528">
            <v>0</v>
          </cell>
          <cell r="AN528">
            <v>0</v>
          </cell>
          <cell r="AO528">
            <v>0</v>
          </cell>
          <cell r="AP528">
            <v>0</v>
          </cell>
          <cell r="AQ528">
            <v>0</v>
          </cell>
          <cell r="AR528">
            <v>0</v>
          </cell>
          <cell r="AS528">
            <v>0</v>
          </cell>
          <cell r="AT528">
            <v>0</v>
          </cell>
          <cell r="AU528">
            <v>0</v>
          </cell>
          <cell r="AV528">
            <v>0</v>
          </cell>
          <cell r="AW528">
            <v>0</v>
          </cell>
          <cell r="AX528">
            <v>0</v>
          </cell>
          <cell r="AY528">
            <v>0</v>
          </cell>
          <cell r="AZ528">
            <v>0</v>
          </cell>
          <cell r="BA528">
            <v>0</v>
          </cell>
          <cell r="BB528">
            <v>0</v>
          </cell>
          <cell r="BC528">
            <v>0</v>
          </cell>
          <cell r="BD528">
            <v>0</v>
          </cell>
          <cell r="BE528">
            <v>0</v>
          </cell>
          <cell r="BF528">
            <v>0</v>
          </cell>
          <cell r="BG528">
            <v>0</v>
          </cell>
          <cell r="BH528">
            <v>0</v>
          </cell>
          <cell r="BI528">
            <v>0</v>
          </cell>
          <cell r="BJ528">
            <v>0</v>
          </cell>
          <cell r="BK528">
            <v>0</v>
          </cell>
          <cell r="BL528">
            <v>0</v>
          </cell>
          <cell r="BM528">
            <v>0</v>
          </cell>
          <cell r="BN528">
            <v>0</v>
          </cell>
          <cell r="BO528">
            <v>0</v>
          </cell>
          <cell r="BP528">
            <v>0</v>
          </cell>
          <cell r="BQ528">
            <v>0</v>
          </cell>
          <cell r="BR528">
            <v>0</v>
          </cell>
          <cell r="BS528">
            <v>0</v>
          </cell>
          <cell r="BT528">
            <v>0</v>
          </cell>
          <cell r="BU528">
            <v>0</v>
          </cell>
          <cell r="BV528">
            <v>0</v>
          </cell>
          <cell r="BW528">
            <v>0</v>
          </cell>
          <cell r="BX528">
            <v>0</v>
          </cell>
          <cell r="BY528">
            <v>0</v>
          </cell>
          <cell r="BZ528">
            <v>0</v>
          </cell>
          <cell r="CA528">
            <v>0</v>
          </cell>
          <cell r="CB528">
            <v>0</v>
          </cell>
          <cell r="CC528">
            <v>0</v>
          </cell>
          <cell r="CD528">
            <v>0</v>
          </cell>
          <cell r="CE528">
            <v>0</v>
          </cell>
          <cell r="CF528">
            <v>0</v>
          </cell>
          <cell r="CG528">
            <v>0</v>
          </cell>
          <cell r="CH528">
            <v>0</v>
          </cell>
          <cell r="CI528">
            <v>0</v>
          </cell>
          <cell r="CJ528">
            <v>0</v>
          </cell>
          <cell r="CK528">
            <v>0</v>
          </cell>
          <cell r="CL528">
            <v>0</v>
          </cell>
          <cell r="CM528">
            <v>0</v>
          </cell>
          <cell r="CN528">
            <v>0</v>
          </cell>
          <cell r="CO528">
            <v>0</v>
          </cell>
          <cell r="CP528">
            <v>0</v>
          </cell>
          <cell r="CQ528">
            <v>0</v>
          </cell>
          <cell r="CR528">
            <v>0</v>
          </cell>
          <cell r="CS528">
            <v>0</v>
          </cell>
          <cell r="CT528">
            <v>0</v>
          </cell>
          <cell r="CU528">
            <v>0</v>
          </cell>
          <cell r="CV528">
            <v>0</v>
          </cell>
          <cell r="CW528">
            <v>0</v>
          </cell>
          <cell r="CX528">
            <v>0</v>
          </cell>
          <cell r="CY528">
            <v>0</v>
          </cell>
          <cell r="CZ528">
            <v>0</v>
          </cell>
          <cell r="DA528">
            <v>0</v>
          </cell>
          <cell r="DB528">
            <v>0</v>
          </cell>
          <cell r="DC528">
            <v>0</v>
          </cell>
          <cell r="DD528">
            <v>0</v>
          </cell>
          <cell r="DE528">
            <v>0</v>
          </cell>
          <cell r="DF528">
            <v>0</v>
          </cell>
          <cell r="DG528">
            <v>0</v>
          </cell>
          <cell r="DH528">
            <v>0</v>
          </cell>
          <cell r="DI528">
            <v>0</v>
          </cell>
          <cell r="DJ528">
            <v>0</v>
          </cell>
          <cell r="DK528">
            <v>0</v>
          </cell>
          <cell r="DL528">
            <v>0</v>
          </cell>
          <cell r="DM528">
            <v>0</v>
          </cell>
          <cell r="DN528">
            <v>0</v>
          </cell>
          <cell r="DO528">
            <v>0</v>
          </cell>
          <cell r="DP528">
            <v>0</v>
          </cell>
          <cell r="DQ528">
            <v>0</v>
          </cell>
          <cell r="DR528">
            <v>0</v>
          </cell>
          <cell r="DS528">
            <v>0</v>
          </cell>
          <cell r="DT528">
            <v>0</v>
          </cell>
          <cell r="DU528">
            <v>0</v>
          </cell>
          <cell r="DV528">
            <v>0</v>
          </cell>
          <cell r="DW528">
            <v>0</v>
          </cell>
          <cell r="DX528">
            <v>0</v>
          </cell>
          <cell r="DY528">
            <v>0</v>
          </cell>
          <cell r="DZ528">
            <v>0</v>
          </cell>
          <cell r="EA528">
            <v>0</v>
          </cell>
          <cell r="EB528">
            <v>0</v>
          </cell>
          <cell r="EC528">
            <v>0</v>
          </cell>
          <cell r="ED528">
            <v>0</v>
          </cell>
        </row>
        <row r="529">
          <cell r="F529">
            <v>0</v>
          </cell>
          <cell r="G529">
            <v>0</v>
          </cell>
          <cell r="H529">
            <v>0</v>
          </cell>
          <cell r="I529">
            <v>0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0</v>
          </cell>
          <cell r="P529">
            <v>0</v>
          </cell>
          <cell r="Q529">
            <v>0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  <cell r="AE529">
            <v>0</v>
          </cell>
          <cell r="AF529">
            <v>0</v>
          </cell>
          <cell r="AG529">
            <v>0</v>
          </cell>
          <cell r="AH529">
            <v>0</v>
          </cell>
          <cell r="AI529">
            <v>0</v>
          </cell>
          <cell r="AJ529">
            <v>0</v>
          </cell>
          <cell r="AK529">
            <v>0</v>
          </cell>
          <cell r="AL529">
            <v>0</v>
          </cell>
          <cell r="AM529">
            <v>0</v>
          </cell>
          <cell r="AN529">
            <v>0</v>
          </cell>
          <cell r="AO529">
            <v>0</v>
          </cell>
          <cell r="AP529">
            <v>0</v>
          </cell>
          <cell r="AQ529">
            <v>0</v>
          </cell>
          <cell r="AR529">
            <v>0</v>
          </cell>
          <cell r="AS529">
            <v>0</v>
          </cell>
          <cell r="AT529">
            <v>0</v>
          </cell>
          <cell r="AU529">
            <v>0</v>
          </cell>
          <cell r="AV529">
            <v>0</v>
          </cell>
          <cell r="AW529">
            <v>0</v>
          </cell>
          <cell r="AX529">
            <v>0</v>
          </cell>
          <cell r="AY529">
            <v>0</v>
          </cell>
          <cell r="AZ529">
            <v>0</v>
          </cell>
          <cell r="BA529">
            <v>0</v>
          </cell>
          <cell r="BB529">
            <v>0</v>
          </cell>
          <cell r="BC529">
            <v>0</v>
          </cell>
          <cell r="BD529">
            <v>0</v>
          </cell>
          <cell r="BE529">
            <v>0</v>
          </cell>
          <cell r="BF529">
            <v>0</v>
          </cell>
          <cell r="BG529">
            <v>0</v>
          </cell>
          <cell r="BH529">
            <v>0</v>
          </cell>
          <cell r="BI529">
            <v>0</v>
          </cell>
          <cell r="BJ529">
            <v>0</v>
          </cell>
          <cell r="BK529">
            <v>0</v>
          </cell>
          <cell r="BL529">
            <v>0</v>
          </cell>
          <cell r="BM529">
            <v>0</v>
          </cell>
          <cell r="BN529">
            <v>0</v>
          </cell>
          <cell r="BO529">
            <v>0</v>
          </cell>
          <cell r="BP529">
            <v>0</v>
          </cell>
          <cell r="BQ529">
            <v>0</v>
          </cell>
          <cell r="BR529">
            <v>0</v>
          </cell>
          <cell r="BS529">
            <v>0</v>
          </cell>
          <cell r="BT529">
            <v>0</v>
          </cell>
          <cell r="BU529">
            <v>0</v>
          </cell>
          <cell r="BV529">
            <v>0</v>
          </cell>
          <cell r="BW529">
            <v>0</v>
          </cell>
          <cell r="BX529">
            <v>0</v>
          </cell>
          <cell r="BY529">
            <v>0</v>
          </cell>
          <cell r="BZ529">
            <v>0</v>
          </cell>
          <cell r="CA529">
            <v>0</v>
          </cell>
          <cell r="CB529">
            <v>0</v>
          </cell>
          <cell r="CC529">
            <v>0</v>
          </cell>
          <cell r="CD529">
            <v>0</v>
          </cell>
          <cell r="CE529">
            <v>0</v>
          </cell>
          <cell r="CF529">
            <v>0</v>
          </cell>
          <cell r="CG529">
            <v>0</v>
          </cell>
          <cell r="CH529">
            <v>0</v>
          </cell>
          <cell r="CI529">
            <v>0</v>
          </cell>
          <cell r="CJ529">
            <v>0</v>
          </cell>
          <cell r="CK529">
            <v>0</v>
          </cell>
          <cell r="CL529">
            <v>0</v>
          </cell>
          <cell r="CM529">
            <v>0</v>
          </cell>
          <cell r="CN529">
            <v>0</v>
          </cell>
          <cell r="CO529">
            <v>0</v>
          </cell>
          <cell r="CP529">
            <v>0</v>
          </cell>
          <cell r="CQ529">
            <v>0</v>
          </cell>
          <cell r="CR529">
            <v>0</v>
          </cell>
          <cell r="CS529">
            <v>0</v>
          </cell>
          <cell r="CT529">
            <v>0</v>
          </cell>
          <cell r="CU529">
            <v>0</v>
          </cell>
          <cell r="CV529">
            <v>0</v>
          </cell>
          <cell r="CW529">
            <v>0</v>
          </cell>
          <cell r="CX529">
            <v>0</v>
          </cell>
          <cell r="CY529">
            <v>0</v>
          </cell>
          <cell r="CZ529">
            <v>0</v>
          </cell>
          <cell r="DA529">
            <v>0</v>
          </cell>
          <cell r="DB529">
            <v>0</v>
          </cell>
          <cell r="DC529">
            <v>0</v>
          </cell>
          <cell r="DD529">
            <v>0</v>
          </cell>
          <cell r="DE529">
            <v>0</v>
          </cell>
          <cell r="DF529">
            <v>0</v>
          </cell>
          <cell r="DG529">
            <v>0</v>
          </cell>
          <cell r="DH529">
            <v>0</v>
          </cell>
          <cell r="DI529">
            <v>0</v>
          </cell>
          <cell r="DJ529">
            <v>0</v>
          </cell>
          <cell r="DK529">
            <v>0</v>
          </cell>
          <cell r="DL529">
            <v>0</v>
          </cell>
          <cell r="DM529">
            <v>0</v>
          </cell>
          <cell r="DN529">
            <v>0</v>
          </cell>
          <cell r="DO529">
            <v>0</v>
          </cell>
          <cell r="DP529">
            <v>0</v>
          </cell>
          <cell r="DQ529">
            <v>0</v>
          </cell>
          <cell r="DR529">
            <v>0</v>
          </cell>
          <cell r="DS529">
            <v>0</v>
          </cell>
          <cell r="DT529">
            <v>0</v>
          </cell>
          <cell r="DU529">
            <v>0</v>
          </cell>
          <cell r="DV529">
            <v>0</v>
          </cell>
          <cell r="DW529">
            <v>0</v>
          </cell>
          <cell r="DX529">
            <v>0</v>
          </cell>
          <cell r="DY529">
            <v>0</v>
          </cell>
          <cell r="DZ529">
            <v>0</v>
          </cell>
          <cell r="EA529">
            <v>0</v>
          </cell>
          <cell r="EB529">
            <v>0</v>
          </cell>
          <cell r="EC529">
            <v>0</v>
          </cell>
          <cell r="ED529">
            <v>0</v>
          </cell>
        </row>
        <row r="530">
          <cell r="F530">
            <v>0</v>
          </cell>
          <cell r="G530">
            <v>0</v>
          </cell>
          <cell r="H530">
            <v>0</v>
          </cell>
          <cell r="I530">
            <v>0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0</v>
          </cell>
          <cell r="P530">
            <v>0</v>
          </cell>
          <cell r="Q530">
            <v>0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  <cell r="AE530">
            <v>0</v>
          </cell>
          <cell r="AF530">
            <v>0</v>
          </cell>
          <cell r="AG530">
            <v>0</v>
          </cell>
          <cell r="AH530">
            <v>0</v>
          </cell>
          <cell r="AI530">
            <v>0</v>
          </cell>
          <cell r="AJ530">
            <v>0</v>
          </cell>
          <cell r="AK530">
            <v>0</v>
          </cell>
          <cell r="AL530">
            <v>0</v>
          </cell>
          <cell r="AM530">
            <v>0</v>
          </cell>
          <cell r="AN530">
            <v>0</v>
          </cell>
          <cell r="AO530">
            <v>0</v>
          </cell>
          <cell r="AP530">
            <v>0</v>
          </cell>
          <cell r="AQ530">
            <v>0</v>
          </cell>
          <cell r="AR530">
            <v>0</v>
          </cell>
          <cell r="AS530">
            <v>0</v>
          </cell>
          <cell r="AT530">
            <v>0</v>
          </cell>
          <cell r="AU530">
            <v>0</v>
          </cell>
          <cell r="AV530">
            <v>0</v>
          </cell>
          <cell r="AW530">
            <v>0</v>
          </cell>
          <cell r="AX530">
            <v>0</v>
          </cell>
          <cell r="AY530">
            <v>0</v>
          </cell>
          <cell r="AZ530">
            <v>0</v>
          </cell>
          <cell r="BA530">
            <v>0</v>
          </cell>
          <cell r="BB530">
            <v>0</v>
          </cell>
          <cell r="BC530">
            <v>0</v>
          </cell>
          <cell r="BD530">
            <v>0</v>
          </cell>
          <cell r="BE530">
            <v>0</v>
          </cell>
          <cell r="BF530">
            <v>0</v>
          </cell>
          <cell r="BG530">
            <v>0</v>
          </cell>
          <cell r="BH530">
            <v>0</v>
          </cell>
          <cell r="BI530">
            <v>0</v>
          </cell>
          <cell r="BJ530">
            <v>0</v>
          </cell>
          <cell r="BK530">
            <v>0</v>
          </cell>
          <cell r="BL530">
            <v>0</v>
          </cell>
          <cell r="BM530">
            <v>0</v>
          </cell>
          <cell r="BN530">
            <v>0</v>
          </cell>
          <cell r="BO530">
            <v>0</v>
          </cell>
          <cell r="BP530">
            <v>0</v>
          </cell>
          <cell r="BQ530">
            <v>0</v>
          </cell>
          <cell r="BR530">
            <v>0</v>
          </cell>
          <cell r="BS530">
            <v>0</v>
          </cell>
          <cell r="BT530">
            <v>0</v>
          </cell>
          <cell r="BU530">
            <v>0</v>
          </cell>
          <cell r="BV530">
            <v>0</v>
          </cell>
          <cell r="BW530">
            <v>0</v>
          </cell>
          <cell r="BX530">
            <v>0</v>
          </cell>
          <cell r="BY530">
            <v>0</v>
          </cell>
          <cell r="BZ530">
            <v>0</v>
          </cell>
          <cell r="CA530">
            <v>0</v>
          </cell>
          <cell r="CB530">
            <v>0</v>
          </cell>
          <cell r="CC530">
            <v>0</v>
          </cell>
          <cell r="CD530">
            <v>0</v>
          </cell>
          <cell r="CE530">
            <v>0</v>
          </cell>
          <cell r="CF530">
            <v>0</v>
          </cell>
          <cell r="CG530">
            <v>0</v>
          </cell>
          <cell r="CH530">
            <v>0</v>
          </cell>
          <cell r="CI530">
            <v>0</v>
          </cell>
          <cell r="CJ530">
            <v>0</v>
          </cell>
          <cell r="CK530">
            <v>0</v>
          </cell>
          <cell r="CL530">
            <v>0</v>
          </cell>
          <cell r="CM530">
            <v>0</v>
          </cell>
          <cell r="CN530">
            <v>0</v>
          </cell>
          <cell r="CO530">
            <v>0</v>
          </cell>
          <cell r="CP530">
            <v>0</v>
          </cell>
          <cell r="CQ530">
            <v>0</v>
          </cell>
          <cell r="CR530">
            <v>0</v>
          </cell>
          <cell r="CS530">
            <v>0</v>
          </cell>
          <cell r="CT530">
            <v>0</v>
          </cell>
          <cell r="CU530">
            <v>0</v>
          </cell>
          <cell r="CV530">
            <v>0</v>
          </cell>
          <cell r="CW530">
            <v>0</v>
          </cell>
          <cell r="CX530">
            <v>0</v>
          </cell>
          <cell r="CY530">
            <v>0</v>
          </cell>
          <cell r="CZ530">
            <v>0</v>
          </cell>
          <cell r="DA530">
            <v>0</v>
          </cell>
          <cell r="DB530">
            <v>0</v>
          </cell>
          <cell r="DC530">
            <v>0</v>
          </cell>
          <cell r="DD530">
            <v>0</v>
          </cell>
          <cell r="DE530">
            <v>0</v>
          </cell>
          <cell r="DF530">
            <v>0</v>
          </cell>
          <cell r="DG530">
            <v>0</v>
          </cell>
          <cell r="DH530">
            <v>0</v>
          </cell>
          <cell r="DI530">
            <v>0</v>
          </cell>
          <cell r="DJ530">
            <v>0</v>
          </cell>
          <cell r="DK530">
            <v>0</v>
          </cell>
          <cell r="DL530">
            <v>0</v>
          </cell>
          <cell r="DM530">
            <v>0</v>
          </cell>
          <cell r="DN530">
            <v>0</v>
          </cell>
          <cell r="DO530">
            <v>0</v>
          </cell>
          <cell r="DP530">
            <v>0</v>
          </cell>
          <cell r="DQ530">
            <v>0</v>
          </cell>
          <cell r="DR530">
            <v>0</v>
          </cell>
          <cell r="DS530">
            <v>0</v>
          </cell>
          <cell r="DT530">
            <v>0</v>
          </cell>
          <cell r="DU530">
            <v>0</v>
          </cell>
          <cell r="DV530">
            <v>0</v>
          </cell>
          <cell r="DW530">
            <v>0</v>
          </cell>
          <cell r="DX530">
            <v>0</v>
          </cell>
          <cell r="DY530">
            <v>0</v>
          </cell>
          <cell r="DZ530">
            <v>0</v>
          </cell>
          <cell r="EA530">
            <v>0</v>
          </cell>
          <cell r="EB530">
            <v>0</v>
          </cell>
          <cell r="EC530">
            <v>0</v>
          </cell>
          <cell r="ED530">
            <v>0</v>
          </cell>
        </row>
        <row r="531">
          <cell r="F531">
            <v>0</v>
          </cell>
          <cell r="G531">
            <v>0</v>
          </cell>
          <cell r="H531">
            <v>0</v>
          </cell>
          <cell r="I531">
            <v>0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  <cell r="AE531">
            <v>-41600.000831999998</v>
          </cell>
          <cell r="AF531">
            <v>0</v>
          </cell>
          <cell r="AG531">
            <v>0</v>
          </cell>
          <cell r="AH531">
            <v>0</v>
          </cell>
          <cell r="AI531">
            <v>0</v>
          </cell>
          <cell r="AJ531">
            <v>0</v>
          </cell>
          <cell r="AK531">
            <v>0</v>
          </cell>
          <cell r="AL531">
            <v>-41600.000831999998</v>
          </cell>
          <cell r="AM531">
            <v>0</v>
          </cell>
          <cell r="AN531">
            <v>0</v>
          </cell>
          <cell r="AO531">
            <v>0</v>
          </cell>
          <cell r="AP531">
            <v>0</v>
          </cell>
          <cell r="AQ531">
            <v>0</v>
          </cell>
          <cell r="AR531">
            <v>-41600.004160000004</v>
          </cell>
          <cell r="AS531">
            <v>0</v>
          </cell>
          <cell r="AT531">
            <v>0</v>
          </cell>
          <cell r="AU531">
            <v>0</v>
          </cell>
          <cell r="AV531">
            <v>0</v>
          </cell>
          <cell r="AW531">
            <v>0</v>
          </cell>
          <cell r="AX531">
            <v>0</v>
          </cell>
          <cell r="AY531">
            <v>-41600.004160000004</v>
          </cell>
          <cell r="AZ531">
            <v>0</v>
          </cell>
          <cell r="BA531">
            <v>0</v>
          </cell>
          <cell r="BB531">
            <v>0</v>
          </cell>
          <cell r="BC531">
            <v>0</v>
          </cell>
          <cell r="BD531">
            <v>0</v>
          </cell>
          <cell r="BE531">
            <v>-41600</v>
          </cell>
          <cell r="BF531">
            <v>0</v>
          </cell>
          <cell r="BG531">
            <v>0</v>
          </cell>
          <cell r="BH531">
            <v>0</v>
          </cell>
          <cell r="BI531">
            <v>0</v>
          </cell>
          <cell r="BJ531">
            <v>0</v>
          </cell>
          <cell r="BK531">
            <v>0</v>
          </cell>
          <cell r="BL531">
            <v>-41600</v>
          </cell>
          <cell r="BM531">
            <v>0</v>
          </cell>
          <cell r="BN531">
            <v>0</v>
          </cell>
          <cell r="BO531">
            <v>0</v>
          </cell>
          <cell r="BP531">
            <v>0</v>
          </cell>
          <cell r="BQ531">
            <v>0</v>
          </cell>
          <cell r="BR531">
            <v>0</v>
          </cell>
          <cell r="BS531">
            <v>0</v>
          </cell>
          <cell r="BT531">
            <v>0</v>
          </cell>
          <cell r="BU531">
            <v>0</v>
          </cell>
          <cell r="BV531">
            <v>0</v>
          </cell>
          <cell r="BW531">
            <v>0</v>
          </cell>
          <cell r="BX531">
            <v>0</v>
          </cell>
          <cell r="BY531">
            <v>0</v>
          </cell>
          <cell r="BZ531">
            <v>0</v>
          </cell>
          <cell r="CA531">
            <v>0</v>
          </cell>
          <cell r="CB531">
            <v>0</v>
          </cell>
          <cell r="CC531">
            <v>0</v>
          </cell>
          <cell r="CD531">
            <v>0</v>
          </cell>
          <cell r="CE531">
            <v>0</v>
          </cell>
          <cell r="CF531">
            <v>0</v>
          </cell>
          <cell r="CG531">
            <v>0</v>
          </cell>
          <cell r="CH531">
            <v>0</v>
          </cell>
          <cell r="CI531">
            <v>0</v>
          </cell>
          <cell r="CJ531">
            <v>0</v>
          </cell>
          <cell r="CK531">
            <v>0</v>
          </cell>
          <cell r="CL531">
            <v>0</v>
          </cell>
          <cell r="CM531">
            <v>0</v>
          </cell>
          <cell r="CN531">
            <v>0</v>
          </cell>
          <cell r="CO531">
            <v>0</v>
          </cell>
          <cell r="CP531">
            <v>0</v>
          </cell>
          <cell r="CQ531">
            <v>0</v>
          </cell>
          <cell r="CR531">
            <v>0</v>
          </cell>
          <cell r="CS531">
            <v>0</v>
          </cell>
          <cell r="CT531">
            <v>0</v>
          </cell>
          <cell r="CU531">
            <v>0</v>
          </cell>
          <cell r="CV531">
            <v>0</v>
          </cell>
          <cell r="CW531">
            <v>0</v>
          </cell>
          <cell r="CX531">
            <v>0</v>
          </cell>
          <cell r="CY531">
            <v>0</v>
          </cell>
          <cell r="CZ531">
            <v>0</v>
          </cell>
          <cell r="DA531">
            <v>0</v>
          </cell>
          <cell r="DB531">
            <v>0</v>
          </cell>
          <cell r="DC531">
            <v>0</v>
          </cell>
          <cell r="DD531">
            <v>0</v>
          </cell>
          <cell r="DE531">
            <v>0</v>
          </cell>
          <cell r="DF531">
            <v>0</v>
          </cell>
          <cell r="DG531">
            <v>0</v>
          </cell>
          <cell r="DH531">
            <v>0</v>
          </cell>
          <cell r="DI531">
            <v>0</v>
          </cell>
          <cell r="DJ531">
            <v>0</v>
          </cell>
          <cell r="DK531">
            <v>0</v>
          </cell>
          <cell r="DL531">
            <v>0</v>
          </cell>
          <cell r="DM531">
            <v>0</v>
          </cell>
          <cell r="DN531">
            <v>0</v>
          </cell>
          <cell r="DO531">
            <v>0</v>
          </cell>
          <cell r="DP531">
            <v>0</v>
          </cell>
          <cell r="DQ531">
            <v>0</v>
          </cell>
          <cell r="DR531">
            <v>0</v>
          </cell>
          <cell r="DS531">
            <v>0</v>
          </cell>
          <cell r="DT531">
            <v>0</v>
          </cell>
          <cell r="DU531">
            <v>0</v>
          </cell>
          <cell r="DV531">
            <v>0</v>
          </cell>
          <cell r="DW531">
            <v>0</v>
          </cell>
          <cell r="DX531">
            <v>0</v>
          </cell>
          <cell r="DY531">
            <v>0</v>
          </cell>
          <cell r="DZ531">
            <v>0</v>
          </cell>
          <cell r="EA531">
            <v>0</v>
          </cell>
          <cell r="EB531">
            <v>0</v>
          </cell>
          <cell r="EC531">
            <v>0</v>
          </cell>
          <cell r="ED531">
            <v>0</v>
          </cell>
        </row>
        <row r="532">
          <cell r="F532">
            <v>0</v>
          </cell>
          <cell r="G532">
            <v>0</v>
          </cell>
          <cell r="H532">
            <v>0</v>
          </cell>
          <cell r="I532">
            <v>0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0</v>
          </cell>
          <cell r="P532">
            <v>0</v>
          </cell>
          <cell r="Q532">
            <v>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  <cell r="AE532">
            <v>0</v>
          </cell>
          <cell r="AF532">
            <v>0</v>
          </cell>
          <cell r="AG532">
            <v>0</v>
          </cell>
          <cell r="AH532">
            <v>0</v>
          </cell>
          <cell r="AI532">
            <v>0</v>
          </cell>
          <cell r="AJ532">
            <v>0</v>
          </cell>
          <cell r="AK532">
            <v>0</v>
          </cell>
          <cell r="AL532">
            <v>0</v>
          </cell>
          <cell r="AM532">
            <v>0</v>
          </cell>
          <cell r="AN532">
            <v>0</v>
          </cell>
          <cell r="AO532">
            <v>0</v>
          </cell>
          <cell r="AP532">
            <v>0</v>
          </cell>
          <cell r="AQ532">
            <v>0</v>
          </cell>
          <cell r="AR532">
            <v>0</v>
          </cell>
          <cell r="AS532">
            <v>0</v>
          </cell>
          <cell r="AT532">
            <v>0</v>
          </cell>
          <cell r="AU532">
            <v>0</v>
          </cell>
          <cell r="AV532">
            <v>0</v>
          </cell>
          <cell r="AW532">
            <v>0</v>
          </cell>
          <cell r="AX532">
            <v>0</v>
          </cell>
          <cell r="AY532">
            <v>0</v>
          </cell>
          <cell r="AZ532">
            <v>0</v>
          </cell>
          <cell r="BA532">
            <v>0</v>
          </cell>
          <cell r="BB532">
            <v>0</v>
          </cell>
          <cell r="BC532">
            <v>0</v>
          </cell>
          <cell r="BD532">
            <v>0</v>
          </cell>
          <cell r="BE532">
            <v>0</v>
          </cell>
          <cell r="BF532">
            <v>0</v>
          </cell>
          <cell r="BG532">
            <v>0</v>
          </cell>
          <cell r="BH532">
            <v>0</v>
          </cell>
          <cell r="BI532">
            <v>0</v>
          </cell>
          <cell r="BJ532">
            <v>0</v>
          </cell>
          <cell r="BK532">
            <v>0</v>
          </cell>
          <cell r="BL532">
            <v>0</v>
          </cell>
          <cell r="BM532">
            <v>0</v>
          </cell>
          <cell r="BN532">
            <v>0</v>
          </cell>
          <cell r="BO532">
            <v>0</v>
          </cell>
          <cell r="BP532">
            <v>0</v>
          </cell>
          <cell r="BQ532">
            <v>0</v>
          </cell>
          <cell r="BR532">
            <v>0</v>
          </cell>
          <cell r="BS532">
            <v>0</v>
          </cell>
          <cell r="BT532">
            <v>0</v>
          </cell>
          <cell r="BU532">
            <v>0</v>
          </cell>
          <cell r="BV532">
            <v>0</v>
          </cell>
          <cell r="BW532">
            <v>0</v>
          </cell>
          <cell r="BX532">
            <v>0</v>
          </cell>
          <cell r="BY532">
            <v>0</v>
          </cell>
          <cell r="BZ532">
            <v>0</v>
          </cell>
          <cell r="CA532">
            <v>0</v>
          </cell>
          <cell r="CB532">
            <v>0</v>
          </cell>
          <cell r="CC532">
            <v>0</v>
          </cell>
          <cell r="CD532">
            <v>0</v>
          </cell>
          <cell r="CE532">
            <v>0</v>
          </cell>
          <cell r="CF532">
            <v>0</v>
          </cell>
          <cell r="CG532">
            <v>0</v>
          </cell>
          <cell r="CH532">
            <v>0</v>
          </cell>
          <cell r="CI532">
            <v>0</v>
          </cell>
          <cell r="CJ532">
            <v>0</v>
          </cell>
          <cell r="CK532">
            <v>0</v>
          </cell>
          <cell r="CL532">
            <v>0</v>
          </cell>
          <cell r="CM532">
            <v>0</v>
          </cell>
          <cell r="CN532">
            <v>0</v>
          </cell>
          <cell r="CO532">
            <v>0</v>
          </cell>
          <cell r="CP532">
            <v>0</v>
          </cell>
          <cell r="CQ532">
            <v>0</v>
          </cell>
          <cell r="CR532">
            <v>0</v>
          </cell>
          <cell r="CS532">
            <v>0</v>
          </cell>
          <cell r="CT532">
            <v>0</v>
          </cell>
          <cell r="CU532">
            <v>0</v>
          </cell>
          <cell r="CV532">
            <v>0</v>
          </cell>
          <cell r="CW532">
            <v>0</v>
          </cell>
          <cell r="CX532">
            <v>0</v>
          </cell>
          <cell r="CY532">
            <v>0</v>
          </cell>
          <cell r="CZ532">
            <v>0</v>
          </cell>
          <cell r="DA532">
            <v>0</v>
          </cell>
          <cell r="DB532">
            <v>0</v>
          </cell>
          <cell r="DC532">
            <v>0</v>
          </cell>
          <cell r="DD532">
            <v>0</v>
          </cell>
          <cell r="DE532">
            <v>0</v>
          </cell>
          <cell r="DF532">
            <v>0</v>
          </cell>
          <cell r="DG532">
            <v>0</v>
          </cell>
          <cell r="DH532">
            <v>0</v>
          </cell>
          <cell r="DI532">
            <v>0</v>
          </cell>
          <cell r="DJ532">
            <v>0</v>
          </cell>
          <cell r="DK532">
            <v>0</v>
          </cell>
          <cell r="DL532">
            <v>0</v>
          </cell>
          <cell r="DM532">
            <v>0</v>
          </cell>
          <cell r="DN532">
            <v>0</v>
          </cell>
          <cell r="DO532">
            <v>0</v>
          </cell>
          <cell r="DP532">
            <v>0</v>
          </cell>
          <cell r="DQ532">
            <v>0</v>
          </cell>
          <cell r="DR532">
            <v>0</v>
          </cell>
          <cell r="DS532">
            <v>0</v>
          </cell>
          <cell r="DT532">
            <v>0</v>
          </cell>
          <cell r="DU532">
            <v>0</v>
          </cell>
          <cell r="DV532">
            <v>0</v>
          </cell>
          <cell r="DW532">
            <v>0</v>
          </cell>
          <cell r="DX532">
            <v>0</v>
          </cell>
          <cell r="DY532">
            <v>0</v>
          </cell>
          <cell r="DZ532">
            <v>0</v>
          </cell>
          <cell r="EA532">
            <v>0</v>
          </cell>
          <cell r="EB532">
            <v>0</v>
          </cell>
          <cell r="EC532">
            <v>0</v>
          </cell>
          <cell r="ED532">
            <v>0</v>
          </cell>
        </row>
        <row r="533">
          <cell r="F533">
            <v>0</v>
          </cell>
          <cell r="G533">
            <v>0</v>
          </cell>
          <cell r="H533">
            <v>0</v>
          </cell>
          <cell r="I533">
            <v>0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  <cell r="AE533">
            <v>0</v>
          </cell>
          <cell r="AF533">
            <v>0</v>
          </cell>
          <cell r="AG533">
            <v>0</v>
          </cell>
          <cell r="AH533">
            <v>0</v>
          </cell>
          <cell r="AI533">
            <v>0</v>
          </cell>
          <cell r="AJ533">
            <v>0</v>
          </cell>
          <cell r="AK533">
            <v>0</v>
          </cell>
          <cell r="AL533">
            <v>0</v>
          </cell>
          <cell r="AM533">
            <v>0</v>
          </cell>
          <cell r="AN533">
            <v>0</v>
          </cell>
          <cell r="AO533">
            <v>0</v>
          </cell>
          <cell r="AP533">
            <v>0</v>
          </cell>
          <cell r="AQ533">
            <v>0</v>
          </cell>
          <cell r="AR533">
            <v>0</v>
          </cell>
          <cell r="AS533">
            <v>0</v>
          </cell>
          <cell r="AT533">
            <v>0</v>
          </cell>
          <cell r="AU533">
            <v>0</v>
          </cell>
          <cell r="AV533">
            <v>0</v>
          </cell>
          <cell r="AW533">
            <v>0</v>
          </cell>
          <cell r="AX533">
            <v>0</v>
          </cell>
          <cell r="AY533">
            <v>0</v>
          </cell>
          <cell r="AZ533">
            <v>0</v>
          </cell>
          <cell r="BA533">
            <v>0</v>
          </cell>
          <cell r="BB533">
            <v>0</v>
          </cell>
          <cell r="BC533">
            <v>0</v>
          </cell>
          <cell r="BD533">
            <v>0</v>
          </cell>
          <cell r="BE533">
            <v>0</v>
          </cell>
          <cell r="BF533">
            <v>0</v>
          </cell>
          <cell r="BG533">
            <v>0</v>
          </cell>
          <cell r="BH533">
            <v>0</v>
          </cell>
          <cell r="BI533">
            <v>0</v>
          </cell>
          <cell r="BJ533">
            <v>0</v>
          </cell>
          <cell r="BK533">
            <v>0</v>
          </cell>
          <cell r="BL533">
            <v>0</v>
          </cell>
          <cell r="BM533">
            <v>0</v>
          </cell>
          <cell r="BN533">
            <v>0</v>
          </cell>
          <cell r="BO533">
            <v>0</v>
          </cell>
          <cell r="BP533">
            <v>0</v>
          </cell>
          <cell r="BQ533">
            <v>0</v>
          </cell>
          <cell r="BR533">
            <v>0</v>
          </cell>
          <cell r="BS533">
            <v>0</v>
          </cell>
          <cell r="BT533">
            <v>0</v>
          </cell>
          <cell r="BU533">
            <v>0</v>
          </cell>
          <cell r="BV533">
            <v>0</v>
          </cell>
          <cell r="BW533">
            <v>0</v>
          </cell>
          <cell r="BX533">
            <v>0</v>
          </cell>
          <cell r="BY533">
            <v>0</v>
          </cell>
          <cell r="BZ533">
            <v>0</v>
          </cell>
          <cell r="CA533">
            <v>0</v>
          </cell>
          <cell r="CB533">
            <v>0</v>
          </cell>
          <cell r="CC533">
            <v>0</v>
          </cell>
          <cell r="CD533">
            <v>0</v>
          </cell>
          <cell r="CE533">
            <v>0</v>
          </cell>
          <cell r="CF533">
            <v>0</v>
          </cell>
          <cell r="CG533">
            <v>0</v>
          </cell>
          <cell r="CH533">
            <v>0</v>
          </cell>
          <cell r="CI533">
            <v>0</v>
          </cell>
          <cell r="CJ533">
            <v>0</v>
          </cell>
          <cell r="CK533">
            <v>0</v>
          </cell>
          <cell r="CL533">
            <v>0</v>
          </cell>
          <cell r="CM533">
            <v>0</v>
          </cell>
          <cell r="CN533">
            <v>0</v>
          </cell>
          <cell r="CO533">
            <v>0</v>
          </cell>
          <cell r="CP533">
            <v>0</v>
          </cell>
          <cell r="CQ533">
            <v>0</v>
          </cell>
          <cell r="CR533">
            <v>0</v>
          </cell>
          <cell r="CS533">
            <v>0</v>
          </cell>
          <cell r="CT533">
            <v>0</v>
          </cell>
          <cell r="CU533">
            <v>0</v>
          </cell>
          <cell r="CV533">
            <v>0</v>
          </cell>
          <cell r="CW533">
            <v>0</v>
          </cell>
          <cell r="CX533">
            <v>0</v>
          </cell>
          <cell r="CY533">
            <v>0</v>
          </cell>
          <cell r="CZ533">
            <v>0</v>
          </cell>
          <cell r="DA533">
            <v>0</v>
          </cell>
          <cell r="DB533">
            <v>0</v>
          </cell>
          <cell r="DC533">
            <v>0</v>
          </cell>
          <cell r="DD533">
            <v>0</v>
          </cell>
          <cell r="DE533">
            <v>0</v>
          </cell>
          <cell r="DF533">
            <v>0</v>
          </cell>
          <cell r="DG533">
            <v>0</v>
          </cell>
          <cell r="DH533">
            <v>0</v>
          </cell>
          <cell r="DI533">
            <v>0</v>
          </cell>
          <cell r="DJ533">
            <v>0</v>
          </cell>
          <cell r="DK533">
            <v>0</v>
          </cell>
          <cell r="DL533">
            <v>0</v>
          </cell>
          <cell r="DM533">
            <v>0</v>
          </cell>
          <cell r="DN533">
            <v>0</v>
          </cell>
          <cell r="DO533">
            <v>0</v>
          </cell>
          <cell r="DP533">
            <v>0</v>
          </cell>
          <cell r="DQ533">
            <v>0</v>
          </cell>
          <cell r="DR533">
            <v>0</v>
          </cell>
          <cell r="DS533">
            <v>0</v>
          </cell>
          <cell r="DT533">
            <v>0</v>
          </cell>
          <cell r="DU533">
            <v>0</v>
          </cell>
          <cell r="DV533">
            <v>0</v>
          </cell>
          <cell r="DW533">
            <v>0</v>
          </cell>
          <cell r="DX533">
            <v>0</v>
          </cell>
          <cell r="DY533">
            <v>0</v>
          </cell>
          <cell r="DZ533">
            <v>0</v>
          </cell>
          <cell r="EA533">
            <v>0</v>
          </cell>
          <cell r="EB533">
            <v>0</v>
          </cell>
          <cell r="EC533">
            <v>0</v>
          </cell>
          <cell r="ED533">
            <v>0</v>
          </cell>
        </row>
        <row r="534">
          <cell r="F534">
            <v>0</v>
          </cell>
          <cell r="G534">
            <v>0</v>
          </cell>
          <cell r="H534">
            <v>0</v>
          </cell>
          <cell r="I534">
            <v>0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  <cell r="AE534">
            <v>0</v>
          </cell>
          <cell r="AF534">
            <v>0</v>
          </cell>
          <cell r="AG534">
            <v>0</v>
          </cell>
          <cell r="AH534">
            <v>0</v>
          </cell>
          <cell r="AI534">
            <v>0</v>
          </cell>
          <cell r="AJ534">
            <v>0</v>
          </cell>
          <cell r="AK534">
            <v>0</v>
          </cell>
          <cell r="AL534">
            <v>0</v>
          </cell>
          <cell r="AM534">
            <v>0</v>
          </cell>
          <cell r="AN534">
            <v>0</v>
          </cell>
          <cell r="AO534">
            <v>0</v>
          </cell>
          <cell r="AP534">
            <v>0</v>
          </cell>
          <cell r="AQ534">
            <v>0</v>
          </cell>
          <cell r="AR534">
            <v>0</v>
          </cell>
          <cell r="AS534">
            <v>0</v>
          </cell>
          <cell r="AT534">
            <v>0</v>
          </cell>
          <cell r="AU534">
            <v>0</v>
          </cell>
          <cell r="AV534">
            <v>0</v>
          </cell>
          <cell r="AW534">
            <v>0</v>
          </cell>
          <cell r="AX534">
            <v>0</v>
          </cell>
          <cell r="AY534">
            <v>0</v>
          </cell>
          <cell r="AZ534">
            <v>0</v>
          </cell>
          <cell r="BA534">
            <v>0</v>
          </cell>
          <cell r="BB534">
            <v>0</v>
          </cell>
          <cell r="BC534">
            <v>0</v>
          </cell>
          <cell r="BD534">
            <v>0</v>
          </cell>
          <cell r="BE534">
            <v>0</v>
          </cell>
          <cell r="BF534">
            <v>0</v>
          </cell>
          <cell r="BG534">
            <v>0</v>
          </cell>
          <cell r="BH534">
            <v>0</v>
          </cell>
          <cell r="BI534">
            <v>0</v>
          </cell>
          <cell r="BJ534">
            <v>0</v>
          </cell>
          <cell r="BK534">
            <v>0</v>
          </cell>
          <cell r="BL534">
            <v>0</v>
          </cell>
          <cell r="BM534">
            <v>0</v>
          </cell>
          <cell r="BN534">
            <v>0</v>
          </cell>
          <cell r="BO534">
            <v>0</v>
          </cell>
          <cell r="BP534">
            <v>0</v>
          </cell>
          <cell r="BQ534">
            <v>0</v>
          </cell>
          <cell r="BR534">
            <v>0</v>
          </cell>
          <cell r="BS534">
            <v>0</v>
          </cell>
          <cell r="BT534">
            <v>0</v>
          </cell>
          <cell r="BU534">
            <v>0</v>
          </cell>
          <cell r="BV534">
            <v>0</v>
          </cell>
          <cell r="BW534">
            <v>0</v>
          </cell>
          <cell r="BX534">
            <v>0</v>
          </cell>
          <cell r="BY534">
            <v>0</v>
          </cell>
          <cell r="BZ534">
            <v>0</v>
          </cell>
          <cell r="CA534">
            <v>0</v>
          </cell>
          <cell r="CB534">
            <v>0</v>
          </cell>
          <cell r="CC534">
            <v>0</v>
          </cell>
          <cell r="CD534">
            <v>0</v>
          </cell>
          <cell r="CE534">
            <v>0</v>
          </cell>
          <cell r="CF534">
            <v>0</v>
          </cell>
          <cell r="CG534">
            <v>0</v>
          </cell>
          <cell r="CH534">
            <v>0</v>
          </cell>
          <cell r="CI534">
            <v>0</v>
          </cell>
          <cell r="CJ534">
            <v>0</v>
          </cell>
          <cell r="CK534">
            <v>0</v>
          </cell>
          <cell r="CL534">
            <v>0</v>
          </cell>
          <cell r="CM534">
            <v>0</v>
          </cell>
          <cell r="CN534">
            <v>0</v>
          </cell>
          <cell r="CO534">
            <v>0</v>
          </cell>
          <cell r="CP534">
            <v>0</v>
          </cell>
          <cell r="CQ534">
            <v>0</v>
          </cell>
          <cell r="CR534">
            <v>0</v>
          </cell>
          <cell r="CS534">
            <v>0</v>
          </cell>
          <cell r="CT534">
            <v>0</v>
          </cell>
          <cell r="CU534">
            <v>0</v>
          </cell>
          <cell r="CV534">
            <v>0</v>
          </cell>
          <cell r="CW534">
            <v>0</v>
          </cell>
          <cell r="CX534">
            <v>0</v>
          </cell>
          <cell r="CY534">
            <v>0</v>
          </cell>
          <cell r="CZ534">
            <v>0</v>
          </cell>
          <cell r="DA534">
            <v>0</v>
          </cell>
          <cell r="DB534">
            <v>0</v>
          </cell>
          <cell r="DC534">
            <v>0</v>
          </cell>
          <cell r="DD534">
            <v>0</v>
          </cell>
          <cell r="DE534">
            <v>0</v>
          </cell>
          <cell r="DF534">
            <v>0</v>
          </cell>
          <cell r="DG534">
            <v>0</v>
          </cell>
          <cell r="DH534">
            <v>0</v>
          </cell>
          <cell r="DI534">
            <v>0</v>
          </cell>
          <cell r="DJ534">
            <v>0</v>
          </cell>
          <cell r="DK534">
            <v>0</v>
          </cell>
          <cell r="DL534">
            <v>0</v>
          </cell>
          <cell r="DM534">
            <v>0</v>
          </cell>
          <cell r="DN534">
            <v>0</v>
          </cell>
          <cell r="DO534">
            <v>0</v>
          </cell>
          <cell r="DP534">
            <v>0</v>
          </cell>
          <cell r="DQ534">
            <v>0</v>
          </cell>
          <cell r="DR534">
            <v>0</v>
          </cell>
          <cell r="DS534">
            <v>0</v>
          </cell>
          <cell r="DT534">
            <v>0</v>
          </cell>
          <cell r="DU534">
            <v>0</v>
          </cell>
          <cell r="DV534">
            <v>0</v>
          </cell>
          <cell r="DW534">
            <v>0</v>
          </cell>
          <cell r="DX534">
            <v>0</v>
          </cell>
          <cell r="DY534">
            <v>0</v>
          </cell>
          <cell r="DZ534">
            <v>0</v>
          </cell>
          <cell r="EA534">
            <v>0</v>
          </cell>
          <cell r="EB534">
            <v>0</v>
          </cell>
          <cell r="EC534">
            <v>0</v>
          </cell>
          <cell r="ED534">
            <v>0</v>
          </cell>
        </row>
        <row r="535">
          <cell r="F535">
            <v>0</v>
          </cell>
          <cell r="G535">
            <v>0</v>
          </cell>
          <cell r="H535">
            <v>0</v>
          </cell>
          <cell r="I535">
            <v>0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  <cell r="AE535">
            <v>0</v>
          </cell>
          <cell r="AF535">
            <v>0</v>
          </cell>
          <cell r="AG535">
            <v>0</v>
          </cell>
          <cell r="AH535">
            <v>0</v>
          </cell>
          <cell r="AI535">
            <v>0</v>
          </cell>
          <cell r="AJ535">
            <v>0</v>
          </cell>
          <cell r="AK535">
            <v>0</v>
          </cell>
          <cell r="AL535">
            <v>0</v>
          </cell>
          <cell r="AM535">
            <v>0</v>
          </cell>
          <cell r="AN535">
            <v>0</v>
          </cell>
          <cell r="AO535">
            <v>0</v>
          </cell>
          <cell r="AP535">
            <v>0</v>
          </cell>
          <cell r="AQ535">
            <v>0</v>
          </cell>
          <cell r="AR535">
            <v>0</v>
          </cell>
          <cell r="AS535">
            <v>0</v>
          </cell>
          <cell r="AT535">
            <v>0</v>
          </cell>
          <cell r="AU535">
            <v>0</v>
          </cell>
          <cell r="AV535">
            <v>0</v>
          </cell>
          <cell r="AW535">
            <v>0</v>
          </cell>
          <cell r="AX535">
            <v>0</v>
          </cell>
          <cell r="AY535">
            <v>0</v>
          </cell>
          <cell r="AZ535">
            <v>0</v>
          </cell>
          <cell r="BA535">
            <v>0</v>
          </cell>
          <cell r="BB535">
            <v>0</v>
          </cell>
          <cell r="BC535">
            <v>0</v>
          </cell>
          <cell r="BD535">
            <v>0</v>
          </cell>
          <cell r="BE535">
            <v>0</v>
          </cell>
          <cell r="BF535">
            <v>0</v>
          </cell>
          <cell r="BG535">
            <v>0</v>
          </cell>
          <cell r="BH535">
            <v>0</v>
          </cell>
          <cell r="BI535">
            <v>0</v>
          </cell>
          <cell r="BJ535">
            <v>0</v>
          </cell>
          <cell r="BK535">
            <v>0</v>
          </cell>
          <cell r="BL535">
            <v>0</v>
          </cell>
          <cell r="BM535">
            <v>0</v>
          </cell>
          <cell r="BN535">
            <v>0</v>
          </cell>
          <cell r="BO535">
            <v>0</v>
          </cell>
          <cell r="BP535">
            <v>0</v>
          </cell>
          <cell r="BQ535">
            <v>0</v>
          </cell>
          <cell r="BR535">
            <v>0</v>
          </cell>
          <cell r="BS535">
            <v>0</v>
          </cell>
          <cell r="BT535">
            <v>0</v>
          </cell>
          <cell r="BU535">
            <v>0</v>
          </cell>
          <cell r="BV535">
            <v>0</v>
          </cell>
          <cell r="BW535">
            <v>0</v>
          </cell>
          <cell r="BX535">
            <v>0</v>
          </cell>
          <cell r="BY535">
            <v>0</v>
          </cell>
          <cell r="BZ535">
            <v>0</v>
          </cell>
          <cell r="CA535">
            <v>0</v>
          </cell>
          <cell r="CB535">
            <v>0</v>
          </cell>
          <cell r="CC535">
            <v>0</v>
          </cell>
          <cell r="CD535">
            <v>0</v>
          </cell>
          <cell r="CE535">
            <v>0</v>
          </cell>
          <cell r="CF535">
            <v>0</v>
          </cell>
          <cell r="CG535">
            <v>0</v>
          </cell>
          <cell r="CH535">
            <v>0</v>
          </cell>
          <cell r="CI535">
            <v>0</v>
          </cell>
          <cell r="CJ535">
            <v>0</v>
          </cell>
          <cell r="CK535">
            <v>0</v>
          </cell>
          <cell r="CL535">
            <v>0</v>
          </cell>
          <cell r="CM535">
            <v>0</v>
          </cell>
          <cell r="CN535">
            <v>0</v>
          </cell>
          <cell r="CO535">
            <v>0</v>
          </cell>
          <cell r="CP535">
            <v>0</v>
          </cell>
          <cell r="CQ535">
            <v>0</v>
          </cell>
          <cell r="CR535">
            <v>0</v>
          </cell>
          <cell r="CS535">
            <v>0</v>
          </cell>
          <cell r="CT535">
            <v>0</v>
          </cell>
          <cell r="CU535">
            <v>0</v>
          </cell>
          <cell r="CV535">
            <v>0</v>
          </cell>
          <cell r="CW535">
            <v>0</v>
          </cell>
          <cell r="CX535">
            <v>0</v>
          </cell>
          <cell r="CY535">
            <v>0</v>
          </cell>
          <cell r="CZ535">
            <v>0</v>
          </cell>
          <cell r="DA535">
            <v>0</v>
          </cell>
          <cell r="DB535">
            <v>0</v>
          </cell>
          <cell r="DC535">
            <v>0</v>
          </cell>
          <cell r="DD535">
            <v>0</v>
          </cell>
          <cell r="DE535">
            <v>0</v>
          </cell>
          <cell r="DF535">
            <v>0</v>
          </cell>
          <cell r="DG535">
            <v>0</v>
          </cell>
          <cell r="DH535">
            <v>0</v>
          </cell>
          <cell r="DI535">
            <v>0</v>
          </cell>
          <cell r="DJ535">
            <v>0</v>
          </cell>
          <cell r="DK535">
            <v>0</v>
          </cell>
          <cell r="DL535">
            <v>0</v>
          </cell>
          <cell r="DM535">
            <v>0</v>
          </cell>
          <cell r="DN535">
            <v>0</v>
          </cell>
          <cell r="DO535">
            <v>0</v>
          </cell>
          <cell r="DP535">
            <v>0</v>
          </cell>
          <cell r="DQ535">
            <v>0</v>
          </cell>
          <cell r="DR535">
            <v>0</v>
          </cell>
          <cell r="DS535">
            <v>0</v>
          </cell>
          <cell r="DT535">
            <v>0</v>
          </cell>
          <cell r="DU535">
            <v>0</v>
          </cell>
          <cell r="DV535">
            <v>0</v>
          </cell>
          <cell r="DW535">
            <v>0</v>
          </cell>
          <cell r="DX535">
            <v>0</v>
          </cell>
          <cell r="DY535">
            <v>0</v>
          </cell>
          <cell r="DZ535">
            <v>0</v>
          </cell>
          <cell r="EA535">
            <v>0</v>
          </cell>
          <cell r="EB535">
            <v>0</v>
          </cell>
          <cell r="EC535">
            <v>0</v>
          </cell>
          <cell r="ED535">
            <v>0</v>
          </cell>
        </row>
        <row r="536">
          <cell r="F536">
            <v>0</v>
          </cell>
          <cell r="G536">
            <v>0</v>
          </cell>
          <cell r="H536">
            <v>0</v>
          </cell>
          <cell r="I536">
            <v>0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  <cell r="AE536">
            <v>0</v>
          </cell>
          <cell r="AF536">
            <v>0</v>
          </cell>
          <cell r="AG536">
            <v>0</v>
          </cell>
          <cell r="AH536">
            <v>0</v>
          </cell>
          <cell r="AI536">
            <v>0</v>
          </cell>
          <cell r="AJ536">
            <v>0</v>
          </cell>
          <cell r="AK536">
            <v>0</v>
          </cell>
          <cell r="AL536">
            <v>0</v>
          </cell>
          <cell r="AM536">
            <v>0</v>
          </cell>
          <cell r="AN536">
            <v>0</v>
          </cell>
          <cell r="AO536">
            <v>0</v>
          </cell>
          <cell r="AP536">
            <v>0</v>
          </cell>
          <cell r="AQ536">
            <v>0</v>
          </cell>
          <cell r="AR536">
            <v>0</v>
          </cell>
          <cell r="AS536">
            <v>0</v>
          </cell>
          <cell r="AT536">
            <v>0</v>
          </cell>
          <cell r="AU536">
            <v>0</v>
          </cell>
          <cell r="AV536">
            <v>0</v>
          </cell>
          <cell r="AW536">
            <v>0</v>
          </cell>
          <cell r="AX536">
            <v>0</v>
          </cell>
          <cell r="AY536">
            <v>0</v>
          </cell>
          <cell r="AZ536">
            <v>0</v>
          </cell>
          <cell r="BA536">
            <v>0</v>
          </cell>
          <cell r="BB536">
            <v>0</v>
          </cell>
          <cell r="BC536">
            <v>0</v>
          </cell>
          <cell r="BD536">
            <v>0</v>
          </cell>
          <cell r="BE536">
            <v>0</v>
          </cell>
          <cell r="BF536">
            <v>0</v>
          </cell>
          <cell r="BG536">
            <v>0</v>
          </cell>
          <cell r="BH536">
            <v>0</v>
          </cell>
          <cell r="BI536">
            <v>0</v>
          </cell>
          <cell r="BJ536">
            <v>0</v>
          </cell>
          <cell r="BK536">
            <v>0</v>
          </cell>
          <cell r="BL536">
            <v>0</v>
          </cell>
          <cell r="BM536">
            <v>0</v>
          </cell>
          <cell r="BN536">
            <v>0</v>
          </cell>
          <cell r="BO536">
            <v>0</v>
          </cell>
          <cell r="BP536">
            <v>0</v>
          </cell>
          <cell r="BQ536">
            <v>0</v>
          </cell>
          <cell r="BR536">
            <v>0</v>
          </cell>
          <cell r="BS536">
            <v>0</v>
          </cell>
          <cell r="BT536">
            <v>0</v>
          </cell>
          <cell r="BU536">
            <v>0</v>
          </cell>
          <cell r="BV536">
            <v>0</v>
          </cell>
          <cell r="BW536">
            <v>0</v>
          </cell>
          <cell r="BX536">
            <v>0</v>
          </cell>
          <cell r="BY536">
            <v>0</v>
          </cell>
          <cell r="BZ536">
            <v>0</v>
          </cell>
          <cell r="CA536">
            <v>0</v>
          </cell>
          <cell r="CB536">
            <v>0</v>
          </cell>
          <cell r="CC536">
            <v>0</v>
          </cell>
          <cell r="CD536">
            <v>0</v>
          </cell>
          <cell r="CE536">
            <v>0</v>
          </cell>
          <cell r="CF536">
            <v>0</v>
          </cell>
          <cell r="CG536">
            <v>0</v>
          </cell>
          <cell r="CH536">
            <v>0</v>
          </cell>
          <cell r="CI536">
            <v>0</v>
          </cell>
          <cell r="CJ536">
            <v>0</v>
          </cell>
          <cell r="CK536">
            <v>0</v>
          </cell>
          <cell r="CL536">
            <v>0</v>
          </cell>
          <cell r="CM536">
            <v>0</v>
          </cell>
          <cell r="CN536">
            <v>0</v>
          </cell>
          <cell r="CO536">
            <v>0</v>
          </cell>
          <cell r="CP536">
            <v>0</v>
          </cell>
          <cell r="CQ536">
            <v>0</v>
          </cell>
          <cell r="CR536">
            <v>0</v>
          </cell>
          <cell r="CS536">
            <v>0</v>
          </cell>
          <cell r="CT536">
            <v>0</v>
          </cell>
          <cell r="CU536">
            <v>0</v>
          </cell>
          <cell r="CV536">
            <v>0</v>
          </cell>
          <cell r="CW536">
            <v>0</v>
          </cell>
          <cell r="CX536">
            <v>0</v>
          </cell>
          <cell r="CY536">
            <v>0</v>
          </cell>
          <cell r="CZ536">
            <v>0</v>
          </cell>
          <cell r="DA536">
            <v>0</v>
          </cell>
          <cell r="DB536">
            <v>0</v>
          </cell>
          <cell r="DC536">
            <v>0</v>
          </cell>
          <cell r="DD536">
            <v>0</v>
          </cell>
          <cell r="DE536">
            <v>0</v>
          </cell>
          <cell r="DF536">
            <v>0</v>
          </cell>
          <cell r="DG536">
            <v>0</v>
          </cell>
          <cell r="DH536">
            <v>0</v>
          </cell>
          <cell r="DI536">
            <v>0</v>
          </cell>
          <cell r="DJ536">
            <v>0</v>
          </cell>
          <cell r="DK536">
            <v>0</v>
          </cell>
          <cell r="DL536">
            <v>0</v>
          </cell>
          <cell r="DM536">
            <v>0</v>
          </cell>
          <cell r="DN536">
            <v>0</v>
          </cell>
          <cell r="DO536">
            <v>0</v>
          </cell>
          <cell r="DP536">
            <v>0</v>
          </cell>
          <cell r="DQ536">
            <v>0</v>
          </cell>
          <cell r="DR536">
            <v>0</v>
          </cell>
          <cell r="DS536">
            <v>0</v>
          </cell>
          <cell r="DT536">
            <v>0</v>
          </cell>
          <cell r="DU536">
            <v>0</v>
          </cell>
          <cell r="DV536">
            <v>0</v>
          </cell>
          <cell r="DW536">
            <v>0</v>
          </cell>
          <cell r="DX536">
            <v>0</v>
          </cell>
          <cell r="DY536">
            <v>0</v>
          </cell>
          <cell r="DZ536">
            <v>0</v>
          </cell>
          <cell r="EA536">
            <v>0</v>
          </cell>
          <cell r="EB536">
            <v>0</v>
          </cell>
          <cell r="EC536">
            <v>0</v>
          </cell>
          <cell r="ED536">
            <v>0</v>
          </cell>
        </row>
        <row r="537">
          <cell r="F537">
            <v>0</v>
          </cell>
          <cell r="G537">
            <v>0</v>
          </cell>
          <cell r="H537">
            <v>0</v>
          </cell>
          <cell r="I537">
            <v>0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  <cell r="AE537">
            <v>0</v>
          </cell>
          <cell r="AF537">
            <v>0</v>
          </cell>
          <cell r="AG537">
            <v>0</v>
          </cell>
          <cell r="AH537">
            <v>0</v>
          </cell>
          <cell r="AI537">
            <v>0</v>
          </cell>
          <cell r="AJ537">
            <v>0</v>
          </cell>
          <cell r="AK537">
            <v>0</v>
          </cell>
          <cell r="AL537">
            <v>0</v>
          </cell>
          <cell r="AM537">
            <v>0</v>
          </cell>
          <cell r="AN537">
            <v>0</v>
          </cell>
          <cell r="AO537">
            <v>0</v>
          </cell>
          <cell r="AP537">
            <v>0</v>
          </cell>
          <cell r="AQ537">
            <v>0</v>
          </cell>
          <cell r="AR537">
            <v>0</v>
          </cell>
          <cell r="AS537">
            <v>0</v>
          </cell>
          <cell r="AT537">
            <v>0</v>
          </cell>
          <cell r="AU537">
            <v>0</v>
          </cell>
          <cell r="AV537">
            <v>0</v>
          </cell>
          <cell r="AW537">
            <v>0</v>
          </cell>
          <cell r="AX537">
            <v>0</v>
          </cell>
          <cell r="AY537">
            <v>0</v>
          </cell>
          <cell r="AZ537">
            <v>0</v>
          </cell>
          <cell r="BA537">
            <v>0</v>
          </cell>
          <cell r="BB537">
            <v>0</v>
          </cell>
          <cell r="BC537">
            <v>0</v>
          </cell>
          <cell r="BD537">
            <v>0</v>
          </cell>
          <cell r="BE537">
            <v>0</v>
          </cell>
          <cell r="BF537">
            <v>0</v>
          </cell>
          <cell r="BG537">
            <v>0</v>
          </cell>
          <cell r="BH537">
            <v>0</v>
          </cell>
          <cell r="BI537">
            <v>0</v>
          </cell>
          <cell r="BJ537">
            <v>0</v>
          </cell>
          <cell r="BK537">
            <v>0</v>
          </cell>
          <cell r="BL537">
            <v>0</v>
          </cell>
          <cell r="BM537">
            <v>0</v>
          </cell>
          <cell r="BN537">
            <v>0</v>
          </cell>
          <cell r="BO537">
            <v>0</v>
          </cell>
          <cell r="BP537">
            <v>0</v>
          </cell>
          <cell r="BQ537">
            <v>0</v>
          </cell>
          <cell r="BR537">
            <v>0</v>
          </cell>
          <cell r="BS537">
            <v>0</v>
          </cell>
          <cell r="BT537">
            <v>0</v>
          </cell>
          <cell r="BU537">
            <v>0</v>
          </cell>
          <cell r="BV537">
            <v>0</v>
          </cell>
          <cell r="BW537">
            <v>0</v>
          </cell>
          <cell r="BX537">
            <v>0</v>
          </cell>
          <cell r="BY537">
            <v>0</v>
          </cell>
          <cell r="BZ537">
            <v>0</v>
          </cell>
          <cell r="CA537">
            <v>0</v>
          </cell>
          <cell r="CB537">
            <v>0</v>
          </cell>
          <cell r="CC537">
            <v>0</v>
          </cell>
          <cell r="CD537">
            <v>0</v>
          </cell>
          <cell r="CE537">
            <v>0</v>
          </cell>
          <cell r="CF537">
            <v>0</v>
          </cell>
          <cell r="CG537">
            <v>0</v>
          </cell>
          <cell r="CH537">
            <v>0</v>
          </cell>
          <cell r="CI537">
            <v>0</v>
          </cell>
          <cell r="CJ537">
            <v>0</v>
          </cell>
          <cell r="CK537">
            <v>0</v>
          </cell>
          <cell r="CL537">
            <v>0</v>
          </cell>
          <cell r="CM537">
            <v>0</v>
          </cell>
          <cell r="CN537">
            <v>0</v>
          </cell>
          <cell r="CO537">
            <v>0</v>
          </cell>
          <cell r="CP537">
            <v>0</v>
          </cell>
          <cell r="CQ537">
            <v>0</v>
          </cell>
          <cell r="CR537">
            <v>0</v>
          </cell>
          <cell r="CS537">
            <v>0</v>
          </cell>
          <cell r="CT537">
            <v>0</v>
          </cell>
          <cell r="CU537">
            <v>0</v>
          </cell>
          <cell r="CV537">
            <v>0</v>
          </cell>
          <cell r="CW537">
            <v>0</v>
          </cell>
          <cell r="CX537">
            <v>0</v>
          </cell>
          <cell r="CY537">
            <v>0</v>
          </cell>
          <cell r="CZ537">
            <v>0</v>
          </cell>
          <cell r="DA537">
            <v>0</v>
          </cell>
          <cell r="DB537">
            <v>0</v>
          </cell>
          <cell r="DC537">
            <v>0</v>
          </cell>
          <cell r="DD537">
            <v>0</v>
          </cell>
          <cell r="DE537">
            <v>0</v>
          </cell>
          <cell r="DF537">
            <v>0</v>
          </cell>
          <cell r="DG537">
            <v>0</v>
          </cell>
          <cell r="DH537">
            <v>0</v>
          </cell>
          <cell r="DI537">
            <v>0</v>
          </cell>
          <cell r="DJ537">
            <v>0</v>
          </cell>
          <cell r="DK537">
            <v>0</v>
          </cell>
          <cell r="DL537">
            <v>0</v>
          </cell>
          <cell r="DM537">
            <v>0</v>
          </cell>
          <cell r="DN537">
            <v>0</v>
          </cell>
          <cell r="DO537">
            <v>0</v>
          </cell>
          <cell r="DP537">
            <v>0</v>
          </cell>
          <cell r="DQ537">
            <v>0</v>
          </cell>
          <cell r="DR537">
            <v>0</v>
          </cell>
          <cell r="DS537">
            <v>0</v>
          </cell>
          <cell r="DT537">
            <v>0</v>
          </cell>
          <cell r="DU537">
            <v>0</v>
          </cell>
          <cell r="DV537">
            <v>0</v>
          </cell>
          <cell r="DW537">
            <v>0</v>
          </cell>
          <cell r="DX537">
            <v>0</v>
          </cell>
          <cell r="DY537">
            <v>0</v>
          </cell>
          <cell r="DZ537">
            <v>0</v>
          </cell>
          <cell r="EA537">
            <v>0</v>
          </cell>
          <cell r="EB537">
            <v>0</v>
          </cell>
          <cell r="EC537">
            <v>0</v>
          </cell>
          <cell r="ED537">
            <v>0</v>
          </cell>
        </row>
        <row r="538">
          <cell r="F538">
            <v>0</v>
          </cell>
          <cell r="G538">
            <v>0</v>
          </cell>
          <cell r="H538">
            <v>0</v>
          </cell>
          <cell r="I538">
            <v>0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  <cell r="AE538">
            <v>0</v>
          </cell>
          <cell r="AF538">
            <v>0</v>
          </cell>
          <cell r="AG538">
            <v>0</v>
          </cell>
          <cell r="AH538">
            <v>0</v>
          </cell>
          <cell r="AI538">
            <v>0</v>
          </cell>
          <cell r="AJ538">
            <v>0</v>
          </cell>
          <cell r="AK538">
            <v>0</v>
          </cell>
          <cell r="AL538">
            <v>0</v>
          </cell>
          <cell r="AM538">
            <v>0</v>
          </cell>
          <cell r="AN538">
            <v>0</v>
          </cell>
          <cell r="AO538">
            <v>0</v>
          </cell>
          <cell r="AP538">
            <v>0</v>
          </cell>
          <cell r="AQ538">
            <v>0</v>
          </cell>
          <cell r="AR538">
            <v>0</v>
          </cell>
          <cell r="AS538">
            <v>0</v>
          </cell>
          <cell r="AT538">
            <v>0</v>
          </cell>
          <cell r="AU538">
            <v>0</v>
          </cell>
          <cell r="AV538">
            <v>0</v>
          </cell>
          <cell r="AW538">
            <v>0</v>
          </cell>
          <cell r="AX538">
            <v>0</v>
          </cell>
          <cell r="AY538">
            <v>0</v>
          </cell>
          <cell r="AZ538">
            <v>0</v>
          </cell>
          <cell r="BA538">
            <v>0</v>
          </cell>
          <cell r="BB538">
            <v>0</v>
          </cell>
          <cell r="BC538">
            <v>0</v>
          </cell>
          <cell r="BD538">
            <v>0</v>
          </cell>
          <cell r="BE538">
            <v>0</v>
          </cell>
          <cell r="BF538">
            <v>0</v>
          </cell>
          <cell r="BG538">
            <v>0</v>
          </cell>
          <cell r="BH538">
            <v>0</v>
          </cell>
          <cell r="BI538">
            <v>0</v>
          </cell>
          <cell r="BJ538">
            <v>0</v>
          </cell>
          <cell r="BK538">
            <v>0</v>
          </cell>
          <cell r="BL538">
            <v>0</v>
          </cell>
          <cell r="BM538">
            <v>0</v>
          </cell>
          <cell r="BN538">
            <v>0</v>
          </cell>
          <cell r="BO538">
            <v>0</v>
          </cell>
          <cell r="BP538">
            <v>0</v>
          </cell>
          <cell r="BQ538">
            <v>0</v>
          </cell>
          <cell r="BR538">
            <v>0</v>
          </cell>
          <cell r="BS538">
            <v>0</v>
          </cell>
          <cell r="BT538">
            <v>0</v>
          </cell>
          <cell r="BU538">
            <v>0</v>
          </cell>
          <cell r="BV538">
            <v>0</v>
          </cell>
          <cell r="BW538">
            <v>0</v>
          </cell>
          <cell r="BX538">
            <v>0</v>
          </cell>
          <cell r="BY538">
            <v>0</v>
          </cell>
          <cell r="BZ538">
            <v>0</v>
          </cell>
          <cell r="CA538">
            <v>0</v>
          </cell>
          <cell r="CB538">
            <v>0</v>
          </cell>
          <cell r="CC538">
            <v>0</v>
          </cell>
          <cell r="CD538">
            <v>0</v>
          </cell>
          <cell r="CE538">
            <v>0</v>
          </cell>
          <cell r="CF538">
            <v>0</v>
          </cell>
          <cell r="CG538">
            <v>0</v>
          </cell>
          <cell r="CH538">
            <v>0</v>
          </cell>
          <cell r="CI538">
            <v>0</v>
          </cell>
          <cell r="CJ538">
            <v>0</v>
          </cell>
          <cell r="CK538">
            <v>0</v>
          </cell>
          <cell r="CL538">
            <v>0</v>
          </cell>
          <cell r="CM538">
            <v>0</v>
          </cell>
          <cell r="CN538">
            <v>0</v>
          </cell>
          <cell r="CO538">
            <v>0</v>
          </cell>
          <cell r="CP538">
            <v>0</v>
          </cell>
          <cell r="CQ538">
            <v>0</v>
          </cell>
          <cell r="CR538">
            <v>0</v>
          </cell>
          <cell r="CS538">
            <v>0</v>
          </cell>
          <cell r="CT538">
            <v>0</v>
          </cell>
          <cell r="CU538">
            <v>0</v>
          </cell>
          <cell r="CV538">
            <v>0</v>
          </cell>
          <cell r="CW538">
            <v>0</v>
          </cell>
          <cell r="CX538">
            <v>0</v>
          </cell>
          <cell r="CY538">
            <v>0</v>
          </cell>
          <cell r="CZ538">
            <v>0</v>
          </cell>
          <cell r="DA538">
            <v>0</v>
          </cell>
          <cell r="DB538">
            <v>0</v>
          </cell>
          <cell r="DC538">
            <v>0</v>
          </cell>
          <cell r="DD538">
            <v>0</v>
          </cell>
          <cell r="DE538">
            <v>0</v>
          </cell>
          <cell r="DF538">
            <v>0</v>
          </cell>
          <cell r="DG538">
            <v>0</v>
          </cell>
          <cell r="DH538">
            <v>0</v>
          </cell>
          <cell r="DI538">
            <v>0</v>
          </cell>
          <cell r="DJ538">
            <v>0</v>
          </cell>
          <cell r="DK538">
            <v>0</v>
          </cell>
          <cell r="DL538">
            <v>0</v>
          </cell>
          <cell r="DM538">
            <v>0</v>
          </cell>
          <cell r="DN538">
            <v>0</v>
          </cell>
          <cell r="DO538">
            <v>0</v>
          </cell>
          <cell r="DP538">
            <v>0</v>
          </cell>
          <cell r="DQ538">
            <v>0</v>
          </cell>
          <cell r="DR538">
            <v>0</v>
          </cell>
          <cell r="DS538">
            <v>0</v>
          </cell>
          <cell r="DT538">
            <v>0</v>
          </cell>
          <cell r="DU538">
            <v>0</v>
          </cell>
          <cell r="DV538">
            <v>0</v>
          </cell>
          <cell r="DW538">
            <v>0</v>
          </cell>
          <cell r="DX538">
            <v>0</v>
          </cell>
          <cell r="DY538">
            <v>0</v>
          </cell>
          <cell r="DZ538">
            <v>0</v>
          </cell>
          <cell r="EA538">
            <v>0</v>
          </cell>
          <cell r="EB538">
            <v>0</v>
          </cell>
          <cell r="EC538">
            <v>0</v>
          </cell>
          <cell r="ED538">
            <v>0</v>
          </cell>
        </row>
        <row r="539">
          <cell r="F539">
            <v>0</v>
          </cell>
          <cell r="G539">
            <v>0</v>
          </cell>
          <cell r="H539">
            <v>0</v>
          </cell>
          <cell r="I539">
            <v>0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  <cell r="AE539">
            <v>0</v>
          </cell>
          <cell r="AF539">
            <v>0</v>
          </cell>
          <cell r="AG539">
            <v>0</v>
          </cell>
          <cell r="AH539">
            <v>0</v>
          </cell>
          <cell r="AI539">
            <v>0</v>
          </cell>
          <cell r="AJ539">
            <v>0</v>
          </cell>
          <cell r="AK539">
            <v>0</v>
          </cell>
          <cell r="AL539">
            <v>0</v>
          </cell>
          <cell r="AM539">
            <v>0</v>
          </cell>
          <cell r="AN539">
            <v>0</v>
          </cell>
          <cell r="AO539">
            <v>0</v>
          </cell>
          <cell r="AP539">
            <v>0</v>
          </cell>
          <cell r="AQ539">
            <v>0</v>
          </cell>
          <cell r="AR539">
            <v>0</v>
          </cell>
          <cell r="AS539">
            <v>0</v>
          </cell>
          <cell r="AT539">
            <v>0</v>
          </cell>
          <cell r="AU539">
            <v>0</v>
          </cell>
          <cell r="AV539">
            <v>0</v>
          </cell>
          <cell r="AW539">
            <v>0</v>
          </cell>
          <cell r="AX539">
            <v>0</v>
          </cell>
          <cell r="AY539">
            <v>0</v>
          </cell>
          <cell r="AZ539">
            <v>0</v>
          </cell>
          <cell r="BA539">
            <v>0</v>
          </cell>
          <cell r="BB539">
            <v>0</v>
          </cell>
          <cell r="BC539">
            <v>0</v>
          </cell>
          <cell r="BD539">
            <v>0</v>
          </cell>
          <cell r="BE539">
            <v>0</v>
          </cell>
          <cell r="BF539">
            <v>0</v>
          </cell>
          <cell r="BG539">
            <v>0</v>
          </cell>
          <cell r="BH539">
            <v>0</v>
          </cell>
          <cell r="BI539">
            <v>0</v>
          </cell>
          <cell r="BJ539">
            <v>0</v>
          </cell>
          <cell r="BK539">
            <v>0</v>
          </cell>
          <cell r="BL539">
            <v>0</v>
          </cell>
          <cell r="BM539">
            <v>0</v>
          </cell>
          <cell r="BN539">
            <v>0</v>
          </cell>
          <cell r="BO539">
            <v>0</v>
          </cell>
          <cell r="BP539">
            <v>0</v>
          </cell>
          <cell r="BQ539">
            <v>0</v>
          </cell>
          <cell r="BR539">
            <v>0</v>
          </cell>
          <cell r="BS539">
            <v>0</v>
          </cell>
          <cell r="BT539">
            <v>0</v>
          </cell>
          <cell r="BU539">
            <v>0</v>
          </cell>
          <cell r="BV539">
            <v>0</v>
          </cell>
          <cell r="BW539">
            <v>0</v>
          </cell>
          <cell r="BX539">
            <v>0</v>
          </cell>
          <cell r="BY539">
            <v>0</v>
          </cell>
          <cell r="BZ539">
            <v>0</v>
          </cell>
          <cell r="CA539">
            <v>0</v>
          </cell>
          <cell r="CB539">
            <v>0</v>
          </cell>
          <cell r="CC539">
            <v>0</v>
          </cell>
          <cell r="CD539">
            <v>0</v>
          </cell>
          <cell r="CE539">
            <v>0</v>
          </cell>
          <cell r="CF539">
            <v>0</v>
          </cell>
          <cell r="CG539">
            <v>0</v>
          </cell>
          <cell r="CH539">
            <v>0</v>
          </cell>
          <cell r="CI539">
            <v>0</v>
          </cell>
          <cell r="CJ539">
            <v>0</v>
          </cell>
          <cell r="CK539">
            <v>0</v>
          </cell>
          <cell r="CL539">
            <v>0</v>
          </cell>
          <cell r="CM539">
            <v>0</v>
          </cell>
          <cell r="CN539">
            <v>0</v>
          </cell>
          <cell r="CO539">
            <v>0</v>
          </cell>
          <cell r="CP539">
            <v>0</v>
          </cell>
          <cell r="CQ539">
            <v>0</v>
          </cell>
          <cell r="CR539">
            <v>0</v>
          </cell>
          <cell r="CS539">
            <v>0</v>
          </cell>
          <cell r="CT539">
            <v>0</v>
          </cell>
          <cell r="CU539">
            <v>0</v>
          </cell>
          <cell r="CV539">
            <v>0</v>
          </cell>
          <cell r="CW539">
            <v>0</v>
          </cell>
          <cell r="CX539">
            <v>0</v>
          </cell>
          <cell r="CY539">
            <v>0</v>
          </cell>
          <cell r="CZ539">
            <v>0</v>
          </cell>
          <cell r="DA539">
            <v>0</v>
          </cell>
          <cell r="DB539">
            <v>0</v>
          </cell>
          <cell r="DC539">
            <v>0</v>
          </cell>
          <cell r="DD539">
            <v>0</v>
          </cell>
          <cell r="DE539">
            <v>0</v>
          </cell>
          <cell r="DF539">
            <v>0</v>
          </cell>
          <cell r="DG539">
            <v>0</v>
          </cell>
          <cell r="DH539">
            <v>0</v>
          </cell>
          <cell r="DI539">
            <v>0</v>
          </cell>
          <cell r="DJ539">
            <v>0</v>
          </cell>
          <cell r="DK539">
            <v>0</v>
          </cell>
          <cell r="DL539">
            <v>0</v>
          </cell>
          <cell r="DM539">
            <v>0</v>
          </cell>
          <cell r="DN539">
            <v>0</v>
          </cell>
          <cell r="DO539">
            <v>0</v>
          </cell>
          <cell r="DP539">
            <v>0</v>
          </cell>
          <cell r="DQ539">
            <v>0</v>
          </cell>
          <cell r="DR539">
            <v>0</v>
          </cell>
          <cell r="DS539">
            <v>0</v>
          </cell>
          <cell r="DT539">
            <v>0</v>
          </cell>
          <cell r="DU539">
            <v>0</v>
          </cell>
          <cell r="DV539">
            <v>0</v>
          </cell>
          <cell r="DW539">
            <v>0</v>
          </cell>
          <cell r="DX539">
            <v>0</v>
          </cell>
          <cell r="DY539">
            <v>0</v>
          </cell>
          <cell r="DZ539">
            <v>0</v>
          </cell>
          <cell r="EA539">
            <v>0</v>
          </cell>
          <cell r="EB539">
            <v>0</v>
          </cell>
          <cell r="EC539">
            <v>0</v>
          </cell>
          <cell r="ED539">
            <v>0</v>
          </cell>
        </row>
        <row r="540">
          <cell r="F540">
            <v>0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  <cell r="AE540">
            <v>0</v>
          </cell>
          <cell r="AF540">
            <v>0</v>
          </cell>
          <cell r="AG540">
            <v>0</v>
          </cell>
          <cell r="AH540">
            <v>0</v>
          </cell>
          <cell r="AI540">
            <v>0</v>
          </cell>
          <cell r="AJ540">
            <v>0</v>
          </cell>
          <cell r="AK540">
            <v>0</v>
          </cell>
          <cell r="AL540">
            <v>0</v>
          </cell>
          <cell r="AM540">
            <v>0</v>
          </cell>
          <cell r="AN540">
            <v>0</v>
          </cell>
          <cell r="AO540">
            <v>0</v>
          </cell>
          <cell r="AP540">
            <v>0</v>
          </cell>
          <cell r="AQ540">
            <v>0</v>
          </cell>
          <cell r="AR540">
            <v>0</v>
          </cell>
          <cell r="AS540">
            <v>0</v>
          </cell>
          <cell r="AT540">
            <v>0</v>
          </cell>
          <cell r="AU540">
            <v>0</v>
          </cell>
          <cell r="AV540">
            <v>0</v>
          </cell>
          <cell r="AW540">
            <v>0</v>
          </cell>
          <cell r="AX540">
            <v>0</v>
          </cell>
          <cell r="AY540">
            <v>0</v>
          </cell>
          <cell r="AZ540">
            <v>0</v>
          </cell>
          <cell r="BA540">
            <v>0</v>
          </cell>
          <cell r="BB540">
            <v>0</v>
          </cell>
          <cell r="BC540">
            <v>0</v>
          </cell>
          <cell r="BD540">
            <v>0</v>
          </cell>
          <cell r="BE540">
            <v>0</v>
          </cell>
          <cell r="BF540">
            <v>0</v>
          </cell>
          <cell r="BG540">
            <v>0</v>
          </cell>
          <cell r="BH540">
            <v>0</v>
          </cell>
          <cell r="BI540">
            <v>0</v>
          </cell>
          <cell r="BJ540">
            <v>0</v>
          </cell>
          <cell r="BK540">
            <v>0</v>
          </cell>
          <cell r="BL540">
            <v>0</v>
          </cell>
          <cell r="BM540">
            <v>0</v>
          </cell>
          <cell r="BN540">
            <v>0</v>
          </cell>
          <cell r="BO540">
            <v>0</v>
          </cell>
          <cell r="BP540">
            <v>0</v>
          </cell>
          <cell r="BQ540">
            <v>0</v>
          </cell>
          <cell r="BR540">
            <v>0</v>
          </cell>
          <cell r="BS540">
            <v>0</v>
          </cell>
          <cell r="BT540">
            <v>0</v>
          </cell>
          <cell r="BU540">
            <v>0</v>
          </cell>
          <cell r="BV540">
            <v>0</v>
          </cell>
          <cell r="BW540">
            <v>0</v>
          </cell>
          <cell r="BX540">
            <v>0</v>
          </cell>
          <cell r="BY540">
            <v>0</v>
          </cell>
          <cell r="BZ540">
            <v>0</v>
          </cell>
          <cell r="CA540">
            <v>0</v>
          </cell>
          <cell r="CB540">
            <v>0</v>
          </cell>
          <cell r="CC540">
            <v>0</v>
          </cell>
          <cell r="CD540">
            <v>0</v>
          </cell>
          <cell r="CE540">
            <v>0</v>
          </cell>
          <cell r="CF540">
            <v>0</v>
          </cell>
          <cell r="CG540">
            <v>0</v>
          </cell>
          <cell r="CH540">
            <v>0</v>
          </cell>
          <cell r="CI540">
            <v>0</v>
          </cell>
          <cell r="CJ540">
            <v>0</v>
          </cell>
          <cell r="CK540">
            <v>0</v>
          </cell>
          <cell r="CL540">
            <v>0</v>
          </cell>
          <cell r="CM540">
            <v>0</v>
          </cell>
          <cell r="CN540">
            <v>0</v>
          </cell>
          <cell r="CO540">
            <v>0</v>
          </cell>
          <cell r="CP540">
            <v>0</v>
          </cell>
          <cell r="CQ540">
            <v>0</v>
          </cell>
          <cell r="CR540">
            <v>0</v>
          </cell>
          <cell r="CS540">
            <v>0</v>
          </cell>
          <cell r="CT540">
            <v>0</v>
          </cell>
          <cell r="CU540">
            <v>0</v>
          </cell>
          <cell r="CV540">
            <v>0</v>
          </cell>
          <cell r="CW540">
            <v>0</v>
          </cell>
          <cell r="CX540">
            <v>0</v>
          </cell>
          <cell r="CY540">
            <v>0</v>
          </cell>
          <cell r="CZ540">
            <v>0</v>
          </cell>
          <cell r="DA540">
            <v>0</v>
          </cell>
          <cell r="DB540">
            <v>0</v>
          </cell>
          <cell r="DC540">
            <v>0</v>
          </cell>
          <cell r="DD540">
            <v>0</v>
          </cell>
          <cell r="DE540">
            <v>0</v>
          </cell>
          <cell r="DF540">
            <v>0</v>
          </cell>
          <cell r="DG540">
            <v>0</v>
          </cell>
          <cell r="DH540">
            <v>0</v>
          </cell>
          <cell r="DI540">
            <v>0</v>
          </cell>
          <cell r="DJ540">
            <v>0</v>
          </cell>
          <cell r="DK540">
            <v>0</v>
          </cell>
          <cell r="DL540">
            <v>0</v>
          </cell>
          <cell r="DM540">
            <v>0</v>
          </cell>
          <cell r="DN540">
            <v>0</v>
          </cell>
          <cell r="DO540">
            <v>0</v>
          </cell>
          <cell r="DP540">
            <v>0</v>
          </cell>
          <cell r="DQ540">
            <v>0</v>
          </cell>
          <cell r="DR540">
            <v>0</v>
          </cell>
          <cell r="DS540">
            <v>0</v>
          </cell>
          <cell r="DT540">
            <v>0</v>
          </cell>
          <cell r="DU540">
            <v>0</v>
          </cell>
          <cell r="DV540">
            <v>0</v>
          </cell>
          <cell r="DW540">
            <v>0</v>
          </cell>
          <cell r="DX540">
            <v>0</v>
          </cell>
          <cell r="DY540">
            <v>0</v>
          </cell>
          <cell r="DZ540">
            <v>0</v>
          </cell>
          <cell r="EA540">
            <v>0</v>
          </cell>
          <cell r="EB540">
            <v>0</v>
          </cell>
          <cell r="EC540">
            <v>0</v>
          </cell>
          <cell r="ED540">
            <v>0</v>
          </cell>
        </row>
        <row r="541">
          <cell r="F541">
            <v>0</v>
          </cell>
          <cell r="G541">
            <v>0</v>
          </cell>
          <cell r="H541">
            <v>0</v>
          </cell>
          <cell r="I541">
            <v>0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  <cell r="AE541">
            <v>0</v>
          </cell>
          <cell r="AF541">
            <v>0</v>
          </cell>
          <cell r="AG541">
            <v>0</v>
          </cell>
          <cell r="AH541">
            <v>0</v>
          </cell>
          <cell r="AI541">
            <v>0</v>
          </cell>
          <cell r="AJ541">
            <v>0</v>
          </cell>
          <cell r="AK541">
            <v>0</v>
          </cell>
          <cell r="AL541">
            <v>0</v>
          </cell>
          <cell r="AM541">
            <v>0</v>
          </cell>
          <cell r="AN541">
            <v>0</v>
          </cell>
          <cell r="AO541">
            <v>0</v>
          </cell>
          <cell r="AP541">
            <v>0</v>
          </cell>
          <cell r="AQ541">
            <v>0</v>
          </cell>
          <cell r="AR541">
            <v>0</v>
          </cell>
          <cell r="AS541">
            <v>0</v>
          </cell>
          <cell r="AT541">
            <v>0</v>
          </cell>
          <cell r="AU541">
            <v>0</v>
          </cell>
          <cell r="AV541">
            <v>0</v>
          </cell>
          <cell r="AW541">
            <v>0</v>
          </cell>
          <cell r="AX541">
            <v>0</v>
          </cell>
          <cell r="AY541">
            <v>0</v>
          </cell>
          <cell r="AZ541">
            <v>0</v>
          </cell>
          <cell r="BA541">
            <v>0</v>
          </cell>
          <cell r="BB541">
            <v>0</v>
          </cell>
          <cell r="BC541">
            <v>0</v>
          </cell>
          <cell r="BD541">
            <v>0</v>
          </cell>
          <cell r="BE541">
            <v>0</v>
          </cell>
          <cell r="BF541">
            <v>0</v>
          </cell>
          <cell r="BG541">
            <v>0</v>
          </cell>
          <cell r="BH541">
            <v>0</v>
          </cell>
          <cell r="BI541">
            <v>0</v>
          </cell>
          <cell r="BJ541">
            <v>0</v>
          </cell>
          <cell r="BK541">
            <v>0</v>
          </cell>
          <cell r="BL541">
            <v>0</v>
          </cell>
          <cell r="BM541">
            <v>0</v>
          </cell>
          <cell r="BN541">
            <v>0</v>
          </cell>
          <cell r="BO541">
            <v>0</v>
          </cell>
          <cell r="BP541">
            <v>0</v>
          </cell>
          <cell r="BQ541">
            <v>0</v>
          </cell>
          <cell r="BR541">
            <v>0</v>
          </cell>
          <cell r="BS541">
            <v>0</v>
          </cell>
          <cell r="BT541">
            <v>0</v>
          </cell>
          <cell r="BU541">
            <v>0</v>
          </cell>
          <cell r="BV541">
            <v>0</v>
          </cell>
          <cell r="BW541">
            <v>0</v>
          </cell>
          <cell r="BX541">
            <v>0</v>
          </cell>
          <cell r="BY541">
            <v>0</v>
          </cell>
          <cell r="BZ541">
            <v>0</v>
          </cell>
          <cell r="CA541">
            <v>0</v>
          </cell>
          <cell r="CB541">
            <v>0</v>
          </cell>
          <cell r="CC541">
            <v>0</v>
          </cell>
          <cell r="CD541">
            <v>0</v>
          </cell>
          <cell r="CE541">
            <v>0</v>
          </cell>
          <cell r="CF541">
            <v>0</v>
          </cell>
          <cell r="CG541">
            <v>0</v>
          </cell>
          <cell r="CH541">
            <v>0</v>
          </cell>
          <cell r="CI541">
            <v>0</v>
          </cell>
          <cell r="CJ541">
            <v>0</v>
          </cell>
          <cell r="CK541">
            <v>0</v>
          </cell>
          <cell r="CL541">
            <v>0</v>
          </cell>
          <cell r="CM541">
            <v>0</v>
          </cell>
          <cell r="CN541">
            <v>0</v>
          </cell>
          <cell r="CO541">
            <v>0</v>
          </cell>
          <cell r="CP541">
            <v>0</v>
          </cell>
          <cell r="CQ541">
            <v>0</v>
          </cell>
          <cell r="CR541">
            <v>0</v>
          </cell>
          <cell r="CS541">
            <v>0</v>
          </cell>
          <cell r="CT541">
            <v>0</v>
          </cell>
          <cell r="CU541">
            <v>0</v>
          </cell>
          <cell r="CV541">
            <v>0</v>
          </cell>
          <cell r="CW541">
            <v>0</v>
          </cell>
          <cell r="CX541">
            <v>0</v>
          </cell>
          <cell r="CY541">
            <v>0</v>
          </cell>
          <cell r="CZ541">
            <v>0</v>
          </cell>
          <cell r="DA541">
            <v>0</v>
          </cell>
          <cell r="DB541">
            <v>0</v>
          </cell>
          <cell r="DC541">
            <v>0</v>
          </cell>
          <cell r="DD541">
            <v>0</v>
          </cell>
          <cell r="DE541">
            <v>0</v>
          </cell>
          <cell r="DF541">
            <v>0</v>
          </cell>
          <cell r="DG541">
            <v>0</v>
          </cell>
          <cell r="DH541">
            <v>0</v>
          </cell>
          <cell r="DI541">
            <v>0</v>
          </cell>
          <cell r="DJ541">
            <v>0</v>
          </cell>
          <cell r="DK541">
            <v>0</v>
          </cell>
          <cell r="DL541">
            <v>0</v>
          </cell>
          <cell r="DM541">
            <v>0</v>
          </cell>
          <cell r="DN541">
            <v>0</v>
          </cell>
          <cell r="DO541">
            <v>0</v>
          </cell>
          <cell r="DP541">
            <v>0</v>
          </cell>
          <cell r="DQ541">
            <v>0</v>
          </cell>
          <cell r="DR541">
            <v>0</v>
          </cell>
          <cell r="DS541">
            <v>0</v>
          </cell>
          <cell r="DT541">
            <v>0</v>
          </cell>
          <cell r="DU541">
            <v>0</v>
          </cell>
          <cell r="DV541">
            <v>0</v>
          </cell>
          <cell r="DW541">
            <v>0</v>
          </cell>
          <cell r="DX541">
            <v>0</v>
          </cell>
          <cell r="DY541">
            <v>0</v>
          </cell>
          <cell r="DZ541">
            <v>0</v>
          </cell>
          <cell r="EA541">
            <v>0</v>
          </cell>
          <cell r="EB541">
            <v>0</v>
          </cell>
          <cell r="EC541">
            <v>0</v>
          </cell>
          <cell r="ED541">
            <v>0</v>
          </cell>
        </row>
        <row r="542">
          <cell r="F542">
            <v>0</v>
          </cell>
          <cell r="G542">
            <v>0</v>
          </cell>
          <cell r="H542">
            <v>0</v>
          </cell>
          <cell r="I542">
            <v>0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  <cell r="AE542">
            <v>0</v>
          </cell>
          <cell r="AF542">
            <v>0</v>
          </cell>
          <cell r="AG542">
            <v>0</v>
          </cell>
          <cell r="AH542">
            <v>0</v>
          </cell>
          <cell r="AI542">
            <v>0</v>
          </cell>
          <cell r="AJ542">
            <v>0</v>
          </cell>
          <cell r="AK542">
            <v>0</v>
          </cell>
          <cell r="AL542">
            <v>0</v>
          </cell>
          <cell r="AM542">
            <v>0</v>
          </cell>
          <cell r="AN542">
            <v>0</v>
          </cell>
          <cell r="AO542">
            <v>0</v>
          </cell>
          <cell r="AP542">
            <v>0</v>
          </cell>
          <cell r="AQ542">
            <v>0</v>
          </cell>
          <cell r="AR542">
            <v>0</v>
          </cell>
          <cell r="AS542">
            <v>0</v>
          </cell>
          <cell r="AT542">
            <v>0</v>
          </cell>
          <cell r="AU542">
            <v>0</v>
          </cell>
          <cell r="AV542">
            <v>0</v>
          </cell>
          <cell r="AW542">
            <v>0</v>
          </cell>
          <cell r="AX542">
            <v>0</v>
          </cell>
          <cell r="AY542">
            <v>0</v>
          </cell>
          <cell r="AZ542">
            <v>0</v>
          </cell>
          <cell r="BA542">
            <v>0</v>
          </cell>
          <cell r="BB542">
            <v>0</v>
          </cell>
          <cell r="BC542">
            <v>0</v>
          </cell>
          <cell r="BD542">
            <v>0</v>
          </cell>
          <cell r="BE542">
            <v>0</v>
          </cell>
          <cell r="BF542">
            <v>0</v>
          </cell>
          <cell r="BG542">
            <v>0</v>
          </cell>
          <cell r="BH542">
            <v>0</v>
          </cell>
          <cell r="BI542">
            <v>0</v>
          </cell>
          <cell r="BJ542">
            <v>0</v>
          </cell>
          <cell r="BK542">
            <v>0</v>
          </cell>
          <cell r="BL542">
            <v>0</v>
          </cell>
          <cell r="BM542">
            <v>0</v>
          </cell>
          <cell r="BN542">
            <v>0</v>
          </cell>
          <cell r="BO542">
            <v>0</v>
          </cell>
          <cell r="BP542">
            <v>0</v>
          </cell>
          <cell r="BQ542">
            <v>0</v>
          </cell>
          <cell r="BR542">
            <v>0</v>
          </cell>
          <cell r="BS542">
            <v>0</v>
          </cell>
          <cell r="BT542">
            <v>0</v>
          </cell>
          <cell r="BU542">
            <v>0</v>
          </cell>
          <cell r="BV542">
            <v>0</v>
          </cell>
          <cell r="BW542">
            <v>0</v>
          </cell>
          <cell r="BX542">
            <v>0</v>
          </cell>
          <cell r="BY542">
            <v>0</v>
          </cell>
          <cell r="BZ542">
            <v>0</v>
          </cell>
          <cell r="CA542">
            <v>0</v>
          </cell>
          <cell r="CB542">
            <v>0</v>
          </cell>
          <cell r="CC542">
            <v>0</v>
          </cell>
          <cell r="CD542">
            <v>0</v>
          </cell>
          <cell r="CE542">
            <v>0</v>
          </cell>
          <cell r="CF542">
            <v>0</v>
          </cell>
          <cell r="CG542">
            <v>0</v>
          </cell>
          <cell r="CH542">
            <v>0</v>
          </cell>
          <cell r="CI542">
            <v>0</v>
          </cell>
          <cell r="CJ542">
            <v>0</v>
          </cell>
          <cell r="CK542">
            <v>0</v>
          </cell>
          <cell r="CL542">
            <v>0</v>
          </cell>
          <cell r="CM542">
            <v>0</v>
          </cell>
          <cell r="CN542">
            <v>0</v>
          </cell>
          <cell r="CO542">
            <v>0</v>
          </cell>
          <cell r="CP542">
            <v>0</v>
          </cell>
          <cell r="CQ542">
            <v>0</v>
          </cell>
          <cell r="CR542">
            <v>0</v>
          </cell>
          <cell r="CS542">
            <v>0</v>
          </cell>
          <cell r="CT542">
            <v>0</v>
          </cell>
          <cell r="CU542">
            <v>0</v>
          </cell>
          <cell r="CV542">
            <v>0</v>
          </cell>
          <cell r="CW542">
            <v>0</v>
          </cell>
          <cell r="CX542">
            <v>0</v>
          </cell>
          <cell r="CY542">
            <v>0</v>
          </cell>
          <cell r="CZ542">
            <v>0</v>
          </cell>
          <cell r="DA542">
            <v>0</v>
          </cell>
          <cell r="DB542">
            <v>0</v>
          </cell>
          <cell r="DC542">
            <v>0</v>
          </cell>
          <cell r="DD542">
            <v>0</v>
          </cell>
          <cell r="DE542">
            <v>0</v>
          </cell>
          <cell r="DF542">
            <v>0</v>
          </cell>
          <cell r="DG542">
            <v>0</v>
          </cell>
          <cell r="DH542">
            <v>0</v>
          </cell>
          <cell r="DI542">
            <v>0</v>
          </cell>
          <cell r="DJ542">
            <v>0</v>
          </cell>
          <cell r="DK542">
            <v>0</v>
          </cell>
          <cell r="DL542">
            <v>0</v>
          </cell>
          <cell r="DM542">
            <v>0</v>
          </cell>
          <cell r="DN542">
            <v>0</v>
          </cell>
          <cell r="DO542">
            <v>0</v>
          </cell>
          <cell r="DP542">
            <v>0</v>
          </cell>
          <cell r="DQ542">
            <v>0</v>
          </cell>
          <cell r="DR542">
            <v>0</v>
          </cell>
          <cell r="DS542">
            <v>0</v>
          </cell>
          <cell r="DT542">
            <v>0</v>
          </cell>
          <cell r="DU542">
            <v>0</v>
          </cell>
          <cell r="DV542">
            <v>0</v>
          </cell>
          <cell r="DW542">
            <v>0</v>
          </cell>
          <cell r="DX542">
            <v>0</v>
          </cell>
          <cell r="DY542">
            <v>0</v>
          </cell>
          <cell r="DZ542">
            <v>0</v>
          </cell>
          <cell r="EA542">
            <v>0</v>
          </cell>
          <cell r="EB542">
            <v>0</v>
          </cell>
          <cell r="EC542">
            <v>0</v>
          </cell>
          <cell r="ED542">
            <v>0</v>
          </cell>
        </row>
        <row r="543">
          <cell r="F543">
            <v>0</v>
          </cell>
          <cell r="G543">
            <v>0</v>
          </cell>
          <cell r="H543">
            <v>0</v>
          </cell>
          <cell r="I543">
            <v>0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0</v>
          </cell>
          <cell r="P543">
            <v>0</v>
          </cell>
          <cell r="Q543">
            <v>0</v>
          </cell>
          <cell r="R543">
            <v>-2376.0881252999534</v>
          </cell>
          <cell r="S543">
            <v>-48.571572000000742</v>
          </cell>
          <cell r="T543">
            <v>-219.45565600000191</v>
          </cell>
          <cell r="U543">
            <v>-182.3792489999978</v>
          </cell>
          <cell r="V543">
            <v>-226.88554999999906</v>
          </cell>
          <cell r="W543">
            <v>-265.71596000000136</v>
          </cell>
          <cell r="X543">
            <v>-441.06868900000336</v>
          </cell>
          <cell r="Y543">
            <v>-168.02646299999833</v>
          </cell>
          <cell r="Z543">
            <v>-112</v>
          </cell>
          <cell r="AA543">
            <v>-311.77089700000215</v>
          </cell>
          <cell r="AB543">
            <v>-261.91839429999891</v>
          </cell>
          <cell r="AC543">
            <v>-82.484174999997776</v>
          </cell>
          <cell r="AD543">
            <v>-55.811519999999291</v>
          </cell>
          <cell r="AE543">
            <v>-2025.1115549999813</v>
          </cell>
          <cell r="AF543">
            <v>0</v>
          </cell>
          <cell r="AG543">
            <v>-124.67070300000341</v>
          </cell>
          <cell r="AH543">
            <v>-257.42215900000156</v>
          </cell>
          <cell r="AI543">
            <v>-260.10558599999968</v>
          </cell>
          <cell r="AJ543">
            <v>-167.80989599999884</v>
          </cell>
          <cell r="AK543">
            <v>-463.60640799999965</v>
          </cell>
          <cell r="AL543">
            <v>-100.41221299999961</v>
          </cell>
          <cell r="AM543">
            <v>-140.60041500000079</v>
          </cell>
          <cell r="AN543">
            <v>-205.29051199999958</v>
          </cell>
          <cell r="AO543">
            <v>-183.039678000001</v>
          </cell>
          <cell r="AP543">
            <v>-93.575636000001396</v>
          </cell>
          <cell r="AQ543">
            <v>-28.578348999999434</v>
          </cell>
          <cell r="AR543">
            <v>-1899.3110845000483</v>
          </cell>
          <cell r="AS543">
            <v>-62.356813999998849</v>
          </cell>
          <cell r="AT543">
            <v>-24.063944000001356</v>
          </cell>
          <cell r="AU543">
            <v>-301.16020059999937</v>
          </cell>
          <cell r="AV543">
            <v>-299.40593699999954</v>
          </cell>
          <cell r="AW543">
            <v>-253.36941200000001</v>
          </cell>
          <cell r="AX543">
            <v>-145.10876339999959</v>
          </cell>
          <cell r="AY543">
            <v>-161.79406400000153</v>
          </cell>
          <cell r="AZ543">
            <v>-221.47853400000167</v>
          </cell>
          <cell r="BA543">
            <v>-193.40397599999778</v>
          </cell>
          <cell r="BB543">
            <v>-103.12967800000115</v>
          </cell>
          <cell r="BC543">
            <v>-134.03976150000017</v>
          </cell>
          <cell r="BD543">
            <v>0</v>
          </cell>
          <cell r="BE543">
            <v>-1981.5212706999737</v>
          </cell>
          <cell r="BF543">
            <v>-29.007473999998183</v>
          </cell>
          <cell r="BG543">
            <v>-67.533062999998947</v>
          </cell>
          <cell r="BH543">
            <v>-179.00497849999738</v>
          </cell>
          <cell r="BI543">
            <v>-485.29576370000177</v>
          </cell>
          <cell r="BJ543">
            <v>-442.54197850000128</v>
          </cell>
          <cell r="BK543">
            <v>-246.91277999999875</v>
          </cell>
          <cell r="BL543">
            <v>-47.045334999998886</v>
          </cell>
          <cell r="BM543">
            <v>-92.337295000001177</v>
          </cell>
          <cell r="BN543">
            <v>-131.90892600000006</v>
          </cell>
          <cell r="BO543">
            <v>-209.74416200000269</v>
          </cell>
          <cell r="BP543">
            <v>-5.3895149999989371</v>
          </cell>
          <cell r="BQ543">
            <v>-44.799999999999272</v>
          </cell>
          <cell r="BR543">
            <v>-1382.2368207000545</v>
          </cell>
          <cell r="BS543">
            <v>-25.615149000001111</v>
          </cell>
          <cell r="BT543">
            <v>-106.57516100000066</v>
          </cell>
          <cell r="BU543">
            <v>-177.50496500000008</v>
          </cell>
          <cell r="BV543">
            <v>-202.71402129999842</v>
          </cell>
          <cell r="BW543">
            <v>-361.62145439999949</v>
          </cell>
          <cell r="BX543">
            <v>-263.97735100000136</v>
          </cell>
          <cell r="BY543">
            <v>-23.662727999999333</v>
          </cell>
          <cell r="BZ543">
            <v>-39.707976000001509</v>
          </cell>
          <cell r="CA543">
            <v>-201.60909600000014</v>
          </cell>
          <cell r="CB543">
            <v>44.799999999999272</v>
          </cell>
          <cell r="CC543">
            <v>-24.048919000000751</v>
          </cell>
          <cell r="CD543">
            <v>0</v>
          </cell>
          <cell r="CE543">
            <v>-945.43258999998216</v>
          </cell>
          <cell r="CF543">
            <v>0</v>
          </cell>
          <cell r="CG543">
            <v>0</v>
          </cell>
          <cell r="CH543">
            <v>-70.759468999996898</v>
          </cell>
          <cell r="CI543">
            <v>-452.75999600000068</v>
          </cell>
          <cell r="CJ543">
            <v>-63.294275000000198</v>
          </cell>
          <cell r="CK543">
            <v>-84.460171000002447</v>
          </cell>
          <cell r="CL543">
            <v>-16.927815999999439</v>
          </cell>
          <cell r="CM543">
            <v>-22.400000000001455</v>
          </cell>
          <cell r="CN543">
            <v>-212.43086300000141</v>
          </cell>
          <cell r="CO543">
            <v>-22.400000000001455</v>
          </cell>
          <cell r="CP543">
            <v>0</v>
          </cell>
          <cell r="CQ543">
            <v>0</v>
          </cell>
          <cell r="CR543">
            <v>0</v>
          </cell>
          <cell r="CS543">
            <v>0</v>
          </cell>
          <cell r="CT543">
            <v>0</v>
          </cell>
          <cell r="CU543">
            <v>0</v>
          </cell>
          <cell r="CV543">
            <v>0</v>
          </cell>
          <cell r="CW543">
            <v>0</v>
          </cell>
          <cell r="CX543">
            <v>0</v>
          </cell>
          <cell r="CY543">
            <v>0</v>
          </cell>
          <cell r="CZ543">
            <v>0</v>
          </cell>
          <cell r="DA543">
            <v>0</v>
          </cell>
          <cell r="DB543">
            <v>0</v>
          </cell>
          <cell r="DC543">
            <v>0</v>
          </cell>
          <cell r="DD543">
            <v>0</v>
          </cell>
          <cell r="DE543">
            <v>0</v>
          </cell>
          <cell r="DF543">
            <v>0</v>
          </cell>
          <cell r="DG543">
            <v>0</v>
          </cell>
          <cell r="DH543">
            <v>0</v>
          </cell>
          <cell r="DI543">
            <v>0</v>
          </cell>
          <cell r="DJ543">
            <v>0</v>
          </cell>
          <cell r="DK543">
            <v>0</v>
          </cell>
          <cell r="DL543">
            <v>0</v>
          </cell>
          <cell r="DM543">
            <v>0</v>
          </cell>
          <cell r="DN543">
            <v>0</v>
          </cell>
          <cell r="DO543">
            <v>0</v>
          </cell>
          <cell r="DP543">
            <v>0</v>
          </cell>
          <cell r="DQ543">
            <v>0</v>
          </cell>
          <cell r="DR543">
            <v>0</v>
          </cell>
          <cell r="DS543">
            <v>0</v>
          </cell>
          <cell r="DT543">
            <v>0</v>
          </cell>
          <cell r="DU543">
            <v>0</v>
          </cell>
          <cell r="DV543">
            <v>0</v>
          </cell>
          <cell r="DW543">
            <v>0</v>
          </cell>
          <cell r="DX543">
            <v>0</v>
          </cell>
          <cell r="DY543">
            <v>0</v>
          </cell>
          <cell r="DZ543">
            <v>0</v>
          </cell>
          <cell r="EA543">
            <v>0</v>
          </cell>
          <cell r="EB543">
            <v>0</v>
          </cell>
          <cell r="EC543">
            <v>0</v>
          </cell>
          <cell r="ED543">
            <v>0</v>
          </cell>
        </row>
        <row r="544">
          <cell r="F544">
            <v>0</v>
          </cell>
          <cell r="G544">
            <v>0</v>
          </cell>
          <cell r="H544">
            <v>0</v>
          </cell>
          <cell r="I544">
            <v>0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  <cell r="AE544">
            <v>0</v>
          </cell>
          <cell r="AF544">
            <v>0</v>
          </cell>
          <cell r="AG544">
            <v>0</v>
          </cell>
          <cell r="AH544">
            <v>0</v>
          </cell>
          <cell r="AI544">
            <v>0</v>
          </cell>
          <cell r="AJ544">
            <v>0</v>
          </cell>
          <cell r="AK544">
            <v>0</v>
          </cell>
          <cell r="AL544">
            <v>0</v>
          </cell>
          <cell r="AM544">
            <v>0</v>
          </cell>
          <cell r="AN544">
            <v>0</v>
          </cell>
          <cell r="AO544">
            <v>0</v>
          </cell>
          <cell r="AP544">
            <v>0</v>
          </cell>
          <cell r="AQ544">
            <v>0</v>
          </cell>
          <cell r="AR544">
            <v>0</v>
          </cell>
          <cell r="AS544">
            <v>0</v>
          </cell>
          <cell r="AT544">
            <v>0</v>
          </cell>
          <cell r="AU544">
            <v>0</v>
          </cell>
          <cell r="AV544">
            <v>0</v>
          </cell>
          <cell r="AW544">
            <v>0</v>
          </cell>
          <cell r="AX544">
            <v>0</v>
          </cell>
          <cell r="AY544">
            <v>0</v>
          </cell>
          <cell r="AZ544">
            <v>0</v>
          </cell>
          <cell r="BA544">
            <v>0</v>
          </cell>
          <cell r="BB544">
            <v>0</v>
          </cell>
          <cell r="BC544">
            <v>0</v>
          </cell>
          <cell r="BD544">
            <v>0</v>
          </cell>
          <cell r="BE544">
            <v>0</v>
          </cell>
          <cell r="BF544">
            <v>0</v>
          </cell>
          <cell r="BG544">
            <v>0</v>
          </cell>
          <cell r="BH544">
            <v>0</v>
          </cell>
          <cell r="BI544">
            <v>0</v>
          </cell>
          <cell r="BJ544">
            <v>0</v>
          </cell>
          <cell r="BK544">
            <v>0</v>
          </cell>
          <cell r="BL544">
            <v>0</v>
          </cell>
          <cell r="BM544">
            <v>0</v>
          </cell>
          <cell r="BN544">
            <v>0</v>
          </cell>
          <cell r="BO544">
            <v>0</v>
          </cell>
          <cell r="BP544">
            <v>0</v>
          </cell>
          <cell r="BQ544">
            <v>0</v>
          </cell>
          <cell r="BR544">
            <v>0</v>
          </cell>
          <cell r="BS544">
            <v>0</v>
          </cell>
          <cell r="BT544">
            <v>0</v>
          </cell>
          <cell r="BU544">
            <v>0</v>
          </cell>
          <cell r="BV544">
            <v>0</v>
          </cell>
          <cell r="BW544">
            <v>0</v>
          </cell>
          <cell r="BX544">
            <v>0</v>
          </cell>
          <cell r="BY544">
            <v>0</v>
          </cell>
          <cell r="BZ544">
            <v>0</v>
          </cell>
          <cell r="CA544">
            <v>0</v>
          </cell>
          <cell r="CB544">
            <v>0</v>
          </cell>
          <cell r="CC544">
            <v>0</v>
          </cell>
          <cell r="CD544">
            <v>0</v>
          </cell>
          <cell r="CE544">
            <v>0</v>
          </cell>
          <cell r="CF544">
            <v>0</v>
          </cell>
          <cell r="CG544">
            <v>0</v>
          </cell>
          <cell r="CH544">
            <v>0</v>
          </cell>
          <cell r="CI544">
            <v>0</v>
          </cell>
          <cell r="CJ544">
            <v>0</v>
          </cell>
          <cell r="CK544">
            <v>0</v>
          </cell>
          <cell r="CL544">
            <v>0</v>
          </cell>
          <cell r="CM544">
            <v>0</v>
          </cell>
          <cell r="CN544">
            <v>0</v>
          </cell>
          <cell r="CO544">
            <v>0</v>
          </cell>
          <cell r="CP544">
            <v>0</v>
          </cell>
          <cell r="CQ544">
            <v>0</v>
          </cell>
          <cell r="CR544">
            <v>0</v>
          </cell>
          <cell r="CS544">
            <v>0</v>
          </cell>
          <cell r="CT544">
            <v>0</v>
          </cell>
          <cell r="CU544">
            <v>0</v>
          </cell>
          <cell r="CV544">
            <v>0</v>
          </cell>
          <cell r="CW544">
            <v>0</v>
          </cell>
          <cell r="CX544">
            <v>0</v>
          </cell>
          <cell r="CY544">
            <v>0</v>
          </cell>
          <cell r="CZ544">
            <v>0</v>
          </cell>
          <cell r="DA544">
            <v>0</v>
          </cell>
          <cell r="DB544">
            <v>0</v>
          </cell>
          <cell r="DC544">
            <v>0</v>
          </cell>
          <cell r="DD544">
            <v>0</v>
          </cell>
          <cell r="DE544">
            <v>0</v>
          </cell>
          <cell r="DF544">
            <v>0</v>
          </cell>
          <cell r="DG544">
            <v>0</v>
          </cell>
          <cell r="DH544">
            <v>0</v>
          </cell>
          <cell r="DI544">
            <v>0</v>
          </cell>
          <cell r="DJ544">
            <v>0</v>
          </cell>
          <cell r="DK544">
            <v>0</v>
          </cell>
          <cell r="DL544">
            <v>0</v>
          </cell>
          <cell r="DM544">
            <v>0</v>
          </cell>
          <cell r="DN544">
            <v>0</v>
          </cell>
          <cell r="DO544">
            <v>0</v>
          </cell>
          <cell r="DP544">
            <v>0</v>
          </cell>
          <cell r="DQ544">
            <v>0</v>
          </cell>
          <cell r="DR544">
            <v>0</v>
          </cell>
          <cell r="DS544">
            <v>0</v>
          </cell>
          <cell r="DT544">
            <v>0</v>
          </cell>
          <cell r="DU544">
            <v>0</v>
          </cell>
          <cell r="DV544">
            <v>0</v>
          </cell>
          <cell r="DW544">
            <v>0</v>
          </cell>
          <cell r="DX544">
            <v>0</v>
          </cell>
          <cell r="DY544">
            <v>0</v>
          </cell>
          <cell r="DZ544">
            <v>0</v>
          </cell>
          <cell r="EA544">
            <v>0</v>
          </cell>
          <cell r="EB544">
            <v>0</v>
          </cell>
          <cell r="EC544">
            <v>0</v>
          </cell>
          <cell r="ED544">
            <v>0</v>
          </cell>
        </row>
        <row r="545">
          <cell r="F545">
            <v>0</v>
          </cell>
          <cell r="G545">
            <v>0</v>
          </cell>
          <cell r="H545">
            <v>0</v>
          </cell>
          <cell r="I545">
            <v>0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  <cell r="AE545">
            <v>0</v>
          </cell>
          <cell r="AF545">
            <v>0</v>
          </cell>
          <cell r="AG545">
            <v>0</v>
          </cell>
          <cell r="AH545">
            <v>0</v>
          </cell>
          <cell r="AI545">
            <v>0</v>
          </cell>
          <cell r="AJ545">
            <v>0</v>
          </cell>
          <cell r="AK545">
            <v>0</v>
          </cell>
          <cell r="AL545">
            <v>0</v>
          </cell>
          <cell r="AM545">
            <v>0</v>
          </cell>
          <cell r="AN545">
            <v>0</v>
          </cell>
          <cell r="AO545">
            <v>0</v>
          </cell>
          <cell r="AP545">
            <v>0</v>
          </cell>
          <cell r="AQ545">
            <v>0</v>
          </cell>
          <cell r="AR545">
            <v>0</v>
          </cell>
          <cell r="AS545">
            <v>0</v>
          </cell>
          <cell r="AT545">
            <v>0</v>
          </cell>
          <cell r="AU545">
            <v>0</v>
          </cell>
          <cell r="AV545">
            <v>0</v>
          </cell>
          <cell r="AW545">
            <v>0</v>
          </cell>
          <cell r="AX545">
            <v>0</v>
          </cell>
          <cell r="AY545">
            <v>0</v>
          </cell>
          <cell r="AZ545">
            <v>0</v>
          </cell>
          <cell r="BA545">
            <v>0</v>
          </cell>
          <cell r="BB545">
            <v>0</v>
          </cell>
          <cell r="BC545">
            <v>0</v>
          </cell>
          <cell r="BD545">
            <v>0</v>
          </cell>
          <cell r="BE545">
            <v>0</v>
          </cell>
          <cell r="BF545">
            <v>0</v>
          </cell>
          <cell r="BG545">
            <v>0</v>
          </cell>
          <cell r="BH545">
            <v>0</v>
          </cell>
          <cell r="BI545">
            <v>0</v>
          </cell>
          <cell r="BJ545">
            <v>0</v>
          </cell>
          <cell r="BK545">
            <v>0</v>
          </cell>
          <cell r="BL545">
            <v>0</v>
          </cell>
          <cell r="BM545">
            <v>0</v>
          </cell>
          <cell r="BN545">
            <v>0</v>
          </cell>
          <cell r="BO545">
            <v>0</v>
          </cell>
          <cell r="BP545">
            <v>0</v>
          </cell>
          <cell r="BQ545">
            <v>0</v>
          </cell>
          <cell r="BR545">
            <v>0</v>
          </cell>
          <cell r="BS545">
            <v>0</v>
          </cell>
          <cell r="BT545">
            <v>0</v>
          </cell>
          <cell r="BU545">
            <v>0</v>
          </cell>
          <cell r="BV545">
            <v>0</v>
          </cell>
          <cell r="BW545">
            <v>0</v>
          </cell>
          <cell r="BX545">
            <v>0</v>
          </cell>
          <cell r="BY545">
            <v>0</v>
          </cell>
          <cell r="BZ545">
            <v>0</v>
          </cell>
          <cell r="CA545">
            <v>0</v>
          </cell>
          <cell r="CB545">
            <v>0</v>
          </cell>
          <cell r="CC545">
            <v>0</v>
          </cell>
          <cell r="CD545">
            <v>0</v>
          </cell>
          <cell r="CE545">
            <v>0</v>
          </cell>
          <cell r="CF545">
            <v>0</v>
          </cell>
          <cell r="CG545">
            <v>0</v>
          </cell>
          <cell r="CH545">
            <v>0</v>
          </cell>
          <cell r="CI545">
            <v>0</v>
          </cell>
          <cell r="CJ545">
            <v>0</v>
          </cell>
          <cell r="CK545">
            <v>0</v>
          </cell>
          <cell r="CL545">
            <v>0</v>
          </cell>
          <cell r="CM545">
            <v>0</v>
          </cell>
          <cell r="CN545">
            <v>0</v>
          </cell>
          <cell r="CO545">
            <v>0</v>
          </cell>
          <cell r="CP545">
            <v>0</v>
          </cell>
          <cell r="CQ545">
            <v>0</v>
          </cell>
          <cell r="CR545">
            <v>0</v>
          </cell>
          <cell r="CS545">
            <v>0</v>
          </cell>
          <cell r="CT545">
            <v>0</v>
          </cell>
          <cell r="CU545">
            <v>0</v>
          </cell>
          <cell r="CV545">
            <v>0</v>
          </cell>
          <cell r="CW545">
            <v>0</v>
          </cell>
          <cell r="CX545">
            <v>0</v>
          </cell>
          <cell r="CY545">
            <v>0</v>
          </cell>
          <cell r="CZ545">
            <v>0</v>
          </cell>
          <cell r="DA545">
            <v>0</v>
          </cell>
          <cell r="DB545">
            <v>0</v>
          </cell>
          <cell r="DC545">
            <v>0</v>
          </cell>
          <cell r="DD545">
            <v>0</v>
          </cell>
          <cell r="DE545">
            <v>0</v>
          </cell>
          <cell r="DF545">
            <v>0</v>
          </cell>
          <cell r="DG545">
            <v>0</v>
          </cell>
          <cell r="DH545">
            <v>0</v>
          </cell>
          <cell r="DI545">
            <v>0</v>
          </cell>
          <cell r="DJ545">
            <v>0</v>
          </cell>
          <cell r="DK545">
            <v>0</v>
          </cell>
          <cell r="DL545">
            <v>0</v>
          </cell>
          <cell r="DM545">
            <v>0</v>
          </cell>
          <cell r="DN545">
            <v>0</v>
          </cell>
          <cell r="DO545">
            <v>0</v>
          </cell>
          <cell r="DP545">
            <v>0</v>
          </cell>
          <cell r="DQ545">
            <v>0</v>
          </cell>
          <cell r="DR545">
            <v>0</v>
          </cell>
          <cell r="DS545">
            <v>0</v>
          </cell>
          <cell r="DT545">
            <v>0</v>
          </cell>
          <cell r="DU545">
            <v>0</v>
          </cell>
          <cell r="DV545">
            <v>0</v>
          </cell>
          <cell r="DW545">
            <v>0</v>
          </cell>
          <cell r="DX545">
            <v>0</v>
          </cell>
          <cell r="DY545">
            <v>0</v>
          </cell>
          <cell r="DZ545">
            <v>0</v>
          </cell>
          <cell r="EA545">
            <v>0</v>
          </cell>
          <cell r="EB545">
            <v>0</v>
          </cell>
          <cell r="EC545">
            <v>0</v>
          </cell>
          <cell r="ED545">
            <v>0</v>
          </cell>
        </row>
        <row r="546">
          <cell r="F546">
            <v>0</v>
          </cell>
          <cell r="G546">
            <v>0</v>
          </cell>
          <cell r="H546">
            <v>0</v>
          </cell>
          <cell r="I546">
            <v>0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  <cell r="AE546">
            <v>0</v>
          </cell>
          <cell r="AF546">
            <v>0</v>
          </cell>
          <cell r="AG546">
            <v>0</v>
          </cell>
          <cell r="AH546">
            <v>0</v>
          </cell>
          <cell r="AI546">
            <v>0</v>
          </cell>
          <cell r="AJ546">
            <v>0</v>
          </cell>
          <cell r="AK546">
            <v>0</v>
          </cell>
          <cell r="AL546">
            <v>0</v>
          </cell>
          <cell r="AM546">
            <v>0</v>
          </cell>
          <cell r="AN546">
            <v>0</v>
          </cell>
          <cell r="AO546">
            <v>0</v>
          </cell>
          <cell r="AP546">
            <v>0</v>
          </cell>
          <cell r="AQ546">
            <v>0</v>
          </cell>
          <cell r="AR546">
            <v>0</v>
          </cell>
          <cell r="AS546">
            <v>0</v>
          </cell>
          <cell r="AT546">
            <v>0</v>
          </cell>
          <cell r="AU546">
            <v>0</v>
          </cell>
          <cell r="AV546">
            <v>0</v>
          </cell>
          <cell r="AW546">
            <v>0</v>
          </cell>
          <cell r="AX546">
            <v>0</v>
          </cell>
          <cell r="AY546">
            <v>0</v>
          </cell>
          <cell r="AZ546">
            <v>0</v>
          </cell>
          <cell r="BA546">
            <v>0</v>
          </cell>
          <cell r="BB546">
            <v>0</v>
          </cell>
          <cell r="BC546">
            <v>0</v>
          </cell>
          <cell r="BD546">
            <v>0</v>
          </cell>
          <cell r="BE546">
            <v>0</v>
          </cell>
          <cell r="BF546">
            <v>0</v>
          </cell>
          <cell r="BG546">
            <v>0</v>
          </cell>
          <cell r="BH546">
            <v>0</v>
          </cell>
          <cell r="BI546">
            <v>0</v>
          </cell>
          <cell r="BJ546">
            <v>0</v>
          </cell>
          <cell r="BK546">
            <v>0</v>
          </cell>
          <cell r="BL546">
            <v>0</v>
          </cell>
          <cell r="BM546">
            <v>0</v>
          </cell>
          <cell r="BN546">
            <v>0</v>
          </cell>
          <cell r="BO546">
            <v>0</v>
          </cell>
          <cell r="BP546">
            <v>0</v>
          </cell>
          <cell r="BQ546">
            <v>0</v>
          </cell>
          <cell r="BR546">
            <v>0</v>
          </cell>
          <cell r="BS546">
            <v>0</v>
          </cell>
          <cell r="BT546">
            <v>0</v>
          </cell>
          <cell r="BU546">
            <v>0</v>
          </cell>
          <cell r="BV546">
            <v>0</v>
          </cell>
          <cell r="BW546">
            <v>0</v>
          </cell>
          <cell r="BX546">
            <v>0</v>
          </cell>
          <cell r="BY546">
            <v>0</v>
          </cell>
          <cell r="BZ546">
            <v>0</v>
          </cell>
          <cell r="CA546">
            <v>0</v>
          </cell>
          <cell r="CB546">
            <v>0</v>
          </cell>
          <cell r="CC546">
            <v>0</v>
          </cell>
          <cell r="CD546">
            <v>0</v>
          </cell>
          <cell r="CE546">
            <v>0</v>
          </cell>
          <cell r="CF546">
            <v>0</v>
          </cell>
          <cell r="CG546">
            <v>0</v>
          </cell>
          <cell r="CH546">
            <v>0</v>
          </cell>
          <cell r="CI546">
            <v>0</v>
          </cell>
          <cell r="CJ546">
            <v>0</v>
          </cell>
          <cell r="CK546">
            <v>0</v>
          </cell>
          <cell r="CL546">
            <v>0</v>
          </cell>
          <cell r="CM546">
            <v>0</v>
          </cell>
          <cell r="CN546">
            <v>0</v>
          </cell>
          <cell r="CO546">
            <v>0</v>
          </cell>
          <cell r="CP546">
            <v>0</v>
          </cell>
          <cell r="CQ546">
            <v>0</v>
          </cell>
          <cell r="CR546">
            <v>0</v>
          </cell>
          <cell r="CS546">
            <v>0</v>
          </cell>
          <cell r="CT546">
            <v>0</v>
          </cell>
          <cell r="CU546">
            <v>0</v>
          </cell>
          <cell r="CV546">
            <v>0</v>
          </cell>
          <cell r="CW546">
            <v>0</v>
          </cell>
          <cell r="CX546">
            <v>0</v>
          </cell>
          <cell r="CY546">
            <v>0</v>
          </cell>
          <cell r="CZ546">
            <v>0</v>
          </cell>
          <cell r="DA546">
            <v>0</v>
          </cell>
          <cell r="DB546">
            <v>0</v>
          </cell>
          <cell r="DC546">
            <v>0</v>
          </cell>
          <cell r="DD546">
            <v>0</v>
          </cell>
          <cell r="DE546">
            <v>0</v>
          </cell>
          <cell r="DF546">
            <v>0</v>
          </cell>
          <cell r="DG546">
            <v>0</v>
          </cell>
          <cell r="DH546">
            <v>0</v>
          </cell>
          <cell r="DI546">
            <v>0</v>
          </cell>
          <cell r="DJ546">
            <v>0</v>
          </cell>
          <cell r="DK546">
            <v>0</v>
          </cell>
          <cell r="DL546">
            <v>0</v>
          </cell>
          <cell r="DM546">
            <v>0</v>
          </cell>
          <cell r="DN546">
            <v>0</v>
          </cell>
          <cell r="DO546">
            <v>0</v>
          </cell>
          <cell r="DP546">
            <v>0</v>
          </cell>
          <cell r="DQ546">
            <v>0</v>
          </cell>
          <cell r="DR546">
            <v>0</v>
          </cell>
          <cell r="DS546">
            <v>0</v>
          </cell>
          <cell r="DT546">
            <v>0</v>
          </cell>
          <cell r="DU546">
            <v>0</v>
          </cell>
          <cell r="DV546">
            <v>0</v>
          </cell>
          <cell r="DW546">
            <v>0</v>
          </cell>
          <cell r="DX546">
            <v>0</v>
          </cell>
          <cell r="DY546">
            <v>0</v>
          </cell>
          <cell r="DZ546">
            <v>0</v>
          </cell>
          <cell r="EA546">
            <v>0</v>
          </cell>
          <cell r="EB546">
            <v>0</v>
          </cell>
          <cell r="EC546">
            <v>0</v>
          </cell>
          <cell r="ED546">
            <v>0</v>
          </cell>
        </row>
        <row r="547">
          <cell r="F547">
            <v>0</v>
          </cell>
          <cell r="G547">
            <v>0</v>
          </cell>
          <cell r="H547">
            <v>0</v>
          </cell>
          <cell r="I547">
            <v>0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  <cell r="AE547">
            <v>0</v>
          </cell>
          <cell r="AF547">
            <v>0</v>
          </cell>
          <cell r="AG547">
            <v>0</v>
          </cell>
          <cell r="AH547">
            <v>0</v>
          </cell>
          <cell r="AI547">
            <v>0</v>
          </cell>
          <cell r="AJ547">
            <v>0</v>
          </cell>
          <cell r="AK547">
            <v>0</v>
          </cell>
          <cell r="AL547">
            <v>0</v>
          </cell>
          <cell r="AM547">
            <v>0</v>
          </cell>
          <cell r="AN547">
            <v>0</v>
          </cell>
          <cell r="AO547">
            <v>0</v>
          </cell>
          <cell r="AP547">
            <v>0</v>
          </cell>
          <cell r="AQ547">
            <v>0</v>
          </cell>
          <cell r="AR547">
            <v>0</v>
          </cell>
          <cell r="AS547">
            <v>0</v>
          </cell>
          <cell r="AT547">
            <v>0</v>
          </cell>
          <cell r="AU547">
            <v>0</v>
          </cell>
          <cell r="AV547">
            <v>0</v>
          </cell>
          <cell r="AW547">
            <v>0</v>
          </cell>
          <cell r="AX547">
            <v>0</v>
          </cell>
          <cell r="AY547">
            <v>0</v>
          </cell>
          <cell r="AZ547">
            <v>0</v>
          </cell>
          <cell r="BA547">
            <v>0</v>
          </cell>
          <cell r="BB547">
            <v>0</v>
          </cell>
          <cell r="BC547">
            <v>0</v>
          </cell>
          <cell r="BD547">
            <v>0</v>
          </cell>
          <cell r="BE547">
            <v>0</v>
          </cell>
          <cell r="BF547">
            <v>0</v>
          </cell>
          <cell r="BG547">
            <v>0</v>
          </cell>
          <cell r="BH547">
            <v>0</v>
          </cell>
          <cell r="BI547">
            <v>0</v>
          </cell>
          <cell r="BJ547">
            <v>0</v>
          </cell>
          <cell r="BK547">
            <v>0</v>
          </cell>
          <cell r="BL547">
            <v>0</v>
          </cell>
          <cell r="BM547">
            <v>0</v>
          </cell>
          <cell r="BN547">
            <v>0</v>
          </cell>
          <cell r="BO547">
            <v>0</v>
          </cell>
          <cell r="BP547">
            <v>0</v>
          </cell>
          <cell r="BQ547">
            <v>0</v>
          </cell>
          <cell r="BR547">
            <v>0</v>
          </cell>
          <cell r="BS547">
            <v>0</v>
          </cell>
          <cell r="BT547">
            <v>0</v>
          </cell>
          <cell r="BU547">
            <v>0</v>
          </cell>
          <cell r="BV547">
            <v>0</v>
          </cell>
          <cell r="BW547">
            <v>0</v>
          </cell>
          <cell r="BX547">
            <v>0</v>
          </cell>
          <cell r="BY547">
            <v>0</v>
          </cell>
          <cell r="BZ547">
            <v>0</v>
          </cell>
          <cell r="CA547">
            <v>0</v>
          </cell>
          <cell r="CB547">
            <v>0</v>
          </cell>
          <cell r="CC547">
            <v>0</v>
          </cell>
          <cell r="CD547">
            <v>0</v>
          </cell>
          <cell r="CE547">
            <v>0</v>
          </cell>
          <cell r="CF547">
            <v>0</v>
          </cell>
          <cell r="CG547">
            <v>0</v>
          </cell>
          <cell r="CH547">
            <v>0</v>
          </cell>
          <cell r="CI547">
            <v>0</v>
          </cell>
          <cell r="CJ547">
            <v>0</v>
          </cell>
          <cell r="CK547">
            <v>0</v>
          </cell>
          <cell r="CL547">
            <v>0</v>
          </cell>
          <cell r="CM547">
            <v>0</v>
          </cell>
          <cell r="CN547">
            <v>0</v>
          </cell>
          <cell r="CO547">
            <v>0</v>
          </cell>
          <cell r="CP547">
            <v>0</v>
          </cell>
          <cell r="CQ547">
            <v>0</v>
          </cell>
          <cell r="CR547">
            <v>0</v>
          </cell>
          <cell r="CS547">
            <v>0</v>
          </cell>
          <cell r="CT547">
            <v>0</v>
          </cell>
          <cell r="CU547">
            <v>0</v>
          </cell>
          <cell r="CV547">
            <v>0</v>
          </cell>
          <cell r="CW547">
            <v>0</v>
          </cell>
          <cell r="CX547">
            <v>0</v>
          </cell>
          <cell r="CY547">
            <v>0</v>
          </cell>
          <cell r="CZ547">
            <v>0</v>
          </cell>
          <cell r="DA547">
            <v>0</v>
          </cell>
          <cell r="DB547">
            <v>0</v>
          </cell>
          <cell r="DC547">
            <v>0</v>
          </cell>
          <cell r="DD547">
            <v>0</v>
          </cell>
          <cell r="DE547">
            <v>0</v>
          </cell>
          <cell r="DF547">
            <v>0</v>
          </cell>
          <cell r="DG547">
            <v>0</v>
          </cell>
          <cell r="DH547">
            <v>0</v>
          </cell>
          <cell r="DI547">
            <v>0</v>
          </cell>
          <cell r="DJ547">
            <v>0</v>
          </cell>
          <cell r="DK547">
            <v>0</v>
          </cell>
          <cell r="DL547">
            <v>0</v>
          </cell>
          <cell r="DM547">
            <v>0</v>
          </cell>
          <cell r="DN547">
            <v>0</v>
          </cell>
          <cell r="DO547">
            <v>0</v>
          </cell>
          <cell r="DP547">
            <v>0</v>
          </cell>
          <cell r="DQ547">
            <v>0</v>
          </cell>
          <cell r="DR547">
            <v>0</v>
          </cell>
          <cell r="DS547">
            <v>0</v>
          </cell>
          <cell r="DT547">
            <v>0</v>
          </cell>
          <cell r="DU547">
            <v>0</v>
          </cell>
          <cell r="DV547">
            <v>0</v>
          </cell>
          <cell r="DW547">
            <v>0</v>
          </cell>
          <cell r="DX547">
            <v>0</v>
          </cell>
          <cell r="DY547">
            <v>0</v>
          </cell>
          <cell r="DZ547">
            <v>0</v>
          </cell>
          <cell r="EA547">
            <v>0</v>
          </cell>
          <cell r="EB547">
            <v>0</v>
          </cell>
          <cell r="EC547">
            <v>0</v>
          </cell>
          <cell r="ED547">
            <v>0</v>
          </cell>
        </row>
        <row r="548">
          <cell r="F548">
            <v>0</v>
          </cell>
          <cell r="G548">
            <v>0</v>
          </cell>
          <cell r="H548">
            <v>0</v>
          </cell>
          <cell r="I548">
            <v>0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  <cell r="AE548">
            <v>0</v>
          </cell>
          <cell r="AF548">
            <v>0</v>
          </cell>
          <cell r="AG548">
            <v>0</v>
          </cell>
          <cell r="AH548">
            <v>0</v>
          </cell>
          <cell r="AI548">
            <v>0</v>
          </cell>
          <cell r="AJ548">
            <v>0</v>
          </cell>
          <cell r="AK548">
            <v>0</v>
          </cell>
          <cell r="AL548">
            <v>0</v>
          </cell>
          <cell r="AM548">
            <v>0</v>
          </cell>
          <cell r="AN548">
            <v>0</v>
          </cell>
          <cell r="AO548">
            <v>0</v>
          </cell>
          <cell r="AP548">
            <v>0</v>
          </cell>
          <cell r="AQ548">
            <v>0</v>
          </cell>
          <cell r="AR548">
            <v>0</v>
          </cell>
          <cell r="AS548">
            <v>0</v>
          </cell>
          <cell r="AT548">
            <v>0</v>
          </cell>
          <cell r="AU548">
            <v>0</v>
          </cell>
          <cell r="AV548">
            <v>0</v>
          </cell>
          <cell r="AW548">
            <v>0</v>
          </cell>
          <cell r="AX548">
            <v>0</v>
          </cell>
          <cell r="AY548">
            <v>0</v>
          </cell>
          <cell r="AZ548">
            <v>0</v>
          </cell>
          <cell r="BA548">
            <v>0</v>
          </cell>
          <cell r="BB548">
            <v>0</v>
          </cell>
          <cell r="BC548">
            <v>0</v>
          </cell>
          <cell r="BD548">
            <v>0</v>
          </cell>
          <cell r="BE548">
            <v>0</v>
          </cell>
          <cell r="BF548">
            <v>0</v>
          </cell>
          <cell r="BG548">
            <v>0</v>
          </cell>
          <cell r="BH548">
            <v>0</v>
          </cell>
          <cell r="BI548">
            <v>0</v>
          </cell>
          <cell r="BJ548">
            <v>0</v>
          </cell>
          <cell r="BK548">
            <v>0</v>
          </cell>
          <cell r="BL548">
            <v>0</v>
          </cell>
          <cell r="BM548">
            <v>0</v>
          </cell>
          <cell r="BN548">
            <v>0</v>
          </cell>
          <cell r="BO548">
            <v>0</v>
          </cell>
          <cell r="BP548">
            <v>0</v>
          </cell>
          <cell r="BQ548">
            <v>0</v>
          </cell>
          <cell r="BR548">
            <v>0</v>
          </cell>
          <cell r="BS548">
            <v>0</v>
          </cell>
          <cell r="BT548">
            <v>0</v>
          </cell>
          <cell r="BU548">
            <v>0</v>
          </cell>
          <cell r="BV548">
            <v>0</v>
          </cell>
          <cell r="BW548">
            <v>0</v>
          </cell>
          <cell r="BX548">
            <v>0</v>
          </cell>
          <cell r="BY548">
            <v>0</v>
          </cell>
          <cell r="BZ548">
            <v>0</v>
          </cell>
          <cell r="CA548">
            <v>0</v>
          </cell>
          <cell r="CB548">
            <v>0</v>
          </cell>
          <cell r="CC548">
            <v>0</v>
          </cell>
          <cell r="CD548">
            <v>0</v>
          </cell>
          <cell r="CE548">
            <v>0</v>
          </cell>
          <cell r="CF548">
            <v>0</v>
          </cell>
          <cell r="CG548">
            <v>0</v>
          </cell>
          <cell r="CH548">
            <v>0</v>
          </cell>
          <cell r="CI548">
            <v>0</v>
          </cell>
          <cell r="CJ548">
            <v>0</v>
          </cell>
          <cell r="CK548">
            <v>0</v>
          </cell>
          <cell r="CL548">
            <v>0</v>
          </cell>
          <cell r="CM548">
            <v>0</v>
          </cell>
          <cell r="CN548">
            <v>0</v>
          </cell>
          <cell r="CO548">
            <v>0</v>
          </cell>
          <cell r="CP548">
            <v>0</v>
          </cell>
          <cell r="CQ548">
            <v>0</v>
          </cell>
          <cell r="CR548">
            <v>0</v>
          </cell>
          <cell r="CS548">
            <v>0</v>
          </cell>
          <cell r="CT548">
            <v>0</v>
          </cell>
          <cell r="CU548">
            <v>0</v>
          </cell>
          <cell r="CV548">
            <v>0</v>
          </cell>
          <cell r="CW548">
            <v>0</v>
          </cell>
          <cell r="CX548">
            <v>0</v>
          </cell>
          <cell r="CY548">
            <v>0</v>
          </cell>
          <cell r="CZ548">
            <v>0</v>
          </cell>
          <cell r="DA548">
            <v>0</v>
          </cell>
          <cell r="DB548">
            <v>0</v>
          </cell>
          <cell r="DC548">
            <v>0</v>
          </cell>
          <cell r="DD548">
            <v>0</v>
          </cell>
          <cell r="DE548">
            <v>0</v>
          </cell>
          <cell r="DF548">
            <v>0</v>
          </cell>
          <cell r="DG548">
            <v>0</v>
          </cell>
          <cell r="DH548">
            <v>0</v>
          </cell>
          <cell r="DI548">
            <v>0</v>
          </cell>
          <cell r="DJ548">
            <v>0</v>
          </cell>
          <cell r="DK548">
            <v>0</v>
          </cell>
          <cell r="DL548">
            <v>0</v>
          </cell>
          <cell r="DM548">
            <v>0</v>
          </cell>
          <cell r="DN548">
            <v>0</v>
          </cell>
          <cell r="DO548">
            <v>0</v>
          </cell>
          <cell r="DP548">
            <v>0</v>
          </cell>
          <cell r="DQ548">
            <v>0</v>
          </cell>
          <cell r="DR548">
            <v>0</v>
          </cell>
          <cell r="DS548">
            <v>0</v>
          </cell>
          <cell r="DT548">
            <v>0</v>
          </cell>
          <cell r="DU548">
            <v>0</v>
          </cell>
          <cell r="DV548">
            <v>0</v>
          </cell>
          <cell r="DW548">
            <v>0</v>
          </cell>
          <cell r="DX548">
            <v>0</v>
          </cell>
          <cell r="DY548">
            <v>0</v>
          </cell>
          <cell r="DZ548">
            <v>0</v>
          </cell>
          <cell r="EA548">
            <v>0</v>
          </cell>
          <cell r="EB548">
            <v>0</v>
          </cell>
          <cell r="EC548">
            <v>0</v>
          </cell>
          <cell r="ED548">
            <v>0</v>
          </cell>
        </row>
        <row r="549">
          <cell r="F549">
            <v>0</v>
          </cell>
          <cell r="G549">
            <v>0</v>
          </cell>
          <cell r="H549">
            <v>0</v>
          </cell>
          <cell r="I549">
            <v>0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0</v>
          </cell>
          <cell r="P549">
            <v>0</v>
          </cell>
          <cell r="Q549">
            <v>0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  <cell r="AE549">
            <v>0</v>
          </cell>
          <cell r="AF549">
            <v>0</v>
          </cell>
          <cell r="AG549">
            <v>0</v>
          </cell>
          <cell r="AH549">
            <v>0</v>
          </cell>
          <cell r="AI549">
            <v>0</v>
          </cell>
          <cell r="AJ549">
            <v>0</v>
          </cell>
          <cell r="AK549">
            <v>0</v>
          </cell>
          <cell r="AL549">
            <v>0</v>
          </cell>
          <cell r="AM549">
            <v>0</v>
          </cell>
          <cell r="AN549">
            <v>0</v>
          </cell>
          <cell r="AO549">
            <v>0</v>
          </cell>
          <cell r="AP549">
            <v>0</v>
          </cell>
          <cell r="AQ549">
            <v>0</v>
          </cell>
          <cell r="AR549">
            <v>0</v>
          </cell>
          <cell r="AS549">
            <v>0</v>
          </cell>
          <cell r="AT549">
            <v>0</v>
          </cell>
          <cell r="AU549">
            <v>0</v>
          </cell>
          <cell r="AV549">
            <v>0</v>
          </cell>
          <cell r="AW549">
            <v>0</v>
          </cell>
          <cell r="AX549">
            <v>0</v>
          </cell>
          <cell r="AY549">
            <v>0</v>
          </cell>
          <cell r="AZ549">
            <v>0</v>
          </cell>
          <cell r="BA549">
            <v>0</v>
          </cell>
          <cell r="BB549">
            <v>0</v>
          </cell>
          <cell r="BC549">
            <v>0</v>
          </cell>
          <cell r="BD549">
            <v>0</v>
          </cell>
          <cell r="BE549">
            <v>0</v>
          </cell>
          <cell r="BF549">
            <v>0</v>
          </cell>
          <cell r="BG549">
            <v>0</v>
          </cell>
          <cell r="BH549">
            <v>0</v>
          </cell>
          <cell r="BI549">
            <v>0</v>
          </cell>
          <cell r="BJ549">
            <v>0</v>
          </cell>
          <cell r="BK549">
            <v>0</v>
          </cell>
          <cell r="BL549">
            <v>0</v>
          </cell>
          <cell r="BM549">
            <v>0</v>
          </cell>
          <cell r="BN549">
            <v>0</v>
          </cell>
          <cell r="BO549">
            <v>0</v>
          </cell>
          <cell r="BP549">
            <v>0</v>
          </cell>
          <cell r="BQ549">
            <v>0</v>
          </cell>
          <cell r="BR549">
            <v>0</v>
          </cell>
          <cell r="BS549">
            <v>0</v>
          </cell>
          <cell r="BT549">
            <v>0</v>
          </cell>
          <cell r="BU549">
            <v>0</v>
          </cell>
          <cell r="BV549">
            <v>0</v>
          </cell>
          <cell r="BW549">
            <v>0</v>
          </cell>
          <cell r="BX549">
            <v>0</v>
          </cell>
          <cell r="BY549">
            <v>0</v>
          </cell>
          <cell r="BZ549">
            <v>0</v>
          </cell>
          <cell r="CA549">
            <v>0</v>
          </cell>
          <cell r="CB549">
            <v>0</v>
          </cell>
          <cell r="CC549">
            <v>0</v>
          </cell>
          <cell r="CD549">
            <v>0</v>
          </cell>
          <cell r="CE549">
            <v>0</v>
          </cell>
          <cell r="CF549">
            <v>0</v>
          </cell>
          <cell r="CG549">
            <v>0</v>
          </cell>
          <cell r="CH549">
            <v>0</v>
          </cell>
          <cell r="CI549">
            <v>0</v>
          </cell>
          <cell r="CJ549">
            <v>0</v>
          </cell>
          <cell r="CK549">
            <v>0</v>
          </cell>
          <cell r="CL549">
            <v>0</v>
          </cell>
          <cell r="CM549">
            <v>0</v>
          </cell>
          <cell r="CN549">
            <v>0</v>
          </cell>
          <cell r="CO549">
            <v>0</v>
          </cell>
          <cell r="CP549">
            <v>0</v>
          </cell>
          <cell r="CQ549">
            <v>0</v>
          </cell>
          <cell r="CR549">
            <v>0</v>
          </cell>
          <cell r="CS549">
            <v>0</v>
          </cell>
          <cell r="CT549">
            <v>0</v>
          </cell>
          <cell r="CU549">
            <v>0</v>
          </cell>
          <cell r="CV549">
            <v>0</v>
          </cell>
          <cell r="CW549">
            <v>0</v>
          </cell>
          <cell r="CX549">
            <v>0</v>
          </cell>
          <cell r="CY549">
            <v>0</v>
          </cell>
          <cell r="CZ549">
            <v>0</v>
          </cell>
          <cell r="DA549">
            <v>0</v>
          </cell>
          <cell r="DB549">
            <v>0</v>
          </cell>
          <cell r="DC549">
            <v>0</v>
          </cell>
          <cell r="DD549">
            <v>0</v>
          </cell>
          <cell r="DE549">
            <v>0</v>
          </cell>
          <cell r="DF549">
            <v>0</v>
          </cell>
          <cell r="DG549">
            <v>0</v>
          </cell>
          <cell r="DH549">
            <v>0</v>
          </cell>
          <cell r="DI549">
            <v>0</v>
          </cell>
          <cell r="DJ549">
            <v>0</v>
          </cell>
          <cell r="DK549">
            <v>0</v>
          </cell>
          <cell r="DL549">
            <v>0</v>
          </cell>
          <cell r="DM549">
            <v>0</v>
          </cell>
          <cell r="DN549">
            <v>0</v>
          </cell>
          <cell r="DO549">
            <v>0</v>
          </cell>
          <cell r="DP549">
            <v>0</v>
          </cell>
          <cell r="DQ549">
            <v>0</v>
          </cell>
          <cell r="DR549">
            <v>0</v>
          </cell>
          <cell r="DS549">
            <v>0</v>
          </cell>
          <cell r="DT549">
            <v>0</v>
          </cell>
          <cell r="DU549">
            <v>0</v>
          </cell>
          <cell r="DV549">
            <v>0</v>
          </cell>
          <cell r="DW549">
            <v>0</v>
          </cell>
          <cell r="DX549">
            <v>0</v>
          </cell>
          <cell r="DY549">
            <v>0</v>
          </cell>
          <cell r="DZ549">
            <v>0</v>
          </cell>
          <cell r="EA549">
            <v>0</v>
          </cell>
          <cell r="EB549">
            <v>0</v>
          </cell>
          <cell r="EC549">
            <v>0</v>
          </cell>
          <cell r="ED549">
            <v>0</v>
          </cell>
        </row>
        <row r="550">
          <cell r="F550">
            <v>0</v>
          </cell>
          <cell r="G550">
            <v>0</v>
          </cell>
          <cell r="H550">
            <v>0</v>
          </cell>
          <cell r="I550">
            <v>0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  <cell r="AE550">
            <v>0</v>
          </cell>
          <cell r="AF550">
            <v>0</v>
          </cell>
          <cell r="AG550">
            <v>0</v>
          </cell>
          <cell r="AH550">
            <v>0</v>
          </cell>
          <cell r="AI550">
            <v>0</v>
          </cell>
          <cell r="AJ550">
            <v>0</v>
          </cell>
          <cell r="AK550">
            <v>0</v>
          </cell>
          <cell r="AL550">
            <v>0</v>
          </cell>
          <cell r="AM550">
            <v>0</v>
          </cell>
          <cell r="AN550">
            <v>0</v>
          </cell>
          <cell r="AO550">
            <v>0</v>
          </cell>
          <cell r="AP550">
            <v>0</v>
          </cell>
          <cell r="AQ550">
            <v>0</v>
          </cell>
          <cell r="AR550">
            <v>0</v>
          </cell>
          <cell r="AS550">
            <v>0</v>
          </cell>
          <cell r="AT550">
            <v>0</v>
          </cell>
          <cell r="AU550">
            <v>0</v>
          </cell>
          <cell r="AV550">
            <v>0</v>
          </cell>
          <cell r="AW550">
            <v>0</v>
          </cell>
          <cell r="AX550">
            <v>0</v>
          </cell>
          <cell r="AY550">
            <v>0</v>
          </cell>
          <cell r="AZ550">
            <v>0</v>
          </cell>
          <cell r="BA550">
            <v>0</v>
          </cell>
          <cell r="BB550">
            <v>0</v>
          </cell>
          <cell r="BC550">
            <v>0</v>
          </cell>
          <cell r="BD550">
            <v>0</v>
          </cell>
          <cell r="BE550">
            <v>0</v>
          </cell>
          <cell r="BF550">
            <v>0</v>
          </cell>
          <cell r="BG550">
            <v>0</v>
          </cell>
          <cell r="BH550">
            <v>0</v>
          </cell>
          <cell r="BI550">
            <v>0</v>
          </cell>
          <cell r="BJ550">
            <v>0</v>
          </cell>
          <cell r="BK550">
            <v>0</v>
          </cell>
          <cell r="BL550">
            <v>0</v>
          </cell>
          <cell r="BM550">
            <v>0</v>
          </cell>
          <cell r="BN550">
            <v>0</v>
          </cell>
          <cell r="BO550">
            <v>0</v>
          </cell>
          <cell r="BP550">
            <v>0</v>
          </cell>
          <cell r="BQ550">
            <v>0</v>
          </cell>
          <cell r="BR550">
            <v>0</v>
          </cell>
          <cell r="BS550">
            <v>0</v>
          </cell>
          <cell r="BT550">
            <v>0</v>
          </cell>
          <cell r="BU550">
            <v>0</v>
          </cell>
          <cell r="BV550">
            <v>0</v>
          </cell>
          <cell r="BW550">
            <v>0</v>
          </cell>
          <cell r="BX550">
            <v>0</v>
          </cell>
          <cell r="BY550">
            <v>0</v>
          </cell>
          <cell r="BZ550">
            <v>0</v>
          </cell>
          <cell r="CA550">
            <v>0</v>
          </cell>
          <cell r="CB550">
            <v>0</v>
          </cell>
          <cell r="CC550">
            <v>0</v>
          </cell>
          <cell r="CD550">
            <v>0</v>
          </cell>
          <cell r="CE550">
            <v>0</v>
          </cell>
          <cell r="CF550">
            <v>0</v>
          </cell>
          <cell r="CG550">
            <v>0</v>
          </cell>
          <cell r="CH550">
            <v>0</v>
          </cell>
          <cell r="CI550">
            <v>0</v>
          </cell>
          <cell r="CJ550">
            <v>0</v>
          </cell>
          <cell r="CK550">
            <v>0</v>
          </cell>
          <cell r="CL550">
            <v>0</v>
          </cell>
          <cell r="CM550">
            <v>0</v>
          </cell>
          <cell r="CN550">
            <v>0</v>
          </cell>
          <cell r="CO550">
            <v>0</v>
          </cell>
          <cell r="CP550">
            <v>0</v>
          </cell>
          <cell r="CQ550">
            <v>0</v>
          </cell>
          <cell r="CR550">
            <v>0</v>
          </cell>
          <cell r="CS550">
            <v>0</v>
          </cell>
          <cell r="CT550">
            <v>0</v>
          </cell>
          <cell r="CU550">
            <v>0</v>
          </cell>
          <cell r="CV550">
            <v>0</v>
          </cell>
          <cell r="CW550">
            <v>0</v>
          </cell>
          <cell r="CX550">
            <v>0</v>
          </cell>
          <cell r="CY550">
            <v>0</v>
          </cell>
          <cell r="CZ550">
            <v>0</v>
          </cell>
          <cell r="DA550">
            <v>0</v>
          </cell>
          <cell r="DB550">
            <v>0</v>
          </cell>
          <cell r="DC550">
            <v>0</v>
          </cell>
          <cell r="DD550">
            <v>0</v>
          </cell>
          <cell r="DE550">
            <v>0</v>
          </cell>
          <cell r="DF550">
            <v>0</v>
          </cell>
          <cell r="DG550">
            <v>0</v>
          </cell>
          <cell r="DH550">
            <v>0</v>
          </cell>
          <cell r="DI550">
            <v>0</v>
          </cell>
          <cell r="DJ550">
            <v>0</v>
          </cell>
          <cell r="DK550">
            <v>0</v>
          </cell>
          <cell r="DL550">
            <v>0</v>
          </cell>
          <cell r="DM550">
            <v>0</v>
          </cell>
          <cell r="DN550">
            <v>0</v>
          </cell>
          <cell r="DO550">
            <v>0</v>
          </cell>
          <cell r="DP550">
            <v>0</v>
          </cell>
          <cell r="DQ550">
            <v>0</v>
          </cell>
          <cell r="DR550">
            <v>0</v>
          </cell>
          <cell r="DS550">
            <v>0</v>
          </cell>
          <cell r="DT550">
            <v>0</v>
          </cell>
          <cell r="DU550">
            <v>0</v>
          </cell>
          <cell r="DV550">
            <v>0</v>
          </cell>
          <cell r="DW550">
            <v>0</v>
          </cell>
          <cell r="DX550">
            <v>0</v>
          </cell>
          <cell r="DY550">
            <v>0</v>
          </cell>
          <cell r="DZ550">
            <v>0</v>
          </cell>
          <cell r="EA550">
            <v>0</v>
          </cell>
          <cell r="EB550">
            <v>0</v>
          </cell>
          <cell r="EC550">
            <v>0</v>
          </cell>
          <cell r="ED550">
            <v>0</v>
          </cell>
        </row>
        <row r="552">
          <cell r="F552">
            <v>0</v>
          </cell>
          <cell r="G552">
            <v>0</v>
          </cell>
          <cell r="H552">
            <v>0</v>
          </cell>
          <cell r="I552">
            <v>0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0</v>
          </cell>
          <cell r="P552">
            <v>0</v>
          </cell>
          <cell r="Q552">
            <v>0</v>
          </cell>
          <cell r="R552">
            <v>-2376.088125300128</v>
          </cell>
          <cell r="S552">
            <v>-48.571572000044398</v>
          </cell>
          <cell r="T552">
            <v>-219.45565600000555</v>
          </cell>
          <cell r="U552">
            <v>-182.37924899999052</v>
          </cell>
          <cell r="V552">
            <v>-226.88555000000633</v>
          </cell>
          <cell r="W552">
            <v>-265.71596000000136</v>
          </cell>
          <cell r="X552">
            <v>-441.068689000007</v>
          </cell>
          <cell r="Y552">
            <v>-168.02646300001652</v>
          </cell>
          <cell r="Z552">
            <v>-112</v>
          </cell>
          <cell r="AA552">
            <v>-311.77089700000943</v>
          </cell>
          <cell r="AB552">
            <v>-261.91839429998072</v>
          </cell>
          <cell r="AC552">
            <v>-82.484174999990501</v>
          </cell>
          <cell r="AD552">
            <v>-55.811519999988377</v>
          </cell>
          <cell r="AE552">
            <v>-43625.112386999652</v>
          </cell>
          <cell r="AF552">
            <v>0</v>
          </cell>
          <cell r="AG552">
            <v>-124.67070300003979</v>
          </cell>
          <cell r="AH552">
            <v>-257.42215899995063</v>
          </cell>
          <cell r="AI552">
            <v>-260.10558599996148</v>
          </cell>
          <cell r="AJ552">
            <v>-167.80989599999157</v>
          </cell>
          <cell r="AK552">
            <v>-463.60640799999237</v>
          </cell>
          <cell r="AL552">
            <v>-41700.413045000023</v>
          </cell>
          <cell r="AM552">
            <v>-140.60041499999352</v>
          </cell>
          <cell r="AN552">
            <v>-205.29051200000686</v>
          </cell>
          <cell r="AO552">
            <v>-183.0396779999719</v>
          </cell>
          <cell r="AP552">
            <v>-93.575636000023223</v>
          </cell>
          <cell r="AQ552">
            <v>-28.578349000017624</v>
          </cell>
          <cell r="AR552">
            <v>-43499.315244499594</v>
          </cell>
          <cell r="AS552">
            <v>-62.356813999940641</v>
          </cell>
          <cell r="AT552">
            <v>-24.063943999994081</v>
          </cell>
          <cell r="AU552">
            <v>-301.16020060004666</v>
          </cell>
          <cell r="AV552">
            <v>-299.40593700000318</v>
          </cell>
          <cell r="AW552">
            <v>-253.36941200000001</v>
          </cell>
          <cell r="AX552">
            <v>-145.10876339999959</v>
          </cell>
          <cell r="AY552">
            <v>-41761.798224000027</v>
          </cell>
          <cell r="AZ552">
            <v>-221.4785339999944</v>
          </cell>
          <cell r="BA552">
            <v>-193.40397600000142</v>
          </cell>
          <cell r="BB552">
            <v>-103.12967799999751</v>
          </cell>
          <cell r="BC552">
            <v>-134.03976150002563</v>
          </cell>
          <cell r="BD552">
            <v>0</v>
          </cell>
          <cell r="BE552">
            <v>-43581.521270699799</v>
          </cell>
          <cell r="BF552">
            <v>-29.007473999983631</v>
          </cell>
          <cell r="BG552">
            <v>-67.533063000009861</v>
          </cell>
          <cell r="BH552">
            <v>-179.00497850001557</v>
          </cell>
          <cell r="BI552">
            <v>-485.29576369997812</v>
          </cell>
          <cell r="BJ552">
            <v>-442.54197850002674</v>
          </cell>
          <cell r="BK552">
            <v>-246.9127799999842</v>
          </cell>
          <cell r="BL552">
            <v>-41647.045334999973</v>
          </cell>
          <cell r="BM552">
            <v>-92.337295000004815</v>
          </cell>
          <cell r="BN552">
            <v>-131.9089260000037</v>
          </cell>
          <cell r="BO552">
            <v>-209.74416199995903</v>
          </cell>
          <cell r="BP552">
            <v>-5.3895149999880232</v>
          </cell>
          <cell r="BQ552">
            <v>-44.799999999988358</v>
          </cell>
          <cell r="BR552">
            <v>-1382.2368206996471</v>
          </cell>
          <cell r="BS552">
            <v>-25.615149000077508</v>
          </cell>
          <cell r="BT552">
            <v>-106.57516099995701</v>
          </cell>
          <cell r="BU552">
            <v>-177.50496499997098</v>
          </cell>
          <cell r="BV552">
            <v>-202.71402129996568</v>
          </cell>
          <cell r="BW552">
            <v>-361.62145440001041</v>
          </cell>
          <cell r="BX552">
            <v>-263.97735099997954</v>
          </cell>
          <cell r="BY552">
            <v>-23.662728000083007</v>
          </cell>
          <cell r="BZ552">
            <v>-39.707976000005146</v>
          </cell>
          <cell r="CA552">
            <v>-201.60909600000014</v>
          </cell>
          <cell r="CB552">
            <v>44.799999999988358</v>
          </cell>
          <cell r="CC552">
            <v>-24.048918999964371</v>
          </cell>
          <cell r="CD552">
            <v>0</v>
          </cell>
          <cell r="CE552">
            <v>-945.4325900003314</v>
          </cell>
          <cell r="CF552">
            <v>0</v>
          </cell>
          <cell r="CG552">
            <v>0</v>
          </cell>
          <cell r="CH552">
            <v>-70.759468999982346</v>
          </cell>
          <cell r="CI552">
            <v>-452.75999599997886</v>
          </cell>
          <cell r="CJ552">
            <v>-63.294274999992922</v>
          </cell>
          <cell r="CK552">
            <v>-84.460171000013361</v>
          </cell>
          <cell r="CL552">
            <v>-16.92781600006856</v>
          </cell>
          <cell r="CM552">
            <v>-22.399999999994179</v>
          </cell>
          <cell r="CN552">
            <v>-212.43086300001596</v>
          </cell>
          <cell r="CO552">
            <v>-22.400000000023283</v>
          </cell>
          <cell r="CP552">
            <v>0</v>
          </cell>
          <cell r="CQ552">
            <v>0</v>
          </cell>
          <cell r="CR552">
            <v>0</v>
          </cell>
          <cell r="CS552">
            <v>0</v>
          </cell>
          <cell r="CT552">
            <v>0</v>
          </cell>
          <cell r="CU552">
            <v>0</v>
          </cell>
          <cell r="CV552">
            <v>0</v>
          </cell>
          <cell r="CW552">
            <v>0</v>
          </cell>
          <cell r="CX552">
            <v>0</v>
          </cell>
          <cell r="CY552">
            <v>0</v>
          </cell>
          <cell r="CZ552">
            <v>0</v>
          </cell>
          <cell r="DA552">
            <v>0</v>
          </cell>
          <cell r="DB552">
            <v>0</v>
          </cell>
          <cell r="DC552">
            <v>0</v>
          </cell>
          <cell r="DD552">
            <v>0</v>
          </cell>
          <cell r="DE552">
            <v>0</v>
          </cell>
          <cell r="DF552">
            <v>0</v>
          </cell>
          <cell r="DG552">
            <v>0</v>
          </cell>
          <cell r="DH552">
            <v>0</v>
          </cell>
          <cell r="DI552">
            <v>0</v>
          </cell>
          <cell r="DJ552">
            <v>0</v>
          </cell>
          <cell r="DK552">
            <v>0</v>
          </cell>
          <cell r="DL552">
            <v>0</v>
          </cell>
          <cell r="DM552">
            <v>0</v>
          </cell>
          <cell r="DN552">
            <v>0</v>
          </cell>
          <cell r="DO552">
            <v>0</v>
          </cell>
          <cell r="DP552">
            <v>0</v>
          </cell>
          <cell r="DQ552">
            <v>0</v>
          </cell>
          <cell r="DR552">
            <v>0</v>
          </cell>
          <cell r="DS552">
            <v>0</v>
          </cell>
          <cell r="DT552">
            <v>0</v>
          </cell>
          <cell r="DU552">
            <v>0</v>
          </cell>
          <cell r="DV552">
            <v>0</v>
          </cell>
          <cell r="DW552">
            <v>0</v>
          </cell>
          <cell r="DX552">
            <v>0</v>
          </cell>
          <cell r="DY552">
            <v>0</v>
          </cell>
          <cell r="DZ552">
            <v>0</v>
          </cell>
          <cell r="EA552">
            <v>0</v>
          </cell>
          <cell r="EB552">
            <v>0</v>
          </cell>
          <cell r="EC552">
            <v>0</v>
          </cell>
          <cell r="ED552">
            <v>0</v>
          </cell>
        </row>
        <row r="555">
          <cell r="F555">
            <v>0</v>
          </cell>
          <cell r="G555">
            <v>0</v>
          </cell>
          <cell r="H555">
            <v>0</v>
          </cell>
          <cell r="I555">
            <v>0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  <cell r="AE555">
            <v>0</v>
          </cell>
          <cell r="AF555">
            <v>0</v>
          </cell>
          <cell r="AG555">
            <v>0</v>
          </cell>
          <cell r="AH555">
            <v>0</v>
          </cell>
          <cell r="AI555">
            <v>0</v>
          </cell>
          <cell r="AJ555">
            <v>0</v>
          </cell>
          <cell r="AK555">
            <v>0</v>
          </cell>
          <cell r="AL555">
            <v>0</v>
          </cell>
          <cell r="AM555">
            <v>0</v>
          </cell>
          <cell r="AN555">
            <v>0</v>
          </cell>
          <cell r="AO555">
            <v>0</v>
          </cell>
          <cell r="AP555">
            <v>0</v>
          </cell>
          <cell r="AQ555">
            <v>0</v>
          </cell>
          <cell r="AR555">
            <v>0</v>
          </cell>
          <cell r="AS555">
            <v>0</v>
          </cell>
          <cell r="AT555">
            <v>0</v>
          </cell>
          <cell r="AU555">
            <v>0</v>
          </cell>
          <cell r="AV555">
            <v>0</v>
          </cell>
          <cell r="AW555">
            <v>0</v>
          </cell>
          <cell r="AX555">
            <v>0</v>
          </cell>
          <cell r="AY555">
            <v>0</v>
          </cell>
          <cell r="AZ555">
            <v>0</v>
          </cell>
          <cell r="BA555">
            <v>0</v>
          </cell>
          <cell r="BB555">
            <v>0</v>
          </cell>
          <cell r="BC555">
            <v>0</v>
          </cell>
          <cell r="BD555">
            <v>0</v>
          </cell>
          <cell r="BE555">
            <v>0</v>
          </cell>
          <cell r="BF555">
            <v>0</v>
          </cell>
          <cell r="BG555">
            <v>0</v>
          </cell>
          <cell r="BH555">
            <v>0</v>
          </cell>
          <cell r="BI555">
            <v>0</v>
          </cell>
          <cell r="BJ555">
            <v>0</v>
          </cell>
          <cell r="BK555">
            <v>0</v>
          </cell>
          <cell r="BL555">
            <v>0</v>
          </cell>
          <cell r="BM555">
            <v>0</v>
          </cell>
          <cell r="BN555">
            <v>0</v>
          </cell>
          <cell r="BO555">
            <v>0</v>
          </cell>
          <cell r="BP555">
            <v>0</v>
          </cell>
          <cell r="BQ555">
            <v>0</v>
          </cell>
          <cell r="BR555">
            <v>0</v>
          </cell>
          <cell r="BS555">
            <v>0</v>
          </cell>
          <cell r="BT555">
            <v>0</v>
          </cell>
          <cell r="BU555">
            <v>0</v>
          </cell>
          <cell r="BV555">
            <v>0</v>
          </cell>
          <cell r="BW555">
            <v>0</v>
          </cell>
          <cell r="BX555">
            <v>0</v>
          </cell>
          <cell r="BY555">
            <v>0</v>
          </cell>
          <cell r="BZ555">
            <v>0</v>
          </cell>
          <cell r="CA555">
            <v>0</v>
          </cell>
          <cell r="CB555">
            <v>0</v>
          </cell>
          <cell r="CC555">
            <v>0</v>
          </cell>
          <cell r="CD555">
            <v>0</v>
          </cell>
          <cell r="CE555">
            <v>0</v>
          </cell>
          <cell r="CF555">
            <v>0</v>
          </cell>
          <cell r="CG555">
            <v>0</v>
          </cell>
          <cell r="CH555">
            <v>0</v>
          </cell>
          <cell r="CI555">
            <v>0</v>
          </cell>
          <cell r="CJ555">
            <v>0</v>
          </cell>
          <cell r="CK555">
            <v>0</v>
          </cell>
          <cell r="CL555">
            <v>0</v>
          </cell>
          <cell r="CM555">
            <v>0</v>
          </cell>
          <cell r="CN555">
            <v>0</v>
          </cell>
          <cell r="CO555">
            <v>0</v>
          </cell>
          <cell r="CP555">
            <v>0</v>
          </cell>
          <cell r="CQ555">
            <v>0</v>
          </cell>
          <cell r="CR555">
            <v>0</v>
          </cell>
          <cell r="CS555">
            <v>0</v>
          </cell>
          <cell r="CT555">
            <v>0</v>
          </cell>
          <cell r="CU555">
            <v>0</v>
          </cell>
          <cell r="CV555">
            <v>0</v>
          </cell>
          <cell r="CW555">
            <v>0</v>
          </cell>
          <cell r="CX555">
            <v>0</v>
          </cell>
          <cell r="CY555">
            <v>0</v>
          </cell>
          <cell r="CZ555">
            <v>0</v>
          </cell>
          <cell r="DA555">
            <v>0</v>
          </cell>
          <cell r="DB555">
            <v>0</v>
          </cell>
          <cell r="DC555">
            <v>0</v>
          </cell>
          <cell r="DD555">
            <v>0</v>
          </cell>
          <cell r="DE555">
            <v>0</v>
          </cell>
          <cell r="DF555">
            <v>0</v>
          </cell>
          <cell r="DG555">
            <v>0</v>
          </cell>
          <cell r="DH555">
            <v>0</v>
          </cell>
          <cell r="DI555">
            <v>0</v>
          </cell>
          <cell r="DJ555">
            <v>0</v>
          </cell>
          <cell r="DK555">
            <v>0</v>
          </cell>
          <cell r="DL555">
            <v>0</v>
          </cell>
          <cell r="DM555">
            <v>0</v>
          </cell>
          <cell r="DN555">
            <v>0</v>
          </cell>
          <cell r="DO555">
            <v>0</v>
          </cell>
          <cell r="DP555">
            <v>0</v>
          </cell>
          <cell r="DQ555">
            <v>0</v>
          </cell>
          <cell r="DR555">
            <v>0</v>
          </cell>
          <cell r="DS555">
            <v>0</v>
          </cell>
          <cell r="DT555">
            <v>0</v>
          </cell>
          <cell r="DU555">
            <v>0</v>
          </cell>
          <cell r="DV555">
            <v>0</v>
          </cell>
          <cell r="DW555">
            <v>0</v>
          </cell>
          <cell r="DX555">
            <v>0</v>
          </cell>
          <cell r="DY555">
            <v>0</v>
          </cell>
          <cell r="DZ555">
            <v>0</v>
          </cell>
          <cell r="EA555">
            <v>0</v>
          </cell>
          <cell r="EB555">
            <v>0</v>
          </cell>
          <cell r="EC555">
            <v>0</v>
          </cell>
          <cell r="ED555">
            <v>0</v>
          </cell>
        </row>
        <row r="556">
          <cell r="F556">
            <v>0</v>
          </cell>
          <cell r="G556">
            <v>0</v>
          </cell>
          <cell r="H556">
            <v>0</v>
          </cell>
          <cell r="I556">
            <v>0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0</v>
          </cell>
          <cell r="P556">
            <v>0</v>
          </cell>
          <cell r="Q556">
            <v>0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  <cell r="AE556">
            <v>0</v>
          </cell>
          <cell r="AF556">
            <v>0</v>
          </cell>
          <cell r="AG556">
            <v>0</v>
          </cell>
          <cell r="AH556">
            <v>0</v>
          </cell>
          <cell r="AI556">
            <v>0</v>
          </cell>
          <cell r="AJ556">
            <v>0</v>
          </cell>
          <cell r="AK556">
            <v>0</v>
          </cell>
          <cell r="AL556">
            <v>0</v>
          </cell>
          <cell r="AM556">
            <v>0</v>
          </cell>
          <cell r="AN556">
            <v>0</v>
          </cell>
          <cell r="AO556">
            <v>0</v>
          </cell>
          <cell r="AP556">
            <v>0</v>
          </cell>
          <cell r="AQ556">
            <v>0</v>
          </cell>
          <cell r="AR556">
            <v>0</v>
          </cell>
          <cell r="AS556">
            <v>0</v>
          </cell>
          <cell r="AT556">
            <v>0</v>
          </cell>
          <cell r="AU556">
            <v>0</v>
          </cell>
          <cell r="AV556">
            <v>0</v>
          </cell>
          <cell r="AW556">
            <v>0</v>
          </cell>
          <cell r="AX556">
            <v>0</v>
          </cell>
          <cell r="AY556">
            <v>0</v>
          </cell>
          <cell r="AZ556">
            <v>0</v>
          </cell>
          <cell r="BA556">
            <v>0</v>
          </cell>
          <cell r="BB556">
            <v>0</v>
          </cell>
          <cell r="BC556">
            <v>0</v>
          </cell>
          <cell r="BD556">
            <v>0</v>
          </cell>
          <cell r="BE556">
            <v>0</v>
          </cell>
          <cell r="BF556">
            <v>0</v>
          </cell>
          <cell r="BG556">
            <v>0</v>
          </cell>
          <cell r="BH556">
            <v>0</v>
          </cell>
          <cell r="BI556">
            <v>0</v>
          </cell>
          <cell r="BJ556">
            <v>0</v>
          </cell>
          <cell r="BK556">
            <v>0</v>
          </cell>
          <cell r="BL556">
            <v>0</v>
          </cell>
          <cell r="BM556">
            <v>0</v>
          </cell>
          <cell r="BN556">
            <v>0</v>
          </cell>
          <cell r="BO556">
            <v>0</v>
          </cell>
          <cell r="BP556">
            <v>0</v>
          </cell>
          <cell r="BQ556">
            <v>0</v>
          </cell>
          <cell r="BR556">
            <v>0</v>
          </cell>
          <cell r="BS556">
            <v>0</v>
          </cell>
          <cell r="BT556">
            <v>0</v>
          </cell>
          <cell r="BU556">
            <v>0</v>
          </cell>
          <cell r="BV556">
            <v>0</v>
          </cell>
          <cell r="BW556">
            <v>0</v>
          </cell>
          <cell r="BX556">
            <v>0</v>
          </cell>
          <cell r="BY556">
            <v>0</v>
          </cell>
          <cell r="BZ556">
            <v>0</v>
          </cell>
          <cell r="CA556">
            <v>0</v>
          </cell>
          <cell r="CB556">
            <v>0</v>
          </cell>
          <cell r="CC556">
            <v>0</v>
          </cell>
          <cell r="CD556">
            <v>0</v>
          </cell>
          <cell r="CE556">
            <v>0</v>
          </cell>
          <cell r="CF556">
            <v>0</v>
          </cell>
          <cell r="CG556">
            <v>0</v>
          </cell>
          <cell r="CH556">
            <v>0</v>
          </cell>
          <cell r="CI556">
            <v>0</v>
          </cell>
          <cell r="CJ556">
            <v>0</v>
          </cell>
          <cell r="CK556">
            <v>0</v>
          </cell>
          <cell r="CL556">
            <v>0</v>
          </cell>
          <cell r="CM556">
            <v>0</v>
          </cell>
          <cell r="CN556">
            <v>0</v>
          </cell>
          <cell r="CO556">
            <v>0</v>
          </cell>
          <cell r="CP556">
            <v>0</v>
          </cell>
          <cell r="CQ556">
            <v>0</v>
          </cell>
          <cell r="CR556">
            <v>0</v>
          </cell>
          <cell r="CS556">
            <v>0</v>
          </cell>
          <cell r="CT556">
            <v>0</v>
          </cell>
          <cell r="CU556">
            <v>0</v>
          </cell>
          <cell r="CV556">
            <v>0</v>
          </cell>
          <cell r="CW556">
            <v>0</v>
          </cell>
          <cell r="CX556">
            <v>0</v>
          </cell>
          <cell r="CY556">
            <v>0</v>
          </cell>
          <cell r="CZ556">
            <v>0</v>
          </cell>
          <cell r="DA556">
            <v>0</v>
          </cell>
          <cell r="DB556">
            <v>0</v>
          </cell>
          <cell r="DC556">
            <v>0</v>
          </cell>
          <cell r="DD556">
            <v>0</v>
          </cell>
          <cell r="DE556">
            <v>0</v>
          </cell>
          <cell r="DF556">
            <v>0</v>
          </cell>
          <cell r="DG556">
            <v>0</v>
          </cell>
          <cell r="DH556">
            <v>0</v>
          </cell>
          <cell r="DI556">
            <v>0</v>
          </cell>
          <cell r="DJ556">
            <v>0</v>
          </cell>
          <cell r="DK556">
            <v>0</v>
          </cell>
          <cell r="DL556">
            <v>0</v>
          </cell>
          <cell r="DM556">
            <v>0</v>
          </cell>
          <cell r="DN556">
            <v>0</v>
          </cell>
          <cell r="DO556">
            <v>0</v>
          </cell>
          <cell r="DP556">
            <v>0</v>
          </cell>
          <cell r="DQ556">
            <v>0</v>
          </cell>
          <cell r="DR556">
            <v>0</v>
          </cell>
          <cell r="DS556">
            <v>0</v>
          </cell>
          <cell r="DT556">
            <v>0</v>
          </cell>
          <cell r="DU556">
            <v>0</v>
          </cell>
          <cell r="DV556">
            <v>0</v>
          </cell>
          <cell r="DW556">
            <v>0</v>
          </cell>
          <cell r="DX556">
            <v>0</v>
          </cell>
          <cell r="DY556">
            <v>0</v>
          </cell>
          <cell r="DZ556">
            <v>0</v>
          </cell>
          <cell r="EA556">
            <v>0</v>
          </cell>
          <cell r="EB556">
            <v>0</v>
          </cell>
          <cell r="EC556">
            <v>0</v>
          </cell>
          <cell r="ED556">
            <v>0</v>
          </cell>
        </row>
        <row r="557">
          <cell r="F557">
            <v>0</v>
          </cell>
          <cell r="G557">
            <v>0</v>
          </cell>
          <cell r="H557">
            <v>0</v>
          </cell>
          <cell r="I557">
            <v>0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  <cell r="AE557">
            <v>0</v>
          </cell>
          <cell r="AF557">
            <v>0</v>
          </cell>
          <cell r="AG557">
            <v>0</v>
          </cell>
          <cell r="AH557">
            <v>0</v>
          </cell>
          <cell r="AI557">
            <v>0</v>
          </cell>
          <cell r="AJ557">
            <v>0</v>
          </cell>
          <cell r="AK557">
            <v>0</v>
          </cell>
          <cell r="AL557">
            <v>0</v>
          </cell>
          <cell r="AM557">
            <v>0</v>
          </cell>
          <cell r="AN557">
            <v>0</v>
          </cell>
          <cell r="AO557">
            <v>0</v>
          </cell>
          <cell r="AP557">
            <v>0</v>
          </cell>
          <cell r="AQ557">
            <v>0</v>
          </cell>
          <cell r="AR557">
            <v>0</v>
          </cell>
          <cell r="AS557">
            <v>0</v>
          </cell>
          <cell r="AT557">
            <v>0</v>
          </cell>
          <cell r="AU557">
            <v>0</v>
          </cell>
          <cell r="AV557">
            <v>0</v>
          </cell>
          <cell r="AW557">
            <v>0</v>
          </cell>
          <cell r="AX557">
            <v>0</v>
          </cell>
          <cell r="AY557">
            <v>0</v>
          </cell>
          <cell r="AZ557">
            <v>0</v>
          </cell>
          <cell r="BA557">
            <v>0</v>
          </cell>
          <cell r="BB557">
            <v>0</v>
          </cell>
          <cell r="BC557">
            <v>0</v>
          </cell>
          <cell r="BD557">
            <v>0</v>
          </cell>
          <cell r="BE557">
            <v>0</v>
          </cell>
          <cell r="BF557">
            <v>0</v>
          </cell>
          <cell r="BG557">
            <v>0</v>
          </cell>
          <cell r="BH557">
            <v>0</v>
          </cell>
          <cell r="BI557">
            <v>0</v>
          </cell>
          <cell r="BJ557">
            <v>0</v>
          </cell>
          <cell r="BK557">
            <v>0</v>
          </cell>
          <cell r="BL557">
            <v>0</v>
          </cell>
          <cell r="BM557">
            <v>0</v>
          </cell>
          <cell r="BN557">
            <v>0</v>
          </cell>
          <cell r="BO557">
            <v>0</v>
          </cell>
          <cell r="BP557">
            <v>0</v>
          </cell>
          <cell r="BQ557">
            <v>0</v>
          </cell>
          <cell r="BR557">
            <v>0</v>
          </cell>
          <cell r="BS557">
            <v>0</v>
          </cell>
          <cell r="BT557">
            <v>0</v>
          </cell>
          <cell r="BU557">
            <v>0</v>
          </cell>
          <cell r="BV557">
            <v>0</v>
          </cell>
          <cell r="BW557">
            <v>0</v>
          </cell>
          <cell r="BX557">
            <v>0</v>
          </cell>
          <cell r="BY557">
            <v>0</v>
          </cell>
          <cell r="BZ557">
            <v>0</v>
          </cell>
          <cell r="CA557">
            <v>0</v>
          </cell>
          <cell r="CB557">
            <v>0</v>
          </cell>
          <cell r="CC557">
            <v>0</v>
          </cell>
          <cell r="CD557">
            <v>0</v>
          </cell>
          <cell r="CE557">
            <v>0</v>
          </cell>
          <cell r="CF557">
            <v>0</v>
          </cell>
          <cell r="CG557">
            <v>0</v>
          </cell>
          <cell r="CH557">
            <v>0</v>
          </cell>
          <cell r="CI557">
            <v>0</v>
          </cell>
          <cell r="CJ557">
            <v>0</v>
          </cell>
          <cell r="CK557">
            <v>0</v>
          </cell>
          <cell r="CL557">
            <v>0</v>
          </cell>
          <cell r="CM557">
            <v>0</v>
          </cell>
          <cell r="CN557">
            <v>0</v>
          </cell>
          <cell r="CO557">
            <v>0</v>
          </cell>
          <cell r="CP557">
            <v>0</v>
          </cell>
          <cell r="CQ557">
            <v>0</v>
          </cell>
          <cell r="CR557">
            <v>0</v>
          </cell>
          <cell r="CS557">
            <v>0</v>
          </cell>
          <cell r="CT557">
            <v>0</v>
          </cell>
          <cell r="CU557">
            <v>0</v>
          </cell>
          <cell r="CV557">
            <v>0</v>
          </cell>
          <cell r="CW557">
            <v>0</v>
          </cell>
          <cell r="CX557">
            <v>0</v>
          </cell>
          <cell r="CY557">
            <v>0</v>
          </cell>
          <cell r="CZ557">
            <v>0</v>
          </cell>
          <cell r="DA557">
            <v>0</v>
          </cell>
          <cell r="DB557">
            <v>0</v>
          </cell>
          <cell r="DC557">
            <v>0</v>
          </cell>
          <cell r="DD557">
            <v>0</v>
          </cell>
          <cell r="DE557">
            <v>0</v>
          </cell>
          <cell r="DF557">
            <v>0</v>
          </cell>
          <cell r="DG557">
            <v>0</v>
          </cell>
          <cell r="DH557">
            <v>0</v>
          </cell>
          <cell r="DI557">
            <v>0</v>
          </cell>
          <cell r="DJ557">
            <v>0</v>
          </cell>
          <cell r="DK557">
            <v>0</v>
          </cell>
          <cell r="DL557">
            <v>0</v>
          </cell>
          <cell r="DM557">
            <v>0</v>
          </cell>
          <cell r="DN557">
            <v>0</v>
          </cell>
          <cell r="DO557">
            <v>0</v>
          </cell>
          <cell r="DP557">
            <v>0</v>
          </cell>
          <cell r="DQ557">
            <v>0</v>
          </cell>
          <cell r="DR557">
            <v>0</v>
          </cell>
          <cell r="DS557">
            <v>0</v>
          </cell>
          <cell r="DT557">
            <v>0</v>
          </cell>
          <cell r="DU557">
            <v>0</v>
          </cell>
          <cell r="DV557">
            <v>0</v>
          </cell>
          <cell r="DW557">
            <v>0</v>
          </cell>
          <cell r="DX557">
            <v>0</v>
          </cell>
          <cell r="DY557">
            <v>0</v>
          </cell>
          <cell r="DZ557">
            <v>0</v>
          </cell>
          <cell r="EA557">
            <v>0</v>
          </cell>
          <cell r="EB557">
            <v>0</v>
          </cell>
          <cell r="EC557">
            <v>0</v>
          </cell>
          <cell r="ED557">
            <v>0</v>
          </cell>
        </row>
        <row r="558">
          <cell r="F558">
            <v>0</v>
          </cell>
          <cell r="G558">
            <v>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  <cell r="AE558">
            <v>0</v>
          </cell>
          <cell r="AF558">
            <v>0</v>
          </cell>
          <cell r="AG558">
            <v>0</v>
          </cell>
          <cell r="AH558">
            <v>0</v>
          </cell>
          <cell r="AI558">
            <v>0</v>
          </cell>
          <cell r="AJ558">
            <v>0</v>
          </cell>
          <cell r="AK558">
            <v>0</v>
          </cell>
          <cell r="AL558">
            <v>0</v>
          </cell>
          <cell r="AM558">
            <v>0</v>
          </cell>
          <cell r="AN558">
            <v>0</v>
          </cell>
          <cell r="AO558">
            <v>0</v>
          </cell>
          <cell r="AP558">
            <v>0</v>
          </cell>
          <cell r="AQ558">
            <v>0</v>
          </cell>
          <cell r="AR558">
            <v>0</v>
          </cell>
          <cell r="AS558">
            <v>0</v>
          </cell>
          <cell r="AT558">
            <v>0</v>
          </cell>
          <cell r="AU558">
            <v>0</v>
          </cell>
          <cell r="AV558">
            <v>0</v>
          </cell>
          <cell r="AW558">
            <v>0</v>
          </cell>
          <cell r="AX558">
            <v>0</v>
          </cell>
          <cell r="AY558">
            <v>0</v>
          </cell>
          <cell r="AZ558">
            <v>0</v>
          </cell>
          <cell r="BA558">
            <v>0</v>
          </cell>
          <cell r="BB558">
            <v>0</v>
          </cell>
          <cell r="BC558">
            <v>0</v>
          </cell>
          <cell r="BD558">
            <v>0</v>
          </cell>
          <cell r="BE558">
            <v>0</v>
          </cell>
          <cell r="BF558">
            <v>0</v>
          </cell>
          <cell r="BG558">
            <v>0</v>
          </cell>
          <cell r="BH558">
            <v>0</v>
          </cell>
          <cell r="BI558">
            <v>0</v>
          </cell>
          <cell r="BJ558">
            <v>0</v>
          </cell>
          <cell r="BK558">
            <v>0</v>
          </cell>
          <cell r="BL558">
            <v>0</v>
          </cell>
          <cell r="BM558">
            <v>0</v>
          </cell>
          <cell r="BN558">
            <v>0</v>
          </cell>
          <cell r="BO558">
            <v>0</v>
          </cell>
          <cell r="BP558">
            <v>0</v>
          </cell>
          <cell r="BQ558">
            <v>0</v>
          </cell>
          <cell r="BR558">
            <v>0</v>
          </cell>
          <cell r="BS558">
            <v>0</v>
          </cell>
          <cell r="BT558">
            <v>0</v>
          </cell>
          <cell r="BU558">
            <v>0</v>
          </cell>
          <cell r="BV558">
            <v>0</v>
          </cell>
          <cell r="BW558">
            <v>0</v>
          </cell>
          <cell r="BX558">
            <v>0</v>
          </cell>
          <cell r="BY558">
            <v>0</v>
          </cell>
          <cell r="BZ558">
            <v>0</v>
          </cell>
          <cell r="CA558">
            <v>0</v>
          </cell>
          <cell r="CB558">
            <v>0</v>
          </cell>
          <cell r="CC558">
            <v>0</v>
          </cell>
          <cell r="CD558">
            <v>0</v>
          </cell>
          <cell r="CE558">
            <v>0</v>
          </cell>
          <cell r="CF558">
            <v>0</v>
          </cell>
          <cell r="CG558">
            <v>0</v>
          </cell>
          <cell r="CH558">
            <v>0</v>
          </cell>
          <cell r="CI558">
            <v>0</v>
          </cell>
          <cell r="CJ558">
            <v>0</v>
          </cell>
          <cell r="CK558">
            <v>0</v>
          </cell>
          <cell r="CL558">
            <v>0</v>
          </cell>
          <cell r="CM558">
            <v>0</v>
          </cell>
          <cell r="CN558">
            <v>0</v>
          </cell>
          <cell r="CO558">
            <v>0</v>
          </cell>
          <cell r="CP558">
            <v>0</v>
          </cell>
          <cell r="CQ558">
            <v>0</v>
          </cell>
          <cell r="CR558">
            <v>0</v>
          </cell>
          <cell r="CS558">
            <v>0</v>
          </cell>
          <cell r="CT558">
            <v>0</v>
          </cell>
          <cell r="CU558">
            <v>0</v>
          </cell>
          <cell r="CV558">
            <v>0</v>
          </cell>
          <cell r="CW558">
            <v>0</v>
          </cell>
          <cell r="CX558">
            <v>0</v>
          </cell>
          <cell r="CY558">
            <v>0</v>
          </cell>
          <cell r="CZ558">
            <v>0</v>
          </cell>
          <cell r="DA558">
            <v>0</v>
          </cell>
          <cell r="DB558">
            <v>0</v>
          </cell>
          <cell r="DC558">
            <v>0</v>
          </cell>
          <cell r="DD558">
            <v>0</v>
          </cell>
          <cell r="DE558">
            <v>0</v>
          </cell>
          <cell r="DF558">
            <v>0</v>
          </cell>
          <cell r="DG558">
            <v>0</v>
          </cell>
          <cell r="DH558">
            <v>0</v>
          </cell>
          <cell r="DI558">
            <v>0</v>
          </cell>
          <cell r="DJ558">
            <v>0</v>
          </cell>
          <cell r="DK558">
            <v>0</v>
          </cell>
          <cell r="DL558">
            <v>0</v>
          </cell>
          <cell r="DM558">
            <v>0</v>
          </cell>
          <cell r="DN558">
            <v>0</v>
          </cell>
          <cell r="DO558">
            <v>0</v>
          </cell>
          <cell r="DP558">
            <v>0</v>
          </cell>
          <cell r="DQ558">
            <v>0</v>
          </cell>
          <cell r="DR558">
            <v>0</v>
          </cell>
          <cell r="DS558">
            <v>0</v>
          </cell>
          <cell r="DT558">
            <v>0</v>
          </cell>
          <cell r="DU558">
            <v>0</v>
          </cell>
          <cell r="DV558">
            <v>0</v>
          </cell>
          <cell r="DW558">
            <v>0</v>
          </cell>
          <cell r="DX558">
            <v>0</v>
          </cell>
          <cell r="DY558">
            <v>0</v>
          </cell>
          <cell r="DZ558">
            <v>0</v>
          </cell>
          <cell r="EA558">
            <v>0</v>
          </cell>
          <cell r="EB558">
            <v>0</v>
          </cell>
          <cell r="EC558">
            <v>0</v>
          </cell>
          <cell r="ED558">
            <v>0</v>
          </cell>
        </row>
        <row r="559">
          <cell r="F559">
            <v>0</v>
          </cell>
          <cell r="G559">
            <v>0</v>
          </cell>
          <cell r="H559">
            <v>0</v>
          </cell>
          <cell r="I559">
            <v>0</v>
          </cell>
          <cell r="J559">
            <v>-39.264766999999999</v>
          </cell>
          <cell r="K559">
            <v>0</v>
          </cell>
          <cell r="L559">
            <v>0</v>
          </cell>
          <cell r="M559">
            <v>0</v>
          </cell>
          <cell r="N559">
            <v>-165.05311</v>
          </cell>
          <cell r="O559">
            <v>-127.494072</v>
          </cell>
          <cell r="P559">
            <v>0</v>
          </cell>
          <cell r="Q559">
            <v>0</v>
          </cell>
          <cell r="R559">
            <v>-3810.1144159999985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-1396.3314999999998</v>
          </cell>
          <cell r="X559">
            <v>-513.56209999999919</v>
          </cell>
          <cell r="Y559">
            <v>-489.71126000000004</v>
          </cell>
          <cell r="Z559">
            <v>0</v>
          </cell>
          <cell r="AA559">
            <v>-858.94874999999979</v>
          </cell>
          <cell r="AB559">
            <v>-469.03422</v>
          </cell>
          <cell r="AC559">
            <v>0</v>
          </cell>
          <cell r="AD559">
            <v>-82.526585999999995</v>
          </cell>
          <cell r="AE559">
            <v>-9684.8351208999939</v>
          </cell>
          <cell r="AF559">
            <v>0</v>
          </cell>
          <cell r="AG559">
            <v>-497.63239999999996</v>
          </cell>
          <cell r="AH559">
            <v>-1040.6732999999999</v>
          </cell>
          <cell r="AI559">
            <v>-618.59142999999995</v>
          </cell>
          <cell r="AJ559">
            <v>-1907.1889999999994</v>
          </cell>
          <cell r="AK559">
            <v>-1560.3173359999998</v>
          </cell>
          <cell r="AL559">
            <v>-678.28109999999992</v>
          </cell>
          <cell r="AM559">
            <v>-910.09922799999993</v>
          </cell>
          <cell r="AN559">
            <v>-1210.0970699999998</v>
          </cell>
          <cell r="AO559">
            <v>-1260.8413700000001</v>
          </cell>
          <cell r="AP559">
            <v>0</v>
          </cell>
          <cell r="AQ559">
            <v>-1.1128868999999999</v>
          </cell>
          <cell r="AR559">
            <v>-9483.5518740000043</v>
          </cell>
          <cell r="AS559">
            <v>0</v>
          </cell>
          <cell r="AT559">
            <v>-130.55216000000001</v>
          </cell>
          <cell r="AU559">
            <v>-1039.8582099999999</v>
          </cell>
          <cell r="AV559">
            <v>-1404.6958</v>
          </cell>
          <cell r="AW559">
            <v>-1649.9020140000002</v>
          </cell>
          <cell r="AX559">
            <v>-854.95411999999988</v>
          </cell>
          <cell r="AY559">
            <v>-660.21019999999999</v>
          </cell>
          <cell r="AZ559">
            <v>-455.58197000000007</v>
          </cell>
          <cell r="BA559">
            <v>-1849.673600000001</v>
          </cell>
          <cell r="BB559">
            <v>-1355.5973599999998</v>
          </cell>
          <cell r="BC559">
            <v>0</v>
          </cell>
          <cell r="BD559">
            <v>-82.526440000000008</v>
          </cell>
          <cell r="BE559">
            <v>-11783.805422999998</v>
          </cell>
          <cell r="BF559">
            <v>-46.392913999999998</v>
          </cell>
          <cell r="BG559">
            <v>-262.77160900000001</v>
          </cell>
          <cell r="BH559">
            <v>-1363.6883400000006</v>
          </cell>
          <cell r="BI559">
            <v>-1544.55726</v>
          </cell>
          <cell r="BJ559">
            <v>-2609.3202499999998</v>
          </cell>
          <cell r="BK559">
            <v>-699.94397000000026</v>
          </cell>
          <cell r="BL559">
            <v>-1154.5546999999997</v>
          </cell>
          <cell r="BM559">
            <v>-326.45711999999997</v>
          </cell>
          <cell r="BN559">
            <v>-2247.8889999999992</v>
          </cell>
          <cell r="BO559">
            <v>-820.41010000000006</v>
          </cell>
          <cell r="BP559">
            <v>0</v>
          </cell>
          <cell r="BQ559">
            <v>-707.82016000000021</v>
          </cell>
          <cell r="BR559">
            <v>-36627.691900000005</v>
          </cell>
          <cell r="BS559">
            <v>-1445.7120799999993</v>
          </cell>
          <cell r="BT559">
            <v>-2147.7128000000002</v>
          </cell>
          <cell r="BU559">
            <v>-3305.0457000000015</v>
          </cell>
          <cell r="BV559">
            <v>-3285.5912999999982</v>
          </cell>
          <cell r="BW559">
            <v>-4792.2471900000019</v>
          </cell>
          <cell r="BX559">
            <v>-2771.6355000000003</v>
          </cell>
          <cell r="BY559">
            <v>-4549.596029999997</v>
          </cell>
          <cell r="BZ559">
            <v>-3781.1710000000003</v>
          </cell>
          <cell r="CA559">
            <v>-3617.9550000000017</v>
          </cell>
          <cell r="CB559">
            <v>-3316.244200000001</v>
          </cell>
          <cell r="CC559">
            <v>0</v>
          </cell>
          <cell r="CD559">
            <v>-3614.7811000000002</v>
          </cell>
          <cell r="CE559">
            <v>-40365.233688000008</v>
          </cell>
          <cell r="CF559">
            <v>-1852.9218000000001</v>
          </cell>
          <cell r="CG559">
            <v>-2737.0380000000005</v>
          </cell>
          <cell r="CH559">
            <v>-3011.5913999999984</v>
          </cell>
          <cell r="CI559">
            <v>-2760.0394300000007</v>
          </cell>
          <cell r="CJ559">
            <v>-5128.8108000000029</v>
          </cell>
          <cell r="CK559">
            <v>-2191.715400000001</v>
          </cell>
          <cell r="CL559">
            <v>-5518.810300000001</v>
          </cell>
          <cell r="CM559">
            <v>-3807.3129999999983</v>
          </cell>
          <cell r="CN559">
            <v>-4161.9211000000032</v>
          </cell>
          <cell r="CO559">
            <v>-5048.0559999999969</v>
          </cell>
          <cell r="CP559">
            <v>-165.05285800000001</v>
          </cell>
          <cell r="CQ559">
            <v>-3981.9635999999991</v>
          </cell>
          <cell r="CR559">
            <v>-62478.443293000106</v>
          </cell>
          <cell r="CS559">
            <v>-1361.8579999999997</v>
          </cell>
          <cell r="CT559">
            <v>-3609.1759999999995</v>
          </cell>
          <cell r="CU559">
            <v>-4856.9548000000032</v>
          </cell>
          <cell r="CV559">
            <v>-6549.6153000000013</v>
          </cell>
          <cell r="CW559">
            <v>-7996.32</v>
          </cell>
          <cell r="CX559">
            <v>-3591.2384999999995</v>
          </cell>
          <cell r="CY559">
            <v>-10176.319000000003</v>
          </cell>
          <cell r="CZ559">
            <v>-7165.3899999999994</v>
          </cell>
          <cell r="DA559">
            <v>-5821.7706999999973</v>
          </cell>
          <cell r="DB559">
            <v>-5320.734000000004</v>
          </cell>
          <cell r="DC559">
            <v>-165.05309299999999</v>
          </cell>
          <cell r="DD559">
            <v>-5864.0138999999981</v>
          </cell>
          <cell r="DE559">
            <v>-68679.47964600008</v>
          </cell>
          <cell r="DF559">
            <v>-2281.6124000000009</v>
          </cell>
          <cell r="DG559">
            <v>-3561.5389999999989</v>
          </cell>
          <cell r="DH559">
            <v>-3170</v>
          </cell>
          <cell r="DI559">
            <v>-6064.7174999999952</v>
          </cell>
          <cell r="DJ559">
            <v>-8045.4673000000039</v>
          </cell>
          <cell r="DK559">
            <v>-5323.0973999999987</v>
          </cell>
          <cell r="DL559">
            <v>-9053.8190000000031</v>
          </cell>
          <cell r="DM559">
            <v>-8282.9007300000012</v>
          </cell>
          <cell r="DN559">
            <v>-7419.9735000000001</v>
          </cell>
          <cell r="DO559">
            <v>-6533.8359999999957</v>
          </cell>
          <cell r="DP559">
            <v>-213.913816</v>
          </cell>
          <cell r="DQ559">
            <v>-8728.6030000000028</v>
          </cell>
          <cell r="DR559">
            <v>0</v>
          </cell>
          <cell r="DS559">
            <v>0</v>
          </cell>
          <cell r="DT559">
            <v>0</v>
          </cell>
          <cell r="DU559">
            <v>0</v>
          </cell>
          <cell r="DV559">
            <v>0</v>
          </cell>
          <cell r="DW559">
            <v>0</v>
          </cell>
          <cell r="DX559">
            <v>0</v>
          </cell>
          <cell r="DY559">
            <v>0</v>
          </cell>
          <cell r="DZ559">
            <v>0</v>
          </cell>
          <cell r="EA559">
            <v>0</v>
          </cell>
          <cell r="EB559">
            <v>0</v>
          </cell>
          <cell r="EC559">
            <v>0</v>
          </cell>
          <cell r="ED559">
            <v>0</v>
          </cell>
        </row>
        <row r="560"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0</v>
          </cell>
          <cell r="K560">
            <v>-7.5960100000002058</v>
          </cell>
          <cell r="L560">
            <v>0</v>
          </cell>
          <cell r="M560">
            <v>0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R560">
            <v>-131.27532500000052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-46.749324999999999</v>
          </cell>
          <cell r="X560">
            <v>-84.52599999999984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  <cell r="AE560">
            <v>-44.300000000000182</v>
          </cell>
          <cell r="AF560">
            <v>0</v>
          </cell>
          <cell r="AG560">
            <v>0</v>
          </cell>
          <cell r="AH560">
            <v>0</v>
          </cell>
          <cell r="AI560">
            <v>-40.299999999999997</v>
          </cell>
          <cell r="AJ560">
            <v>0</v>
          </cell>
          <cell r="AK560">
            <v>-2</v>
          </cell>
          <cell r="AL560">
            <v>0</v>
          </cell>
          <cell r="AM560">
            <v>-2</v>
          </cell>
          <cell r="AN560">
            <v>0</v>
          </cell>
          <cell r="AO560">
            <v>0</v>
          </cell>
          <cell r="AP560">
            <v>0</v>
          </cell>
          <cell r="AQ560">
            <v>0</v>
          </cell>
          <cell r="AR560">
            <v>-107.97151340000028</v>
          </cell>
          <cell r="AS560">
            <v>0</v>
          </cell>
          <cell r="AT560">
            <v>0</v>
          </cell>
          <cell r="AU560">
            <v>0</v>
          </cell>
          <cell r="AV560">
            <v>0</v>
          </cell>
          <cell r="AW560">
            <v>0</v>
          </cell>
          <cell r="AX560">
            <v>-101.18950000000041</v>
          </cell>
          <cell r="AY560">
            <v>0</v>
          </cell>
          <cell r="AZ560">
            <v>0</v>
          </cell>
          <cell r="BA560">
            <v>0</v>
          </cell>
          <cell r="BB560">
            <v>-6.7820134000000003</v>
          </cell>
          <cell r="BC560">
            <v>0</v>
          </cell>
          <cell r="BD560">
            <v>0</v>
          </cell>
          <cell r="BE560">
            <v>-403.92458750000014</v>
          </cell>
          <cell r="BF560">
            <v>0</v>
          </cell>
          <cell r="BG560">
            <v>0</v>
          </cell>
          <cell r="BH560">
            <v>0</v>
          </cell>
          <cell r="BI560">
            <v>0</v>
          </cell>
          <cell r="BJ560">
            <v>-28.098587500000001</v>
          </cell>
          <cell r="BK560">
            <v>-357.52599999999984</v>
          </cell>
          <cell r="BL560">
            <v>0</v>
          </cell>
          <cell r="BM560">
            <v>0</v>
          </cell>
          <cell r="BN560">
            <v>0</v>
          </cell>
          <cell r="BO560">
            <v>0</v>
          </cell>
          <cell r="BP560">
            <v>0</v>
          </cell>
          <cell r="BQ560">
            <v>-18.3</v>
          </cell>
          <cell r="BR560">
            <v>-423.67621640000198</v>
          </cell>
          <cell r="BS560">
            <v>0</v>
          </cell>
          <cell r="BT560">
            <v>0</v>
          </cell>
          <cell r="BU560">
            <v>0</v>
          </cell>
          <cell r="BV560">
            <v>-113.76023240000001</v>
          </cell>
          <cell r="BW560">
            <v>-168.94810999999999</v>
          </cell>
          <cell r="BX560">
            <v>0</v>
          </cell>
          <cell r="BY560">
            <v>-18.3</v>
          </cell>
          <cell r="BZ560">
            <v>0</v>
          </cell>
          <cell r="CA560">
            <v>0</v>
          </cell>
          <cell r="CB560">
            <v>-59.793304000000006</v>
          </cell>
          <cell r="CC560">
            <v>0</v>
          </cell>
          <cell r="CD560">
            <v>-62.874570000000034</v>
          </cell>
          <cell r="CE560">
            <v>-215.51358000000073</v>
          </cell>
          <cell r="CF560">
            <v>-40.377240000000029</v>
          </cell>
          <cell r="CG560">
            <v>0</v>
          </cell>
          <cell r="CH560">
            <v>0</v>
          </cell>
          <cell r="CI560">
            <v>0</v>
          </cell>
          <cell r="CJ560">
            <v>0</v>
          </cell>
          <cell r="CK560">
            <v>-103.23162000000048</v>
          </cell>
          <cell r="CL560">
            <v>-71.904719999999998</v>
          </cell>
          <cell r="CM560">
            <v>0</v>
          </cell>
          <cell r="CN560">
            <v>0</v>
          </cell>
          <cell r="CO560">
            <v>0</v>
          </cell>
          <cell r="CP560">
            <v>0</v>
          </cell>
          <cell r="CQ560">
            <v>0</v>
          </cell>
          <cell r="CR560">
            <v>-107.70514999999796</v>
          </cell>
          <cell r="CS560">
            <v>0</v>
          </cell>
          <cell r="CT560">
            <v>0</v>
          </cell>
          <cell r="CU560">
            <v>0</v>
          </cell>
          <cell r="CV560">
            <v>-25.178600000000074</v>
          </cell>
          <cell r="CW560">
            <v>-82.526550000000043</v>
          </cell>
          <cell r="CX560">
            <v>0</v>
          </cell>
          <cell r="CY560">
            <v>0</v>
          </cell>
          <cell r="CZ560">
            <v>0</v>
          </cell>
          <cell r="DA560">
            <v>0</v>
          </cell>
          <cell r="DB560">
            <v>0</v>
          </cell>
          <cell r="DC560">
            <v>0</v>
          </cell>
          <cell r="DD560">
            <v>0</v>
          </cell>
          <cell r="DE560">
            <v>-55.484072000001106</v>
          </cell>
          <cell r="DF560">
            <v>0</v>
          </cell>
          <cell r="DG560">
            <v>0</v>
          </cell>
          <cell r="DH560">
            <v>0</v>
          </cell>
          <cell r="DI560">
            <v>0</v>
          </cell>
          <cell r="DJ560">
            <v>0</v>
          </cell>
          <cell r="DK560">
            <v>0</v>
          </cell>
          <cell r="DL560">
            <v>-18.812520000000006</v>
          </cell>
          <cell r="DM560">
            <v>-7.9356999999999971</v>
          </cell>
          <cell r="DN560">
            <v>-24.315791999999998</v>
          </cell>
          <cell r="DO560">
            <v>-4.4200600000000065</v>
          </cell>
          <cell r="DP560">
            <v>0</v>
          </cell>
          <cell r="DQ560">
            <v>0</v>
          </cell>
          <cell r="DR560">
            <v>0</v>
          </cell>
          <cell r="DS560">
            <v>0</v>
          </cell>
          <cell r="DT560">
            <v>0</v>
          </cell>
          <cell r="DU560">
            <v>0</v>
          </cell>
          <cell r="DV560">
            <v>0</v>
          </cell>
          <cell r="DW560">
            <v>0</v>
          </cell>
          <cell r="DX560">
            <v>0</v>
          </cell>
          <cell r="DY560">
            <v>0</v>
          </cell>
          <cell r="DZ560">
            <v>0</v>
          </cell>
          <cell r="EA560">
            <v>0</v>
          </cell>
          <cell r="EB560">
            <v>0</v>
          </cell>
          <cell r="EC560">
            <v>0</v>
          </cell>
          <cell r="ED560">
            <v>0</v>
          </cell>
        </row>
        <row r="561"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0</v>
          </cell>
          <cell r="K561">
            <v>-80.930419999999998</v>
          </cell>
          <cell r="L561">
            <v>0</v>
          </cell>
          <cell r="M561">
            <v>0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R561">
            <v>-594.72000000000025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-594.72000000000025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  <cell r="AE561">
            <v>-652.37872000000016</v>
          </cell>
          <cell r="AF561">
            <v>0</v>
          </cell>
          <cell r="AG561">
            <v>0</v>
          </cell>
          <cell r="AH561">
            <v>0</v>
          </cell>
          <cell r="AI561">
            <v>0</v>
          </cell>
          <cell r="AJ561">
            <v>0</v>
          </cell>
          <cell r="AK561">
            <v>-577.68550000000005</v>
          </cell>
          <cell r="AL561">
            <v>0</v>
          </cell>
          <cell r="AM561">
            <v>-74.693219999999997</v>
          </cell>
          <cell r="AN561">
            <v>0</v>
          </cell>
          <cell r="AO561">
            <v>0</v>
          </cell>
          <cell r="AP561">
            <v>0</v>
          </cell>
          <cell r="AQ561">
            <v>0</v>
          </cell>
          <cell r="AR561">
            <v>-351.01920999999993</v>
          </cell>
          <cell r="AS561">
            <v>0</v>
          </cell>
          <cell r="AT561">
            <v>0</v>
          </cell>
          <cell r="AU561">
            <v>0</v>
          </cell>
          <cell r="AV561">
            <v>0</v>
          </cell>
          <cell r="AW561">
            <v>0</v>
          </cell>
          <cell r="AX561">
            <v>-311.44290000000001</v>
          </cell>
          <cell r="AY561">
            <v>0</v>
          </cell>
          <cell r="AZ561">
            <v>-39.576310000000007</v>
          </cell>
          <cell r="BA561">
            <v>0</v>
          </cell>
          <cell r="BB561">
            <v>0</v>
          </cell>
          <cell r="BC561">
            <v>0</v>
          </cell>
          <cell r="BD561">
            <v>0</v>
          </cell>
          <cell r="BE561">
            <v>-427.43869500000005</v>
          </cell>
          <cell r="BF561">
            <v>0</v>
          </cell>
          <cell r="BG561">
            <v>0</v>
          </cell>
          <cell r="BH561">
            <v>0</v>
          </cell>
          <cell r="BI561">
            <v>0</v>
          </cell>
          <cell r="BJ561">
            <v>0</v>
          </cell>
          <cell r="BK561">
            <v>-376.41010000000006</v>
          </cell>
          <cell r="BL561">
            <v>0</v>
          </cell>
          <cell r="BM561">
            <v>0</v>
          </cell>
          <cell r="BN561">
            <v>0</v>
          </cell>
          <cell r="BO561">
            <v>0</v>
          </cell>
          <cell r="BP561">
            <v>0</v>
          </cell>
          <cell r="BQ561">
            <v>-51.028595000000003</v>
          </cell>
          <cell r="BR561">
            <v>-913.1006239999997</v>
          </cell>
          <cell r="BS561">
            <v>0</v>
          </cell>
          <cell r="BT561">
            <v>-4.1587600000000009</v>
          </cell>
          <cell r="BU561">
            <v>0</v>
          </cell>
          <cell r="BV561">
            <v>0</v>
          </cell>
          <cell r="BW561">
            <v>0</v>
          </cell>
          <cell r="BX561">
            <v>-660.21199999999999</v>
          </cell>
          <cell r="BY561">
            <v>-138.55880400000001</v>
          </cell>
          <cell r="BZ561">
            <v>0</v>
          </cell>
          <cell r="CA561">
            <v>0</v>
          </cell>
          <cell r="CB561">
            <v>0</v>
          </cell>
          <cell r="CC561">
            <v>0</v>
          </cell>
          <cell r="CD561">
            <v>-110.17106000000001</v>
          </cell>
          <cell r="CE561">
            <v>-1203.778970000003</v>
          </cell>
          <cell r="CF561">
            <v>-579.07010000000037</v>
          </cell>
          <cell r="CG561">
            <v>-58.048549999999977</v>
          </cell>
          <cell r="CH561">
            <v>0</v>
          </cell>
          <cell r="CI561">
            <v>0</v>
          </cell>
          <cell r="CJ561">
            <v>0</v>
          </cell>
          <cell r="CK561">
            <v>-474.45399999999972</v>
          </cell>
          <cell r="CL561">
            <v>-9.9713200000000199</v>
          </cell>
          <cell r="CM561">
            <v>0</v>
          </cell>
          <cell r="CN561">
            <v>0</v>
          </cell>
          <cell r="CO561">
            <v>-82.235000000000014</v>
          </cell>
          <cell r="CP561">
            <v>0</v>
          </cell>
          <cell r="CQ561">
            <v>0</v>
          </cell>
          <cell r="CR561">
            <v>-362.4976200000001</v>
          </cell>
          <cell r="CS561">
            <v>0</v>
          </cell>
          <cell r="CT561">
            <v>0</v>
          </cell>
          <cell r="CU561">
            <v>0</v>
          </cell>
          <cell r="CV561">
            <v>0</v>
          </cell>
          <cell r="CW561">
            <v>0</v>
          </cell>
          <cell r="CX561">
            <v>-330.10599999999977</v>
          </cell>
          <cell r="CY561">
            <v>-22.415320000000008</v>
          </cell>
          <cell r="CZ561">
            <v>0</v>
          </cell>
          <cell r="DA561">
            <v>-9.9762999999999238</v>
          </cell>
          <cell r="DB561">
            <v>0</v>
          </cell>
          <cell r="DC561">
            <v>0</v>
          </cell>
          <cell r="DD561">
            <v>0</v>
          </cell>
          <cell r="DE561">
            <v>-1053.5620339999987</v>
          </cell>
          <cell r="DF561">
            <v>0</v>
          </cell>
          <cell r="DG561">
            <v>0</v>
          </cell>
          <cell r="DH561">
            <v>0</v>
          </cell>
          <cell r="DI561">
            <v>0</v>
          </cell>
          <cell r="DJ561">
            <v>0</v>
          </cell>
          <cell r="DK561">
            <v>-660.21199999999953</v>
          </cell>
          <cell r="DL561">
            <v>-19.999677999999996</v>
          </cell>
          <cell r="DM561">
            <v>-165.05290000000002</v>
          </cell>
          <cell r="DN561">
            <v>-125.77102999999998</v>
          </cell>
          <cell r="DO561">
            <v>-82.526426000000015</v>
          </cell>
          <cell r="DP561">
            <v>0</v>
          </cell>
          <cell r="DQ561">
            <v>0</v>
          </cell>
          <cell r="DR561">
            <v>0</v>
          </cell>
          <cell r="DS561">
            <v>0</v>
          </cell>
          <cell r="DT561">
            <v>0</v>
          </cell>
          <cell r="DU561">
            <v>0</v>
          </cell>
          <cell r="DV561">
            <v>0</v>
          </cell>
          <cell r="DW561">
            <v>0</v>
          </cell>
          <cell r="DX561">
            <v>0</v>
          </cell>
          <cell r="DY561">
            <v>0</v>
          </cell>
          <cell r="DZ561">
            <v>0</v>
          </cell>
          <cell r="EA561">
            <v>0</v>
          </cell>
          <cell r="EB561">
            <v>0</v>
          </cell>
          <cell r="EC561">
            <v>0</v>
          </cell>
          <cell r="ED561">
            <v>0</v>
          </cell>
        </row>
        <row r="563"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-39.264766999999999</v>
          </cell>
          <cell r="K563">
            <v>-88.526430000000346</v>
          </cell>
          <cell r="L563">
            <v>0</v>
          </cell>
          <cell r="M563">
            <v>0</v>
          </cell>
          <cell r="N563">
            <v>-165.05311</v>
          </cell>
          <cell r="O563">
            <v>-127.494072</v>
          </cell>
          <cell r="P563">
            <v>0</v>
          </cell>
          <cell r="Q563">
            <v>0</v>
          </cell>
          <cell r="R563">
            <v>-4536.1097410000002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-1443.080825</v>
          </cell>
          <cell r="X563">
            <v>-1192.808100000002</v>
          </cell>
          <cell r="Y563">
            <v>-489.71126000000004</v>
          </cell>
          <cell r="Z563">
            <v>0</v>
          </cell>
          <cell r="AA563">
            <v>-858.94874999999979</v>
          </cell>
          <cell r="AB563">
            <v>-469.03422</v>
          </cell>
          <cell r="AC563">
            <v>0</v>
          </cell>
          <cell r="AD563">
            <v>-82.526585999999995</v>
          </cell>
          <cell r="AE563">
            <v>-10381.513840899996</v>
          </cell>
          <cell r="AF563">
            <v>0</v>
          </cell>
          <cell r="AG563">
            <v>-497.63239999999996</v>
          </cell>
          <cell r="AH563">
            <v>-1040.6732999999999</v>
          </cell>
          <cell r="AI563">
            <v>-658.89143000000001</v>
          </cell>
          <cell r="AJ563">
            <v>-1907.1889999999994</v>
          </cell>
          <cell r="AK563">
            <v>-2140.0028359999997</v>
          </cell>
          <cell r="AL563">
            <v>-678.28109999999992</v>
          </cell>
          <cell r="AM563">
            <v>-986.79244800000015</v>
          </cell>
          <cell r="AN563">
            <v>-1210.0970699999998</v>
          </cell>
          <cell r="AO563">
            <v>-1260.8413700000001</v>
          </cell>
          <cell r="AP563">
            <v>0</v>
          </cell>
          <cell r="AQ563">
            <v>-1.1128868999999999</v>
          </cell>
          <cell r="AR563">
            <v>-9942.5425973999991</v>
          </cell>
          <cell r="AS563">
            <v>0</v>
          </cell>
          <cell r="AT563">
            <v>-130.55216000000001</v>
          </cell>
          <cell r="AU563">
            <v>-1039.8582099999999</v>
          </cell>
          <cell r="AV563">
            <v>-1404.6958</v>
          </cell>
          <cell r="AW563">
            <v>-1649.9020140000002</v>
          </cell>
          <cell r="AX563">
            <v>-1267.5865200000007</v>
          </cell>
          <cell r="AY563">
            <v>-660.21019999999999</v>
          </cell>
          <cell r="AZ563">
            <v>-495.15828000000005</v>
          </cell>
          <cell r="BA563">
            <v>-1849.673600000001</v>
          </cell>
          <cell r="BB563">
            <v>-1362.3793734000001</v>
          </cell>
          <cell r="BC563">
            <v>0</v>
          </cell>
          <cell r="BD563">
            <v>-82.526440000000008</v>
          </cell>
          <cell r="BE563">
            <v>-12615.168705499997</v>
          </cell>
          <cell r="BF563">
            <v>-46.392913999999998</v>
          </cell>
          <cell r="BG563">
            <v>-262.77160900000001</v>
          </cell>
          <cell r="BH563">
            <v>-1363.6883400000006</v>
          </cell>
          <cell r="BI563">
            <v>-1544.55726</v>
          </cell>
          <cell r="BJ563">
            <v>-2637.4188374999994</v>
          </cell>
          <cell r="BK563">
            <v>-1433.8800700000002</v>
          </cell>
          <cell r="BL563">
            <v>-1154.5546999999997</v>
          </cell>
          <cell r="BM563">
            <v>-326.45711999999997</v>
          </cell>
          <cell r="BN563">
            <v>-2247.8889999999992</v>
          </cell>
          <cell r="BO563">
            <v>-820.41010000000006</v>
          </cell>
          <cell r="BP563">
            <v>0</v>
          </cell>
          <cell r="BQ563">
            <v>-777.14875500000062</v>
          </cell>
          <cell r="BR563">
            <v>-37964.468740399985</v>
          </cell>
          <cell r="BS563">
            <v>-1445.7120799999989</v>
          </cell>
          <cell r="BT563">
            <v>-2151.8715600000005</v>
          </cell>
          <cell r="BU563">
            <v>-3305.0457000000015</v>
          </cell>
          <cell r="BV563">
            <v>-3399.3515323999982</v>
          </cell>
          <cell r="BW563">
            <v>-4961.1952999999994</v>
          </cell>
          <cell r="BX563">
            <v>-3431.8475000000017</v>
          </cell>
          <cell r="BY563">
            <v>-4706.4548339999965</v>
          </cell>
          <cell r="BZ563">
            <v>-3781.1710000000003</v>
          </cell>
          <cell r="CA563">
            <v>-3617.9550000000017</v>
          </cell>
          <cell r="CB563">
            <v>-3376.0375039999999</v>
          </cell>
          <cell r="CC563">
            <v>0</v>
          </cell>
          <cell r="CD563">
            <v>-3787.8267300000007</v>
          </cell>
          <cell r="CE563">
            <v>-41784.526237999991</v>
          </cell>
          <cell r="CF563">
            <v>-2472.3691400000007</v>
          </cell>
          <cell r="CG563">
            <v>-2795.0865500000018</v>
          </cell>
          <cell r="CH563">
            <v>-3011.5913999999984</v>
          </cell>
          <cell r="CI563">
            <v>-2760.0394300000007</v>
          </cell>
          <cell r="CJ563">
            <v>-5128.8108000000029</v>
          </cell>
          <cell r="CK563">
            <v>-2769.4010200000012</v>
          </cell>
          <cell r="CL563">
            <v>-5600.6863400000002</v>
          </cell>
          <cell r="CM563">
            <v>-3807.3129999999946</v>
          </cell>
          <cell r="CN563">
            <v>-4161.9211000000032</v>
          </cell>
          <cell r="CO563">
            <v>-5130.2909999999974</v>
          </cell>
          <cell r="CP563">
            <v>-165.05285800000001</v>
          </cell>
          <cell r="CQ563">
            <v>-3981.963600000001</v>
          </cell>
          <cell r="CR563">
            <v>-62948.646062999964</v>
          </cell>
          <cell r="CS563">
            <v>-1361.8579999999997</v>
          </cell>
          <cell r="CT563">
            <v>-3609.1759999999995</v>
          </cell>
          <cell r="CU563">
            <v>-4856.9548000000032</v>
          </cell>
          <cell r="CV563">
            <v>-6574.7939000000042</v>
          </cell>
          <cell r="CW563">
            <v>-8078.846550000002</v>
          </cell>
          <cell r="CX563">
            <v>-3921.3444999999992</v>
          </cell>
          <cell r="CY563">
            <v>-10198.734320000003</v>
          </cell>
          <cell r="CZ563">
            <v>-7165.3900000000031</v>
          </cell>
          <cell r="DA563">
            <v>-5831.7469999999958</v>
          </cell>
          <cell r="DB563">
            <v>-5320.734000000004</v>
          </cell>
          <cell r="DC563">
            <v>-165.05309299999999</v>
          </cell>
          <cell r="DD563">
            <v>-5864.0138999999981</v>
          </cell>
          <cell r="DE563">
            <v>-69788.525752000045</v>
          </cell>
          <cell r="DF563">
            <v>-2281.6124000000009</v>
          </cell>
          <cell r="DG563">
            <v>-3561.5389999999989</v>
          </cell>
          <cell r="DH563">
            <v>-3170</v>
          </cell>
          <cell r="DI563">
            <v>-6064.7174999999952</v>
          </cell>
          <cell r="DJ563">
            <v>-8045.4673000000039</v>
          </cell>
          <cell r="DK563">
            <v>-5983.3093999999983</v>
          </cell>
          <cell r="DL563">
            <v>-9092.6311980000028</v>
          </cell>
          <cell r="DM563">
            <v>-8455.8893300000054</v>
          </cell>
          <cell r="DN563">
            <v>-7570.0603220000048</v>
          </cell>
          <cell r="DO563">
            <v>-6620.7824859999964</v>
          </cell>
          <cell r="DP563">
            <v>-213.913816</v>
          </cell>
          <cell r="DQ563">
            <v>-8728.6030000000028</v>
          </cell>
          <cell r="DR563">
            <v>0</v>
          </cell>
          <cell r="DS563">
            <v>0</v>
          </cell>
          <cell r="DT563">
            <v>0</v>
          </cell>
          <cell r="DU563">
            <v>0</v>
          </cell>
          <cell r="DV563">
            <v>0</v>
          </cell>
          <cell r="DW563">
            <v>0</v>
          </cell>
          <cell r="DX563">
            <v>0</v>
          </cell>
          <cell r="DY563">
            <v>0</v>
          </cell>
          <cell r="DZ563">
            <v>0</v>
          </cell>
          <cell r="EA563">
            <v>0</v>
          </cell>
          <cell r="EB563">
            <v>0</v>
          </cell>
          <cell r="EC563">
            <v>0</v>
          </cell>
          <cell r="ED563">
            <v>0</v>
          </cell>
        </row>
        <row r="564">
          <cell r="F564" t="str">
            <v>=</v>
          </cell>
          <cell r="G564" t="str">
            <v>=</v>
          </cell>
          <cell r="H564" t="str">
            <v>=</v>
          </cell>
          <cell r="I564" t="str">
            <v>=</v>
          </cell>
          <cell r="J564" t="str">
            <v>=</v>
          </cell>
          <cell r="K564" t="str">
            <v>=</v>
          </cell>
          <cell r="L564" t="str">
            <v>=</v>
          </cell>
          <cell r="M564" t="str">
            <v>=</v>
          </cell>
          <cell r="N564" t="str">
            <v>=</v>
          </cell>
          <cell r="O564" t="str">
            <v>=</v>
          </cell>
          <cell r="P564" t="str">
            <v>=</v>
          </cell>
          <cell r="Q564" t="str">
            <v>=</v>
          </cell>
          <cell r="R564" t="str">
            <v>=</v>
          </cell>
          <cell r="S564" t="str">
            <v>=</v>
          </cell>
          <cell r="T564" t="str">
            <v>=</v>
          </cell>
          <cell r="U564" t="str">
            <v>=</v>
          </cell>
          <cell r="V564" t="str">
            <v>=</v>
          </cell>
          <cell r="W564" t="str">
            <v>=</v>
          </cell>
          <cell r="X564" t="str">
            <v>=</v>
          </cell>
          <cell r="Y564" t="str">
            <v>=</v>
          </cell>
          <cell r="Z564" t="str">
            <v>=</v>
          </cell>
          <cell r="AA564" t="str">
            <v>=</v>
          </cell>
          <cell r="AB564" t="str">
            <v>=</v>
          </cell>
          <cell r="AC564" t="str">
            <v>=</v>
          </cell>
          <cell r="AD564" t="str">
            <v>=</v>
          </cell>
          <cell r="AE564" t="str">
            <v>=</v>
          </cell>
          <cell r="AF564" t="str">
            <v>=</v>
          </cell>
          <cell r="AG564" t="str">
            <v>=</v>
          </cell>
          <cell r="AH564" t="str">
            <v>=</v>
          </cell>
          <cell r="AI564" t="str">
            <v>=</v>
          </cell>
          <cell r="AJ564" t="str">
            <v>=</v>
          </cell>
          <cell r="AK564" t="str">
            <v>=</v>
          </cell>
          <cell r="AL564" t="str">
            <v>=</v>
          </cell>
          <cell r="AM564" t="str">
            <v>=</v>
          </cell>
          <cell r="AN564" t="str">
            <v>=</v>
          </cell>
          <cell r="AO564" t="str">
            <v>=</v>
          </cell>
          <cell r="AP564" t="str">
            <v>=</v>
          </cell>
          <cell r="AQ564" t="str">
            <v>=</v>
          </cell>
          <cell r="AR564" t="str">
            <v>=</v>
          </cell>
          <cell r="AS564" t="str">
            <v>=</v>
          </cell>
          <cell r="AT564" t="str">
            <v>=</v>
          </cell>
          <cell r="AU564" t="str">
            <v>=</v>
          </cell>
          <cell r="AV564" t="str">
            <v>=</v>
          </cell>
          <cell r="AW564" t="str">
            <v>=</v>
          </cell>
          <cell r="AX564" t="str">
            <v>=</v>
          </cell>
          <cell r="AY564" t="str">
            <v>=</v>
          </cell>
          <cell r="AZ564" t="str">
            <v>=</v>
          </cell>
          <cell r="BA564" t="str">
            <v>=</v>
          </cell>
          <cell r="BB564" t="str">
            <v>=</v>
          </cell>
          <cell r="BC564" t="str">
            <v>=</v>
          </cell>
          <cell r="BD564" t="str">
            <v>=</v>
          </cell>
          <cell r="BE564" t="str">
            <v>=</v>
          </cell>
          <cell r="BF564" t="str">
            <v>=</v>
          </cell>
          <cell r="BG564" t="str">
            <v>=</v>
          </cell>
          <cell r="BH564" t="str">
            <v>=</v>
          </cell>
          <cell r="BI564" t="str">
            <v>=</v>
          </cell>
          <cell r="BJ564" t="str">
            <v>=</v>
          </cell>
          <cell r="BK564" t="str">
            <v>=</v>
          </cell>
          <cell r="BL564" t="str">
            <v>=</v>
          </cell>
          <cell r="BM564" t="str">
            <v>=</v>
          </cell>
          <cell r="BN564" t="str">
            <v>=</v>
          </cell>
          <cell r="BO564" t="str">
            <v>=</v>
          </cell>
          <cell r="BP564" t="str">
            <v>=</v>
          </cell>
          <cell r="BQ564" t="str">
            <v>=</v>
          </cell>
          <cell r="BR564" t="str">
            <v>=</v>
          </cell>
          <cell r="BS564" t="str">
            <v>=</v>
          </cell>
          <cell r="BT564" t="str">
            <v>=</v>
          </cell>
          <cell r="BU564" t="str">
            <v>=</v>
          </cell>
          <cell r="BV564" t="str">
            <v>=</v>
          </cell>
          <cell r="BW564" t="str">
            <v>=</v>
          </cell>
          <cell r="BX564" t="str">
            <v>=</v>
          </cell>
          <cell r="BY564" t="str">
            <v>=</v>
          </cell>
          <cell r="BZ564" t="str">
            <v>=</v>
          </cell>
          <cell r="CA564" t="str">
            <v>=</v>
          </cell>
          <cell r="CB564" t="str">
            <v>=</v>
          </cell>
          <cell r="CC564" t="str">
            <v>=</v>
          </cell>
          <cell r="CD564" t="str">
            <v>=</v>
          </cell>
          <cell r="CE564" t="str">
            <v>=</v>
          </cell>
          <cell r="CF564" t="str">
            <v>=</v>
          </cell>
          <cell r="CG564" t="str">
            <v>=</v>
          </cell>
          <cell r="CH564" t="str">
            <v>=</v>
          </cell>
          <cell r="CI564" t="str">
            <v>=</v>
          </cell>
          <cell r="CJ564" t="str">
            <v>=</v>
          </cell>
          <cell r="CK564" t="str">
            <v>=</v>
          </cell>
          <cell r="CL564" t="str">
            <v>=</v>
          </cell>
          <cell r="CM564" t="str">
            <v>=</v>
          </cell>
          <cell r="CN564" t="str">
            <v>=</v>
          </cell>
          <cell r="CO564" t="str">
            <v>=</v>
          </cell>
          <cell r="CP564" t="str">
            <v>=</v>
          </cell>
          <cell r="CQ564" t="str">
            <v>=</v>
          </cell>
          <cell r="CR564" t="str">
            <v>=</v>
          </cell>
          <cell r="CS564" t="str">
            <v>=</v>
          </cell>
          <cell r="CT564" t="str">
            <v>=</v>
          </cell>
          <cell r="CU564" t="str">
            <v>=</v>
          </cell>
          <cell r="CV564" t="str">
            <v>=</v>
          </cell>
          <cell r="CW564" t="str">
            <v>=</v>
          </cell>
          <cell r="CX564" t="str">
            <v>=</v>
          </cell>
          <cell r="CY564" t="str">
            <v>=</v>
          </cell>
          <cell r="CZ564" t="str">
            <v>=</v>
          </cell>
          <cell r="DA564" t="str">
            <v>=</v>
          </cell>
          <cell r="DB564" t="str">
            <v>=</v>
          </cell>
          <cell r="DC564" t="str">
            <v>=</v>
          </cell>
          <cell r="DD564" t="str">
            <v>=</v>
          </cell>
          <cell r="DE564" t="str">
            <v>=</v>
          </cell>
          <cell r="DF564" t="str">
            <v>=</v>
          </cell>
          <cell r="DG564" t="str">
            <v>=</v>
          </cell>
          <cell r="DH564" t="str">
            <v>=</v>
          </cell>
          <cell r="DI564" t="str">
            <v>=</v>
          </cell>
          <cell r="DJ564" t="str">
            <v>=</v>
          </cell>
          <cell r="DK564" t="str">
            <v>=</v>
          </cell>
          <cell r="DL564" t="str">
            <v>=</v>
          </cell>
          <cell r="DM564" t="str">
            <v>=</v>
          </cell>
          <cell r="DN564" t="str">
            <v>=</v>
          </cell>
          <cell r="DO564" t="str">
            <v>=</v>
          </cell>
          <cell r="DP564" t="str">
            <v>=</v>
          </cell>
          <cell r="DQ564" t="str">
            <v>=</v>
          </cell>
          <cell r="DR564" t="str">
            <v>=</v>
          </cell>
          <cell r="DS564" t="str">
            <v>=</v>
          </cell>
          <cell r="DT564" t="str">
            <v>=</v>
          </cell>
          <cell r="DU564" t="str">
            <v>=</v>
          </cell>
          <cell r="DV564" t="str">
            <v>=</v>
          </cell>
          <cell r="DW564" t="str">
            <v>=</v>
          </cell>
          <cell r="DX564" t="str">
            <v>=</v>
          </cell>
          <cell r="DY564" t="str">
            <v>=</v>
          </cell>
          <cell r="DZ564" t="str">
            <v>=</v>
          </cell>
          <cell r="EA564" t="str">
            <v>=</v>
          </cell>
          <cell r="EB564" t="str">
            <v>=</v>
          </cell>
          <cell r="EC564" t="str">
            <v>=</v>
          </cell>
          <cell r="ED564" t="str">
            <v>=</v>
          </cell>
        </row>
        <row r="565">
          <cell r="F565">
            <v>4944.0451730005443</v>
          </cell>
          <cell r="G565">
            <v>9954.7053640000522</v>
          </cell>
          <cell r="H565">
            <v>21033.735972999595</v>
          </cell>
          <cell r="I565">
            <v>24437.159159000032</v>
          </cell>
          <cell r="J565">
            <v>21398.83005599957</v>
          </cell>
          <cell r="K565">
            <v>20856.940797999501</v>
          </cell>
          <cell r="L565">
            <v>10783.963506000116</v>
          </cell>
          <cell r="M565">
            <v>10072.215816999786</v>
          </cell>
          <cell r="N565">
            <v>18191.500559002161</v>
          </cell>
          <cell r="O565">
            <v>14654.08765700087</v>
          </cell>
          <cell r="P565">
            <v>8913.8157279985026</v>
          </cell>
          <cell r="Q565">
            <v>6187.4819619990885</v>
          </cell>
          <cell r="R565">
            <v>166201.53830020875</v>
          </cell>
          <cell r="S565">
            <v>4621.4766929997131</v>
          </cell>
          <cell r="T565">
            <v>9893.3717630002648</v>
          </cell>
          <cell r="U565">
            <v>18741.615054000169</v>
          </cell>
          <cell r="V565">
            <v>25255.30092999991</v>
          </cell>
          <cell r="W565">
            <v>18550.428373999894</v>
          </cell>
          <cell r="X565">
            <v>17379.930503000505</v>
          </cell>
          <cell r="Y565">
            <v>9323.9835070008412</v>
          </cell>
          <cell r="Z565">
            <v>12190.557427499443</v>
          </cell>
          <cell r="AA565">
            <v>17618.203805001453</v>
          </cell>
          <cell r="AB565">
            <v>15781.516140700318</v>
          </cell>
          <cell r="AC565">
            <v>10503.428926999681</v>
          </cell>
          <cell r="AD565">
            <v>6341.7251760000363</v>
          </cell>
          <cell r="AE565">
            <v>141755.34127259254</v>
          </cell>
          <cell r="AF565">
            <v>6596.2252720007673</v>
          </cell>
          <cell r="AG565">
            <v>9003.6231079995632</v>
          </cell>
          <cell r="AH565">
            <v>20862.968116000295</v>
          </cell>
          <cell r="AI565">
            <v>24252.871656000614</v>
          </cell>
          <cell r="AJ565">
            <v>16160.52005800046</v>
          </cell>
          <cell r="AK565">
            <v>18738.710282999091</v>
          </cell>
          <cell r="AL565">
            <v>-16492.491718499921</v>
          </cell>
          <cell r="AM565">
            <v>12370.638753498904</v>
          </cell>
          <cell r="AN565">
            <v>17961.522959500551</v>
          </cell>
          <cell r="AO565">
            <v>15196.453247998841</v>
          </cell>
          <cell r="AP565">
            <v>7423.5484669990838</v>
          </cell>
          <cell r="AQ565">
            <v>9680.7510700989515</v>
          </cell>
          <cell r="AR565">
            <v>121326.09218161553</v>
          </cell>
          <cell r="AS565">
            <v>7348.441579000093</v>
          </cell>
          <cell r="AT565">
            <v>8704.9517410006374</v>
          </cell>
          <cell r="AU565">
            <v>18236.826962398365</v>
          </cell>
          <cell r="AV565">
            <v>20188.923446999863</v>
          </cell>
          <cell r="AW565">
            <v>16775.995192001574</v>
          </cell>
          <cell r="AX565">
            <v>9532.8322716001421</v>
          </cell>
          <cell r="AY565">
            <v>-18686.58333699964</v>
          </cell>
          <cell r="AZ565">
            <v>11032.332728499547</v>
          </cell>
          <cell r="BA565">
            <v>18793.765142001212</v>
          </cell>
          <cell r="BB565">
            <v>13978.320521599613</v>
          </cell>
          <cell r="BC565">
            <v>7675.265955501236</v>
          </cell>
          <cell r="BD565">
            <v>7745.0199779998511</v>
          </cell>
          <cell r="BE565">
            <v>123004.55542030185</v>
          </cell>
          <cell r="BF565">
            <v>8076.633735999465</v>
          </cell>
          <cell r="BG565">
            <v>9019.0453820014372</v>
          </cell>
          <cell r="BH565">
            <v>17382.709433499724</v>
          </cell>
          <cell r="BI565">
            <v>21239.784426297992</v>
          </cell>
          <cell r="BJ565">
            <v>13980.526847999543</v>
          </cell>
          <cell r="BK565">
            <v>14602.665582000278</v>
          </cell>
          <cell r="BL565">
            <v>-22186.026104998775</v>
          </cell>
          <cell r="BM565">
            <v>10907.846024001949</v>
          </cell>
          <cell r="BN565">
            <v>17644.936446500011</v>
          </cell>
          <cell r="BO565">
            <v>14856.615712000057</v>
          </cell>
          <cell r="BP565">
            <v>8938.0961950002238</v>
          </cell>
          <cell r="BQ565">
            <v>8541.7217399990186</v>
          </cell>
          <cell r="BR565">
            <v>159445.99494190514</v>
          </cell>
          <cell r="BS565">
            <v>10699.673161000945</v>
          </cell>
          <cell r="BT565">
            <v>10282.413958000951</v>
          </cell>
          <cell r="BU565">
            <v>17727.423665000126</v>
          </cell>
          <cell r="BV565">
            <v>17584.384768299758</v>
          </cell>
          <cell r="BW565">
            <v>11723.8620486008</v>
          </cell>
          <cell r="BX565">
            <v>12772.391075000167</v>
          </cell>
          <cell r="BY565">
            <v>13571.24769799877</v>
          </cell>
          <cell r="BZ565">
            <v>13894.110747000203</v>
          </cell>
          <cell r="CA565">
            <v>17037.590218001045</v>
          </cell>
          <cell r="CB565">
            <v>11258.250448999926</v>
          </cell>
          <cell r="CC565">
            <v>11684.657454000786</v>
          </cell>
          <cell r="CD565">
            <v>11209.98969999887</v>
          </cell>
          <cell r="CE565">
            <v>144139.94380000234</v>
          </cell>
          <cell r="CF565">
            <v>11880.443438000046</v>
          </cell>
          <cell r="CG565">
            <v>9768.7295880001038</v>
          </cell>
          <cell r="CH565">
            <v>13851.271789998747</v>
          </cell>
          <cell r="CI565">
            <v>11259.660349999554</v>
          </cell>
          <cell r="CJ565">
            <v>7690.1060389988124</v>
          </cell>
          <cell r="CK565">
            <v>6070.9361499994993</v>
          </cell>
          <cell r="CL565">
            <v>17535.850283999927</v>
          </cell>
          <cell r="CM565">
            <v>15145.06673500035</v>
          </cell>
          <cell r="CN565">
            <v>14643.663927998394</v>
          </cell>
          <cell r="CO565">
            <v>14707.683135000058</v>
          </cell>
          <cell r="CP565">
            <v>11396.431463000365</v>
          </cell>
          <cell r="CQ565">
            <v>10190.100899999961</v>
          </cell>
          <cell r="CR565">
            <v>154072.67250499874</v>
          </cell>
          <cell r="CS565">
            <v>12535.822879999876</v>
          </cell>
          <cell r="CT565">
            <v>9711.7809899998829</v>
          </cell>
          <cell r="CU565">
            <v>13226.766179999337</v>
          </cell>
          <cell r="CV565">
            <v>9500.5059939995408</v>
          </cell>
          <cell r="CW565">
            <v>8400.579689999111</v>
          </cell>
          <cell r="CX565">
            <v>9820.3131780000404</v>
          </cell>
          <cell r="CY565">
            <v>20810.575473999605</v>
          </cell>
          <cell r="CZ565">
            <v>19436.250269998796</v>
          </cell>
          <cell r="DA565">
            <v>13409.011401999742</v>
          </cell>
          <cell r="DB565">
            <v>14485.678109998815</v>
          </cell>
          <cell r="DC565">
            <v>10831.146836999804</v>
          </cell>
          <cell r="DD565">
            <v>11904.241499999538</v>
          </cell>
          <cell r="DE565">
            <v>150186.18982098252</v>
          </cell>
          <cell r="DF565">
            <v>10597.563049999066</v>
          </cell>
          <cell r="DG565">
            <v>11352.358629999682</v>
          </cell>
          <cell r="DH565">
            <v>12375.641435999423</v>
          </cell>
          <cell r="DI565">
            <v>10940.902344999835</v>
          </cell>
          <cell r="DJ565">
            <v>7366.7373080011457</v>
          </cell>
          <cell r="DK565">
            <v>7500.9622019995004</v>
          </cell>
          <cell r="DL565">
            <v>22241.493383999914</v>
          </cell>
          <cell r="DM565">
            <v>16773.537419999018</v>
          </cell>
          <cell r="DN565">
            <v>15258.513508000411</v>
          </cell>
          <cell r="DO565">
            <v>12800.726304000244</v>
          </cell>
          <cell r="DP565">
            <v>10364.725324000232</v>
          </cell>
          <cell r="DQ565">
            <v>12613.028909999877</v>
          </cell>
          <cell r="DR565">
            <v>0</v>
          </cell>
          <cell r="DS565">
            <v>0</v>
          </cell>
          <cell r="DT565">
            <v>0</v>
          </cell>
          <cell r="DU565">
            <v>0</v>
          </cell>
          <cell r="DV565">
            <v>0</v>
          </cell>
          <cell r="DW565">
            <v>0</v>
          </cell>
          <cell r="DX565">
            <v>0</v>
          </cell>
          <cell r="DY565">
            <v>0</v>
          </cell>
          <cell r="DZ565">
            <v>0</v>
          </cell>
          <cell r="EA565">
            <v>0</v>
          </cell>
          <cell r="EB565">
            <v>0</v>
          </cell>
          <cell r="EC565">
            <v>0</v>
          </cell>
          <cell r="ED565">
            <v>0</v>
          </cell>
        </row>
        <row r="566">
          <cell r="F566" t="str">
            <v>=</v>
          </cell>
          <cell r="G566" t="str">
            <v>=</v>
          </cell>
          <cell r="H566" t="str">
            <v>=</v>
          </cell>
          <cell r="I566" t="str">
            <v>=</v>
          </cell>
          <cell r="J566" t="str">
            <v>=</v>
          </cell>
          <cell r="K566" t="str">
            <v>=</v>
          </cell>
          <cell r="L566" t="str">
            <v>=</v>
          </cell>
          <cell r="M566" t="str">
            <v>=</v>
          </cell>
          <cell r="N566" t="str">
            <v>=</v>
          </cell>
          <cell r="O566" t="str">
            <v>=</v>
          </cell>
          <cell r="P566" t="str">
            <v>=</v>
          </cell>
          <cell r="Q566" t="str">
            <v>=</v>
          </cell>
          <cell r="R566" t="str">
            <v>=</v>
          </cell>
          <cell r="S566" t="str">
            <v>=</v>
          </cell>
          <cell r="T566" t="str">
            <v>=</v>
          </cell>
          <cell r="U566" t="str">
            <v>=</v>
          </cell>
          <cell r="V566" t="str">
            <v>=</v>
          </cell>
          <cell r="W566" t="str">
            <v>=</v>
          </cell>
          <cell r="X566" t="str">
            <v>=</v>
          </cell>
          <cell r="Y566" t="str">
            <v>=</v>
          </cell>
          <cell r="Z566" t="str">
            <v>=</v>
          </cell>
          <cell r="AA566" t="str">
            <v>=</v>
          </cell>
          <cell r="AB566" t="str">
            <v>=</v>
          </cell>
          <cell r="AC566" t="str">
            <v>=</v>
          </cell>
          <cell r="AD566" t="str">
            <v>=</v>
          </cell>
          <cell r="AE566" t="str">
            <v>=</v>
          </cell>
          <cell r="AF566" t="str">
            <v>=</v>
          </cell>
          <cell r="AG566" t="str">
            <v>=</v>
          </cell>
          <cell r="AH566" t="str">
            <v>=</v>
          </cell>
          <cell r="AI566" t="str">
            <v>=</v>
          </cell>
          <cell r="AJ566" t="str">
            <v>=</v>
          </cell>
          <cell r="AK566" t="str">
            <v>=</v>
          </cell>
          <cell r="AL566" t="str">
            <v>=</v>
          </cell>
          <cell r="AM566" t="str">
            <v>=</v>
          </cell>
          <cell r="AN566" t="str">
            <v>=</v>
          </cell>
          <cell r="AO566" t="str">
            <v>=</v>
          </cell>
          <cell r="AP566" t="str">
            <v>=</v>
          </cell>
          <cell r="AQ566" t="str">
            <v>=</v>
          </cell>
          <cell r="AR566" t="str">
            <v>=</v>
          </cell>
          <cell r="AS566" t="str">
            <v>=</v>
          </cell>
          <cell r="AT566" t="str">
            <v>=</v>
          </cell>
          <cell r="AU566" t="str">
            <v>=</v>
          </cell>
          <cell r="AV566" t="str">
            <v>=</v>
          </cell>
          <cell r="AW566" t="str">
            <v>=</v>
          </cell>
          <cell r="AX566" t="str">
            <v>=</v>
          </cell>
          <cell r="AY566" t="str">
            <v>=</v>
          </cell>
          <cell r="AZ566" t="str">
            <v>=</v>
          </cell>
          <cell r="BA566" t="str">
            <v>=</v>
          </cell>
          <cell r="BB566" t="str">
            <v>=</v>
          </cell>
          <cell r="BC566" t="str">
            <v>=</v>
          </cell>
          <cell r="BD566" t="str">
            <v>=</v>
          </cell>
          <cell r="BE566" t="str">
            <v>=</v>
          </cell>
          <cell r="BF566" t="str">
            <v>=</v>
          </cell>
          <cell r="BG566" t="str">
            <v>=</v>
          </cell>
          <cell r="BH566" t="str">
            <v>=</v>
          </cell>
          <cell r="BI566" t="str">
            <v>=</v>
          </cell>
          <cell r="BJ566" t="str">
            <v>=</v>
          </cell>
          <cell r="BK566" t="str">
            <v>=</v>
          </cell>
          <cell r="BL566" t="str">
            <v>=</v>
          </cell>
          <cell r="BM566" t="str">
            <v>=</v>
          </cell>
          <cell r="BN566" t="str">
            <v>=</v>
          </cell>
          <cell r="BO566" t="str">
            <v>=</v>
          </cell>
          <cell r="BP566" t="str">
            <v>=</v>
          </cell>
          <cell r="BQ566" t="str">
            <v>=</v>
          </cell>
          <cell r="BR566" t="str">
            <v>=</v>
          </cell>
          <cell r="BS566" t="str">
            <v>=</v>
          </cell>
          <cell r="BT566" t="str">
            <v>=</v>
          </cell>
          <cell r="BU566" t="str">
            <v>=</v>
          </cell>
          <cell r="BV566" t="str">
            <v>=</v>
          </cell>
          <cell r="BW566" t="str">
            <v>=</v>
          </cell>
          <cell r="BX566" t="str">
            <v>=</v>
          </cell>
          <cell r="BY566" t="str">
            <v>=</v>
          </cell>
          <cell r="BZ566" t="str">
            <v>=</v>
          </cell>
          <cell r="CA566" t="str">
            <v>=</v>
          </cell>
          <cell r="CB566" t="str">
            <v>=</v>
          </cell>
          <cell r="CC566" t="str">
            <v>=</v>
          </cell>
          <cell r="CD566" t="str">
            <v>=</v>
          </cell>
          <cell r="CE566" t="str">
            <v>=</v>
          </cell>
          <cell r="CF566" t="str">
            <v>=</v>
          </cell>
          <cell r="CG566" t="str">
            <v>=</v>
          </cell>
          <cell r="CH566" t="str">
            <v>=</v>
          </cell>
          <cell r="CI566" t="str">
            <v>=</v>
          </cell>
          <cell r="CJ566" t="str">
            <v>=</v>
          </cell>
          <cell r="CK566" t="str">
            <v>=</v>
          </cell>
          <cell r="CL566" t="str">
            <v>=</v>
          </cell>
          <cell r="CM566" t="str">
            <v>=</v>
          </cell>
          <cell r="CN566" t="str">
            <v>=</v>
          </cell>
          <cell r="CO566" t="str">
            <v>=</v>
          </cell>
          <cell r="CP566" t="str">
            <v>=</v>
          </cell>
          <cell r="CQ566" t="str">
            <v>=</v>
          </cell>
          <cell r="CR566" t="str">
            <v>=</v>
          </cell>
          <cell r="CS566" t="str">
            <v>=</v>
          </cell>
          <cell r="CT566" t="str">
            <v>=</v>
          </cell>
          <cell r="CU566" t="str">
            <v>=</v>
          </cell>
          <cell r="CV566" t="str">
            <v>=</v>
          </cell>
          <cell r="CW566" t="str">
            <v>=</v>
          </cell>
          <cell r="CX566" t="str">
            <v>=</v>
          </cell>
          <cell r="CY566" t="str">
            <v>=</v>
          </cell>
          <cell r="CZ566" t="str">
            <v>=</v>
          </cell>
          <cell r="DA566" t="str">
            <v>=</v>
          </cell>
          <cell r="DB566" t="str">
            <v>=</v>
          </cell>
          <cell r="DC566" t="str">
            <v>=</v>
          </cell>
          <cell r="DD566" t="str">
            <v>=</v>
          </cell>
          <cell r="DE566" t="str">
            <v>=</v>
          </cell>
          <cell r="DF566" t="str">
            <v>=</v>
          </cell>
          <cell r="DG566" t="str">
            <v>=</v>
          </cell>
          <cell r="DH566" t="str">
            <v>=</v>
          </cell>
          <cell r="DI566" t="str">
            <v>=</v>
          </cell>
          <cell r="DJ566" t="str">
            <v>=</v>
          </cell>
          <cell r="DK566" t="str">
            <v>=</v>
          </cell>
          <cell r="DL566" t="str">
            <v>=</v>
          </cell>
          <cell r="DM566" t="str">
            <v>=</v>
          </cell>
          <cell r="DN566" t="str">
            <v>=</v>
          </cell>
          <cell r="DO566" t="str">
            <v>=</v>
          </cell>
          <cell r="DP566" t="str">
            <v>=</v>
          </cell>
          <cell r="DQ566" t="str">
            <v>=</v>
          </cell>
          <cell r="DR566" t="str">
            <v>=</v>
          </cell>
          <cell r="DS566" t="str">
            <v>=</v>
          </cell>
          <cell r="DT566" t="str">
            <v>=</v>
          </cell>
          <cell r="DU566" t="str">
            <v>=</v>
          </cell>
          <cell r="DV566" t="str">
            <v>=</v>
          </cell>
          <cell r="DW566" t="str">
            <v>=</v>
          </cell>
          <cell r="DX566" t="str">
            <v>=</v>
          </cell>
          <cell r="DY566" t="str">
            <v>=</v>
          </cell>
          <cell r="DZ566" t="str">
            <v>=</v>
          </cell>
          <cell r="EA566" t="str">
            <v>=</v>
          </cell>
          <cell r="EB566" t="str">
            <v>=</v>
          </cell>
          <cell r="EC566" t="str">
            <v>=</v>
          </cell>
          <cell r="ED566" t="str">
            <v>=</v>
          </cell>
        </row>
        <row r="567">
          <cell r="F567" t="str">
            <v/>
          </cell>
          <cell r="G567" t="str">
            <v/>
          </cell>
          <cell r="H567" t="str">
            <v/>
          </cell>
          <cell r="I567" t="str">
            <v/>
          </cell>
          <cell r="J567" t="str">
            <v/>
          </cell>
          <cell r="K567" t="str">
            <v/>
          </cell>
          <cell r="L567" t="str">
            <v/>
          </cell>
          <cell r="M567" t="str">
            <v/>
          </cell>
          <cell r="N567" t="str">
            <v/>
          </cell>
          <cell r="O567" t="str">
            <v/>
          </cell>
          <cell r="P567" t="str">
            <v/>
          </cell>
          <cell r="Q567" t="str">
            <v/>
          </cell>
          <cell r="R567" t="str">
            <v/>
          </cell>
          <cell r="S567" t="str">
            <v/>
          </cell>
          <cell r="T567" t="str">
            <v/>
          </cell>
          <cell r="U567" t="str">
            <v/>
          </cell>
          <cell r="V567" t="str">
            <v/>
          </cell>
          <cell r="W567" t="str">
            <v/>
          </cell>
          <cell r="X567" t="str">
            <v/>
          </cell>
          <cell r="Y567" t="str">
            <v/>
          </cell>
          <cell r="Z567" t="str">
            <v/>
          </cell>
          <cell r="AA567" t="str">
            <v/>
          </cell>
          <cell r="AB567" t="str">
            <v/>
          </cell>
          <cell r="AC567" t="str">
            <v/>
          </cell>
          <cell r="AD567" t="str">
            <v/>
          </cell>
          <cell r="AE567" t="str">
            <v/>
          </cell>
          <cell r="AF567" t="str">
            <v/>
          </cell>
          <cell r="AG567" t="str">
            <v/>
          </cell>
          <cell r="AH567" t="str">
            <v/>
          </cell>
          <cell r="AI567" t="str">
            <v/>
          </cell>
          <cell r="AJ567" t="str">
            <v/>
          </cell>
          <cell r="AK567" t="str">
            <v/>
          </cell>
          <cell r="AL567" t="str">
            <v/>
          </cell>
          <cell r="AM567" t="str">
            <v/>
          </cell>
          <cell r="AN567" t="str">
            <v/>
          </cell>
          <cell r="AO567" t="str">
            <v/>
          </cell>
          <cell r="AP567" t="str">
            <v/>
          </cell>
          <cell r="AQ567" t="str">
            <v/>
          </cell>
          <cell r="AR567" t="str">
            <v/>
          </cell>
          <cell r="AS567" t="str">
            <v/>
          </cell>
          <cell r="AT567" t="str">
            <v/>
          </cell>
          <cell r="AU567" t="str">
            <v/>
          </cell>
          <cell r="AV567" t="str">
            <v/>
          </cell>
          <cell r="AW567" t="str">
            <v/>
          </cell>
          <cell r="AX567" t="str">
            <v/>
          </cell>
          <cell r="AY567" t="str">
            <v/>
          </cell>
          <cell r="AZ567" t="str">
            <v/>
          </cell>
          <cell r="BA567" t="str">
            <v/>
          </cell>
          <cell r="BB567" t="str">
            <v/>
          </cell>
          <cell r="BC567" t="str">
            <v/>
          </cell>
          <cell r="BD567" t="str">
            <v/>
          </cell>
          <cell r="BE567" t="str">
            <v/>
          </cell>
          <cell r="BF567" t="str">
            <v/>
          </cell>
          <cell r="BG567" t="str">
            <v/>
          </cell>
          <cell r="BH567" t="str">
            <v/>
          </cell>
          <cell r="BI567" t="str">
            <v/>
          </cell>
          <cell r="BJ567" t="str">
            <v/>
          </cell>
          <cell r="BK567" t="str">
            <v/>
          </cell>
          <cell r="BL567" t="str">
            <v/>
          </cell>
          <cell r="BM567" t="str">
            <v/>
          </cell>
          <cell r="BN567" t="str">
            <v/>
          </cell>
          <cell r="BO567" t="str">
            <v/>
          </cell>
          <cell r="BP567" t="str">
            <v/>
          </cell>
          <cell r="BQ567" t="str">
            <v/>
          </cell>
          <cell r="BR567" t="str">
            <v/>
          </cell>
          <cell r="BS567" t="str">
            <v/>
          </cell>
          <cell r="BT567" t="str">
            <v/>
          </cell>
          <cell r="BU567" t="str">
            <v/>
          </cell>
          <cell r="BV567" t="str">
            <v/>
          </cell>
          <cell r="BW567" t="str">
            <v/>
          </cell>
          <cell r="BX567" t="str">
            <v/>
          </cell>
          <cell r="BY567" t="str">
            <v/>
          </cell>
          <cell r="BZ567" t="str">
            <v/>
          </cell>
          <cell r="CA567" t="str">
            <v/>
          </cell>
          <cell r="CB567" t="str">
            <v/>
          </cell>
          <cell r="CC567" t="str">
            <v/>
          </cell>
          <cell r="CD567" t="str">
            <v/>
          </cell>
          <cell r="CE567" t="str">
            <v/>
          </cell>
          <cell r="CF567" t="str">
            <v/>
          </cell>
          <cell r="CG567" t="str">
            <v/>
          </cell>
          <cell r="CH567" t="str">
            <v/>
          </cell>
          <cell r="CI567" t="str">
            <v/>
          </cell>
          <cell r="CJ567" t="str">
            <v/>
          </cell>
          <cell r="CK567" t="str">
            <v/>
          </cell>
          <cell r="CL567" t="str">
            <v/>
          </cell>
          <cell r="CM567" t="str">
            <v/>
          </cell>
          <cell r="CN567" t="str">
            <v/>
          </cell>
          <cell r="CO567" t="str">
            <v/>
          </cell>
          <cell r="CP567" t="str">
            <v/>
          </cell>
          <cell r="CQ567" t="str">
            <v/>
          </cell>
          <cell r="CR567" t="str">
            <v/>
          </cell>
          <cell r="CS567" t="str">
            <v/>
          </cell>
          <cell r="CT567" t="str">
            <v/>
          </cell>
          <cell r="CU567" t="str">
            <v/>
          </cell>
          <cell r="CV567" t="str">
            <v/>
          </cell>
          <cell r="CW567" t="str">
            <v/>
          </cell>
          <cell r="CX567" t="str">
            <v/>
          </cell>
          <cell r="CY567" t="str">
            <v/>
          </cell>
          <cell r="CZ567" t="str">
            <v/>
          </cell>
          <cell r="DA567" t="str">
            <v/>
          </cell>
          <cell r="DB567" t="str">
            <v/>
          </cell>
          <cell r="DC567" t="str">
            <v/>
          </cell>
          <cell r="DD567" t="str">
            <v/>
          </cell>
          <cell r="DE567" t="str">
            <v/>
          </cell>
          <cell r="DF567" t="str">
            <v/>
          </cell>
          <cell r="DG567" t="str">
            <v/>
          </cell>
          <cell r="DH567" t="str">
            <v/>
          </cell>
          <cell r="DI567" t="str">
            <v/>
          </cell>
          <cell r="DJ567" t="str">
            <v/>
          </cell>
          <cell r="DK567" t="str">
            <v/>
          </cell>
          <cell r="DL567" t="str">
            <v/>
          </cell>
          <cell r="DM567" t="str">
            <v/>
          </cell>
          <cell r="DN567" t="str">
            <v/>
          </cell>
          <cell r="DO567" t="str">
            <v/>
          </cell>
          <cell r="DP567" t="str">
            <v/>
          </cell>
          <cell r="DQ567" t="str">
            <v/>
          </cell>
          <cell r="DR567" t="str">
            <v/>
          </cell>
          <cell r="DS567" t="str">
            <v/>
          </cell>
          <cell r="DT567" t="str">
            <v/>
          </cell>
          <cell r="DU567" t="str">
            <v/>
          </cell>
          <cell r="DV567" t="str">
            <v/>
          </cell>
          <cell r="DW567" t="str">
            <v/>
          </cell>
          <cell r="DX567" t="str">
            <v/>
          </cell>
          <cell r="DY567" t="str">
            <v/>
          </cell>
          <cell r="DZ567" t="str">
            <v/>
          </cell>
          <cell r="EA567" t="str">
            <v/>
          </cell>
          <cell r="EB567" t="str">
            <v/>
          </cell>
          <cell r="EC567" t="str">
            <v/>
          </cell>
          <cell r="ED567" t="str">
            <v/>
          </cell>
        </row>
        <row r="568">
          <cell r="F568" t="str">
            <v/>
          </cell>
          <cell r="G568" t="str">
            <v/>
          </cell>
          <cell r="H568" t="str">
            <v/>
          </cell>
          <cell r="I568" t="str">
            <v/>
          </cell>
          <cell r="J568" t="str">
            <v/>
          </cell>
          <cell r="K568" t="str">
            <v/>
          </cell>
          <cell r="L568" t="str">
            <v/>
          </cell>
          <cell r="M568" t="str">
            <v/>
          </cell>
          <cell r="N568" t="str">
            <v/>
          </cell>
          <cell r="O568" t="str">
            <v/>
          </cell>
          <cell r="P568" t="str">
            <v/>
          </cell>
          <cell r="Q568" t="str">
            <v/>
          </cell>
          <cell r="R568" t="str">
            <v/>
          </cell>
          <cell r="S568" t="str">
            <v/>
          </cell>
          <cell r="T568" t="str">
            <v/>
          </cell>
          <cell r="U568" t="str">
            <v/>
          </cell>
          <cell r="V568" t="str">
            <v/>
          </cell>
          <cell r="W568" t="str">
            <v/>
          </cell>
          <cell r="X568" t="str">
            <v/>
          </cell>
          <cell r="Y568" t="str">
            <v/>
          </cell>
          <cell r="Z568" t="str">
            <v/>
          </cell>
          <cell r="AA568" t="str">
            <v/>
          </cell>
          <cell r="AB568" t="str">
            <v/>
          </cell>
          <cell r="AC568" t="str">
            <v/>
          </cell>
          <cell r="AD568" t="str">
            <v/>
          </cell>
          <cell r="AE568" t="str">
            <v/>
          </cell>
          <cell r="AF568" t="str">
            <v/>
          </cell>
          <cell r="AG568" t="str">
            <v/>
          </cell>
          <cell r="AH568" t="str">
            <v/>
          </cell>
          <cell r="AI568" t="str">
            <v/>
          </cell>
          <cell r="AJ568" t="str">
            <v/>
          </cell>
          <cell r="AK568" t="str">
            <v/>
          </cell>
          <cell r="AL568" t="str">
            <v/>
          </cell>
          <cell r="AM568" t="str">
            <v/>
          </cell>
          <cell r="AN568" t="str">
            <v/>
          </cell>
          <cell r="AO568" t="str">
            <v/>
          </cell>
          <cell r="AP568" t="str">
            <v/>
          </cell>
          <cell r="AQ568" t="str">
            <v/>
          </cell>
          <cell r="AR568" t="str">
            <v/>
          </cell>
          <cell r="AS568" t="str">
            <v/>
          </cell>
          <cell r="AT568" t="str">
            <v/>
          </cell>
          <cell r="AU568" t="str">
            <v/>
          </cell>
          <cell r="AV568" t="str">
            <v/>
          </cell>
          <cell r="AW568" t="str">
            <v/>
          </cell>
          <cell r="AX568" t="str">
            <v/>
          </cell>
          <cell r="AY568" t="str">
            <v/>
          </cell>
          <cell r="AZ568" t="str">
            <v/>
          </cell>
          <cell r="BA568" t="str">
            <v/>
          </cell>
          <cell r="BB568" t="str">
            <v/>
          </cell>
          <cell r="BC568" t="str">
            <v/>
          </cell>
          <cell r="BD568" t="str">
            <v/>
          </cell>
          <cell r="BE568" t="str">
            <v/>
          </cell>
          <cell r="BF568" t="str">
            <v/>
          </cell>
          <cell r="BG568" t="str">
            <v/>
          </cell>
          <cell r="BH568" t="str">
            <v/>
          </cell>
          <cell r="BI568" t="str">
            <v/>
          </cell>
          <cell r="BJ568" t="str">
            <v/>
          </cell>
          <cell r="BK568" t="str">
            <v/>
          </cell>
          <cell r="BL568" t="str">
            <v/>
          </cell>
          <cell r="BM568" t="str">
            <v/>
          </cell>
          <cell r="BN568" t="str">
            <v/>
          </cell>
          <cell r="BO568" t="str">
            <v/>
          </cell>
          <cell r="BP568" t="str">
            <v/>
          </cell>
          <cell r="BQ568" t="str">
            <v/>
          </cell>
          <cell r="BR568" t="str">
            <v/>
          </cell>
          <cell r="BS568" t="str">
            <v/>
          </cell>
          <cell r="BT568" t="str">
            <v/>
          </cell>
          <cell r="BU568" t="str">
            <v/>
          </cell>
          <cell r="BV568" t="str">
            <v/>
          </cell>
          <cell r="BW568" t="str">
            <v/>
          </cell>
          <cell r="BX568" t="str">
            <v/>
          </cell>
          <cell r="BY568" t="str">
            <v/>
          </cell>
          <cell r="BZ568" t="str">
            <v/>
          </cell>
          <cell r="CA568" t="str">
            <v/>
          </cell>
          <cell r="CB568" t="str">
            <v/>
          </cell>
          <cell r="CC568" t="str">
            <v/>
          </cell>
          <cell r="CD568" t="str">
            <v/>
          </cell>
          <cell r="CE568" t="str">
            <v/>
          </cell>
          <cell r="CF568" t="str">
            <v/>
          </cell>
          <cell r="CG568" t="str">
            <v/>
          </cell>
          <cell r="CH568" t="str">
            <v/>
          </cell>
          <cell r="CI568" t="str">
            <v/>
          </cell>
          <cell r="CJ568" t="str">
            <v/>
          </cell>
          <cell r="CK568" t="str">
            <v/>
          </cell>
          <cell r="CL568" t="str">
            <v/>
          </cell>
          <cell r="CM568" t="str">
            <v/>
          </cell>
          <cell r="CN568" t="str">
            <v/>
          </cell>
          <cell r="CO568" t="str">
            <v/>
          </cell>
          <cell r="CP568" t="str">
            <v/>
          </cell>
          <cell r="CQ568" t="str">
            <v/>
          </cell>
          <cell r="CR568" t="str">
            <v/>
          </cell>
          <cell r="CS568" t="str">
            <v/>
          </cell>
          <cell r="CT568" t="str">
            <v/>
          </cell>
          <cell r="CU568" t="str">
            <v/>
          </cell>
          <cell r="CV568" t="str">
            <v/>
          </cell>
          <cell r="CW568" t="str">
            <v/>
          </cell>
          <cell r="CX568" t="str">
            <v/>
          </cell>
          <cell r="CY568" t="str">
            <v/>
          </cell>
          <cell r="CZ568" t="str">
            <v/>
          </cell>
          <cell r="DA568" t="str">
            <v/>
          </cell>
          <cell r="DB568" t="str">
            <v/>
          </cell>
          <cell r="DC568" t="str">
            <v/>
          </cell>
          <cell r="DD568" t="str">
            <v/>
          </cell>
          <cell r="DE568" t="str">
            <v/>
          </cell>
          <cell r="DF568" t="str">
            <v/>
          </cell>
          <cell r="DG568" t="str">
            <v/>
          </cell>
          <cell r="DH568" t="str">
            <v/>
          </cell>
          <cell r="DI568" t="str">
            <v/>
          </cell>
          <cell r="DJ568" t="str">
            <v/>
          </cell>
          <cell r="DK568" t="str">
            <v/>
          </cell>
          <cell r="DL568" t="str">
            <v/>
          </cell>
          <cell r="DM568" t="str">
            <v/>
          </cell>
          <cell r="DN568" t="str">
            <v/>
          </cell>
          <cell r="DO568" t="str">
            <v/>
          </cell>
          <cell r="DP568" t="str">
            <v/>
          </cell>
          <cell r="DQ568" t="str">
            <v/>
          </cell>
          <cell r="DR568" t="str">
            <v/>
          </cell>
          <cell r="DS568" t="str">
            <v/>
          </cell>
          <cell r="DT568" t="str">
            <v/>
          </cell>
          <cell r="DU568" t="str">
            <v/>
          </cell>
          <cell r="DV568" t="str">
            <v/>
          </cell>
          <cell r="DW568" t="str">
            <v/>
          </cell>
          <cell r="DX568" t="str">
            <v/>
          </cell>
          <cell r="DY568" t="str">
            <v/>
          </cell>
          <cell r="DZ568" t="str">
            <v/>
          </cell>
          <cell r="EA568" t="str">
            <v/>
          </cell>
          <cell r="EB568" t="str">
            <v/>
          </cell>
          <cell r="EC568" t="str">
            <v/>
          </cell>
          <cell r="ED568" t="str">
            <v/>
          </cell>
        </row>
        <row r="569">
          <cell r="J569" t="str">
            <v>"The Rack"</v>
          </cell>
          <cell r="W569" t="str">
            <v>"The Rack"</v>
          </cell>
          <cell r="AJ569" t="str">
            <v>"The Rack"</v>
          </cell>
          <cell r="AW569" t="str">
            <v>"The Rack"</v>
          </cell>
          <cell r="BJ569" t="str">
            <v>"The Rack"</v>
          </cell>
          <cell r="BW569" t="str">
            <v>"The Rack"</v>
          </cell>
          <cell r="CJ569" t="str">
            <v>"The Rack"</v>
          </cell>
          <cell r="CW569" t="str">
            <v>"The Rack"</v>
          </cell>
          <cell r="DJ569" t="str">
            <v>"The Rack"</v>
          </cell>
          <cell r="DW569" t="str">
            <v>"The Rack"</v>
          </cell>
        </row>
        <row r="572"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0</v>
          </cell>
          <cell r="P572">
            <v>0</v>
          </cell>
          <cell r="Q572">
            <v>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  <cell r="AE572">
            <v>0</v>
          </cell>
          <cell r="AF572">
            <v>0</v>
          </cell>
          <cell r="AG572">
            <v>0</v>
          </cell>
          <cell r="AH572">
            <v>0</v>
          </cell>
          <cell r="AI572">
            <v>0</v>
          </cell>
          <cell r="AJ572">
            <v>0</v>
          </cell>
          <cell r="AK572">
            <v>0</v>
          </cell>
          <cell r="AL572">
            <v>0</v>
          </cell>
          <cell r="AM572">
            <v>0</v>
          </cell>
          <cell r="AN572">
            <v>0</v>
          </cell>
          <cell r="AO572">
            <v>0</v>
          </cell>
          <cell r="AP572">
            <v>0</v>
          </cell>
          <cell r="AQ572">
            <v>0</v>
          </cell>
          <cell r="AR572">
            <v>0</v>
          </cell>
          <cell r="AS572">
            <v>0</v>
          </cell>
          <cell r="AT572">
            <v>0</v>
          </cell>
          <cell r="AU572">
            <v>0</v>
          </cell>
          <cell r="AV572">
            <v>0</v>
          </cell>
          <cell r="AW572">
            <v>0</v>
          </cell>
          <cell r="AX572">
            <v>0</v>
          </cell>
          <cell r="AY572">
            <v>0</v>
          </cell>
          <cell r="AZ572">
            <v>0</v>
          </cell>
          <cell r="BA572">
            <v>0</v>
          </cell>
          <cell r="BB572">
            <v>0</v>
          </cell>
          <cell r="BC572">
            <v>0</v>
          </cell>
          <cell r="BD572">
            <v>0</v>
          </cell>
          <cell r="BE572">
            <v>0</v>
          </cell>
          <cell r="BF572">
            <v>0</v>
          </cell>
          <cell r="BG572">
            <v>0</v>
          </cell>
          <cell r="BH572">
            <v>0</v>
          </cell>
          <cell r="BI572">
            <v>0</v>
          </cell>
          <cell r="BJ572">
            <v>0</v>
          </cell>
          <cell r="BK572">
            <v>0</v>
          </cell>
          <cell r="BL572">
            <v>0</v>
          </cell>
          <cell r="BM572">
            <v>0</v>
          </cell>
          <cell r="BN572">
            <v>0</v>
          </cell>
          <cell r="BO572">
            <v>0</v>
          </cell>
          <cell r="BP572">
            <v>0</v>
          </cell>
          <cell r="BQ572">
            <v>0</v>
          </cell>
          <cell r="BR572">
            <v>0</v>
          </cell>
          <cell r="BS572">
            <v>0</v>
          </cell>
          <cell r="BT572">
            <v>0</v>
          </cell>
          <cell r="BU572">
            <v>0</v>
          </cell>
          <cell r="BV572">
            <v>0</v>
          </cell>
          <cell r="BW572">
            <v>0</v>
          </cell>
          <cell r="BX572">
            <v>0</v>
          </cell>
          <cell r="BY572">
            <v>0</v>
          </cell>
          <cell r="BZ572">
            <v>0</v>
          </cell>
          <cell r="CA572">
            <v>0</v>
          </cell>
          <cell r="CB572">
            <v>0</v>
          </cell>
          <cell r="CC572">
            <v>0</v>
          </cell>
          <cell r="CD572">
            <v>0</v>
          </cell>
          <cell r="CE572">
            <v>0</v>
          </cell>
          <cell r="CF572">
            <v>0</v>
          </cell>
          <cell r="CG572">
            <v>0</v>
          </cell>
          <cell r="CH572">
            <v>0</v>
          </cell>
          <cell r="CI572">
            <v>0</v>
          </cell>
          <cell r="CJ572">
            <v>0</v>
          </cell>
          <cell r="CK572">
            <v>0</v>
          </cell>
          <cell r="CL572">
            <v>0</v>
          </cell>
          <cell r="CM572">
            <v>0</v>
          </cell>
          <cell r="CN572">
            <v>0</v>
          </cell>
          <cell r="CO572">
            <v>0</v>
          </cell>
          <cell r="CP572">
            <v>0</v>
          </cell>
          <cell r="CQ572">
            <v>0</v>
          </cell>
          <cell r="CR572">
            <v>0</v>
          </cell>
          <cell r="CS572">
            <v>0</v>
          </cell>
          <cell r="CT572">
            <v>0</v>
          </cell>
          <cell r="CU572">
            <v>0</v>
          </cell>
          <cell r="CV572">
            <v>0</v>
          </cell>
          <cell r="CW572">
            <v>0</v>
          </cell>
          <cell r="CX572">
            <v>0</v>
          </cell>
          <cell r="CY572">
            <v>0</v>
          </cell>
          <cell r="CZ572">
            <v>0</v>
          </cell>
          <cell r="DA572">
            <v>0</v>
          </cell>
          <cell r="DB572">
            <v>0</v>
          </cell>
          <cell r="DC572">
            <v>0</v>
          </cell>
          <cell r="DD572">
            <v>0</v>
          </cell>
          <cell r="DE572">
            <v>0</v>
          </cell>
          <cell r="DF572">
            <v>0</v>
          </cell>
          <cell r="DG572">
            <v>0</v>
          </cell>
          <cell r="DH572">
            <v>0</v>
          </cell>
          <cell r="DI572">
            <v>0</v>
          </cell>
          <cell r="DJ572">
            <v>0</v>
          </cell>
          <cell r="DK572">
            <v>0</v>
          </cell>
          <cell r="DL572">
            <v>0</v>
          </cell>
          <cell r="DM572">
            <v>0</v>
          </cell>
          <cell r="DN572">
            <v>0</v>
          </cell>
          <cell r="DO572">
            <v>0</v>
          </cell>
          <cell r="DP572">
            <v>0</v>
          </cell>
          <cell r="DQ572">
            <v>0</v>
          </cell>
          <cell r="DR572">
            <v>0</v>
          </cell>
          <cell r="DS572">
            <v>0</v>
          </cell>
          <cell r="DT572">
            <v>0</v>
          </cell>
          <cell r="DU572">
            <v>0</v>
          </cell>
          <cell r="DV572">
            <v>0</v>
          </cell>
          <cell r="DW572">
            <v>0</v>
          </cell>
          <cell r="DX572">
            <v>0</v>
          </cell>
          <cell r="DY572">
            <v>0</v>
          </cell>
          <cell r="DZ572">
            <v>0</v>
          </cell>
          <cell r="EA572">
            <v>0</v>
          </cell>
          <cell r="EB572">
            <v>0</v>
          </cell>
          <cell r="EC572">
            <v>0</v>
          </cell>
          <cell r="ED572">
            <v>0</v>
          </cell>
        </row>
        <row r="573">
          <cell r="F573">
            <v>-8851.0500000000466</v>
          </cell>
          <cell r="G573">
            <v>-8268.4399999999441</v>
          </cell>
          <cell r="H573">
            <v>-11771.810000000056</v>
          </cell>
          <cell r="I573">
            <v>-3464.1599999999744</v>
          </cell>
          <cell r="J573">
            <v>-11482.470000000088</v>
          </cell>
          <cell r="K573">
            <v>-17541.180000000051</v>
          </cell>
          <cell r="L573">
            <v>-8572.3200000000652</v>
          </cell>
          <cell r="M573">
            <v>-9458.6500000000233</v>
          </cell>
          <cell r="N573">
            <v>-7246.0600000000559</v>
          </cell>
          <cell r="O573">
            <v>-11086.75</v>
          </cell>
          <cell r="P573">
            <v>-5614.4500000000698</v>
          </cell>
          <cell r="Q573">
            <v>-4970.5999999998603</v>
          </cell>
          <cell r="R573">
            <v>-83906.330000000075</v>
          </cell>
          <cell r="S573">
            <v>-2850.5</v>
          </cell>
          <cell r="T573">
            <v>-13063.339999999967</v>
          </cell>
          <cell r="U573">
            <v>-7854.7999999999302</v>
          </cell>
          <cell r="V573">
            <v>-4089.4700000000303</v>
          </cell>
          <cell r="W573">
            <v>-6198.1500000000233</v>
          </cell>
          <cell r="X573">
            <v>-12083.680000000051</v>
          </cell>
          <cell r="Y573">
            <v>-10760.699999999953</v>
          </cell>
          <cell r="Z573">
            <v>-8660.4399999999441</v>
          </cell>
          <cell r="AA573">
            <v>-6053.2299999999814</v>
          </cell>
          <cell r="AB573">
            <v>-5733.7499999998836</v>
          </cell>
          <cell r="AC573">
            <v>-2272.0100000000093</v>
          </cell>
          <cell r="AD573">
            <v>-4286.2600000000093</v>
          </cell>
          <cell r="AE573">
            <v>-81908.539999999106</v>
          </cell>
          <cell r="AF573">
            <v>-1609.8100000000559</v>
          </cell>
          <cell r="AG573">
            <v>-7972.3799999998882</v>
          </cell>
          <cell r="AH573">
            <v>-11711.599999999977</v>
          </cell>
          <cell r="AI573">
            <v>-5510.7000000000116</v>
          </cell>
          <cell r="AJ573">
            <v>-8182.5</v>
          </cell>
          <cell r="AK573">
            <v>-6766.6999999999534</v>
          </cell>
          <cell r="AL573">
            <v>-9152.6200000001118</v>
          </cell>
          <cell r="AM573">
            <v>-5521.4499999999534</v>
          </cell>
          <cell r="AN573">
            <v>-9043.6399999998976</v>
          </cell>
          <cell r="AO573">
            <v>-10533.760000000009</v>
          </cell>
          <cell r="AP573">
            <v>-3700.3699999999953</v>
          </cell>
          <cell r="AQ573">
            <v>-2203.0100000002421</v>
          </cell>
          <cell r="AR573">
            <v>-75875.61999999918</v>
          </cell>
          <cell r="AS573">
            <v>-2368.8500000000931</v>
          </cell>
          <cell r="AT573">
            <v>-2875.2700000000186</v>
          </cell>
          <cell r="AU573">
            <v>-5363.9699999999721</v>
          </cell>
          <cell r="AV573">
            <v>-8456.2999999999884</v>
          </cell>
          <cell r="AW573">
            <v>-11068.339999999967</v>
          </cell>
          <cell r="AX573">
            <v>-8495.5699999999488</v>
          </cell>
          <cell r="AY573">
            <v>-7422.7600000000093</v>
          </cell>
          <cell r="AZ573">
            <v>-8560.4000000001397</v>
          </cell>
          <cell r="BA573">
            <v>-11059.520000000019</v>
          </cell>
          <cell r="BB573">
            <v>-5099.5999999999767</v>
          </cell>
          <cell r="BC573">
            <v>-5105.0400000000373</v>
          </cell>
          <cell r="BD573">
            <v>0</v>
          </cell>
          <cell r="BE573">
            <v>-77850.85000000149</v>
          </cell>
          <cell r="BF573">
            <v>-2417.5500000002794</v>
          </cell>
          <cell r="BG573">
            <v>-4495.5</v>
          </cell>
          <cell r="BH573">
            <v>-10656.760000000009</v>
          </cell>
          <cell r="BI573">
            <v>-5112.7599999999511</v>
          </cell>
          <cell r="BJ573">
            <v>-10635.899999999907</v>
          </cell>
          <cell r="BK573">
            <v>-14236.079999999958</v>
          </cell>
          <cell r="BL573">
            <v>-5554.9499999999534</v>
          </cell>
          <cell r="BM573">
            <v>-4249.8699999999953</v>
          </cell>
          <cell r="BN573">
            <v>-12518.839999999967</v>
          </cell>
          <cell r="BO573">
            <v>-5435.9599999999627</v>
          </cell>
          <cell r="BP573">
            <v>-2281.3699999999953</v>
          </cell>
          <cell r="BQ573">
            <v>-255.31000000005588</v>
          </cell>
          <cell r="BR573">
            <v>-56385.129999998957</v>
          </cell>
          <cell r="BS573">
            <v>-654.20000000018626</v>
          </cell>
          <cell r="BT573">
            <v>-3922.6800000001676</v>
          </cell>
          <cell r="BU573">
            <v>-8257.25</v>
          </cell>
          <cell r="BV573">
            <v>-7337.2199999999721</v>
          </cell>
          <cell r="BW573">
            <v>-7860.9500000000698</v>
          </cell>
          <cell r="BX573">
            <v>-11334.660000000149</v>
          </cell>
          <cell r="BY573">
            <v>-3934.8100000000559</v>
          </cell>
          <cell r="BZ573">
            <v>-4547.1399999996647</v>
          </cell>
          <cell r="CA573">
            <v>-6975.5500000000466</v>
          </cell>
          <cell r="CB573">
            <v>-271</v>
          </cell>
          <cell r="CC573">
            <v>-1289.6700000000419</v>
          </cell>
          <cell r="CD573">
            <v>0</v>
          </cell>
          <cell r="CE573">
            <v>-39700.709999997169</v>
          </cell>
          <cell r="CF573">
            <v>0</v>
          </cell>
          <cell r="CG573">
            <v>0</v>
          </cell>
          <cell r="CH573">
            <v>-6822.890000000014</v>
          </cell>
          <cell r="CI573">
            <v>-7624.0800000000163</v>
          </cell>
          <cell r="CJ573">
            <v>-5137.9899999999907</v>
          </cell>
          <cell r="CK573">
            <v>-5954.9799999999814</v>
          </cell>
          <cell r="CL573">
            <v>-1804.8500000000931</v>
          </cell>
          <cell r="CM573">
            <v>-1176.5700000000652</v>
          </cell>
          <cell r="CN573">
            <v>-10667.290000000037</v>
          </cell>
          <cell r="CO573">
            <v>-512.06000000005588</v>
          </cell>
          <cell r="CP573">
            <v>0</v>
          </cell>
          <cell r="CQ573">
            <v>0</v>
          </cell>
          <cell r="CR573">
            <v>-183.95999999903142</v>
          </cell>
          <cell r="CS573">
            <v>0</v>
          </cell>
          <cell r="CT573">
            <v>0</v>
          </cell>
          <cell r="CU573">
            <v>0</v>
          </cell>
          <cell r="CV573">
            <v>-183.95999999996275</v>
          </cell>
          <cell r="CW573">
            <v>0</v>
          </cell>
          <cell r="CX573">
            <v>0</v>
          </cell>
          <cell r="CY573">
            <v>0</v>
          </cell>
          <cell r="CZ573">
            <v>0</v>
          </cell>
          <cell r="DA573">
            <v>0</v>
          </cell>
          <cell r="DB573">
            <v>0</v>
          </cell>
          <cell r="DC573">
            <v>0</v>
          </cell>
          <cell r="DD573">
            <v>0</v>
          </cell>
          <cell r="DE573">
            <v>0</v>
          </cell>
          <cell r="DF573">
            <v>0</v>
          </cell>
          <cell r="DG573">
            <v>0</v>
          </cell>
          <cell r="DH573">
            <v>0</v>
          </cell>
          <cell r="DI573">
            <v>0</v>
          </cell>
          <cell r="DJ573">
            <v>0</v>
          </cell>
          <cell r="DK573">
            <v>0</v>
          </cell>
          <cell r="DL573">
            <v>0</v>
          </cell>
          <cell r="DM573">
            <v>0</v>
          </cell>
          <cell r="DN573">
            <v>0</v>
          </cell>
          <cell r="DO573">
            <v>0</v>
          </cell>
          <cell r="DP573">
            <v>0</v>
          </cell>
          <cell r="DQ573">
            <v>0</v>
          </cell>
          <cell r="DR573">
            <v>0</v>
          </cell>
          <cell r="DS573">
            <v>0</v>
          </cell>
          <cell r="DT573">
            <v>0</v>
          </cell>
          <cell r="DU573">
            <v>0</v>
          </cell>
          <cell r="DV573">
            <v>0</v>
          </cell>
          <cell r="DW573">
            <v>0</v>
          </cell>
          <cell r="DX573">
            <v>0</v>
          </cell>
          <cell r="DY573">
            <v>0</v>
          </cell>
          <cell r="DZ573">
            <v>0</v>
          </cell>
          <cell r="EA573">
            <v>0</v>
          </cell>
          <cell r="EB573">
            <v>0</v>
          </cell>
          <cell r="EC573">
            <v>0</v>
          </cell>
          <cell r="ED573">
            <v>0</v>
          </cell>
        </row>
        <row r="574">
          <cell r="F574">
            <v>-11465.830000000016</v>
          </cell>
          <cell r="G574">
            <v>-9118.6900000000023</v>
          </cell>
          <cell r="H574">
            <v>-5770.6500000000233</v>
          </cell>
          <cell r="I574">
            <v>-2039.1500000000233</v>
          </cell>
          <cell r="J574">
            <v>-1136.5200000000186</v>
          </cell>
          <cell r="K574">
            <v>-7764.7199999999721</v>
          </cell>
          <cell r="L574">
            <v>-7401.6199999999953</v>
          </cell>
          <cell r="M574">
            <v>-4765.9699999999721</v>
          </cell>
          <cell r="N574">
            <v>-6479.5</v>
          </cell>
          <cell r="O574">
            <v>-6157.2799999999697</v>
          </cell>
          <cell r="P574">
            <v>-7600.8799999999464</v>
          </cell>
          <cell r="Q574">
            <v>-7367.7999999999302</v>
          </cell>
          <cell r="R574">
            <v>-62959.970000000671</v>
          </cell>
          <cell r="S574">
            <v>-6309.9000000000233</v>
          </cell>
          <cell r="T574">
            <v>-6844.8399999999674</v>
          </cell>
          <cell r="U574">
            <v>-7517.320000000007</v>
          </cell>
          <cell r="V574">
            <v>-2436.1500000000233</v>
          </cell>
          <cell r="W574">
            <v>-2597.3600000000151</v>
          </cell>
          <cell r="X574">
            <v>-2465.320000000007</v>
          </cell>
          <cell r="Y574">
            <v>-7156.3400000000256</v>
          </cell>
          <cell r="Z574">
            <v>-4722.9000000000233</v>
          </cell>
          <cell r="AA574">
            <v>-3966.359999999986</v>
          </cell>
          <cell r="AB574">
            <v>-5670.6500000000233</v>
          </cell>
          <cell r="AC574">
            <v>-7860.1300000000047</v>
          </cell>
          <cell r="AD574">
            <v>-5412.7000000000698</v>
          </cell>
          <cell r="AE574">
            <v>-53533.240000000224</v>
          </cell>
          <cell r="AF574">
            <v>-6498.3399999999674</v>
          </cell>
          <cell r="AG574">
            <v>-5373.6900000000023</v>
          </cell>
          <cell r="AH574">
            <v>-3944.5199999999604</v>
          </cell>
          <cell r="AI574">
            <v>-1518.6300000000047</v>
          </cell>
          <cell r="AJ574">
            <v>-3405.6900000000023</v>
          </cell>
          <cell r="AK574">
            <v>-3025.5699999999488</v>
          </cell>
          <cell r="AL574">
            <v>-6141.179999999993</v>
          </cell>
          <cell r="AM574">
            <v>-6858.7400000000489</v>
          </cell>
          <cell r="AN574">
            <v>-3510.2800000000279</v>
          </cell>
          <cell r="AO574">
            <v>-3372</v>
          </cell>
          <cell r="AP574">
            <v>-6481.5</v>
          </cell>
          <cell r="AQ574">
            <v>-3403.0999999999767</v>
          </cell>
          <cell r="AR574">
            <v>-67023.890000000596</v>
          </cell>
          <cell r="AS574">
            <v>-5693.0500000000466</v>
          </cell>
          <cell r="AT574">
            <v>-5957.640000000014</v>
          </cell>
          <cell r="AU574">
            <v>-7084.3099999999977</v>
          </cell>
          <cell r="AV574">
            <v>-2500.140000000014</v>
          </cell>
          <cell r="AW574">
            <v>-1682.6600000000035</v>
          </cell>
          <cell r="AX574">
            <v>-5498.3100000000559</v>
          </cell>
          <cell r="AY574">
            <v>-8617.0300000000279</v>
          </cell>
          <cell r="AZ574">
            <v>-5000.7600000000093</v>
          </cell>
          <cell r="BA574">
            <v>-6264.039999999979</v>
          </cell>
          <cell r="BB574">
            <v>-9504.75</v>
          </cell>
          <cell r="BC574">
            <v>-7075</v>
          </cell>
          <cell r="BD574">
            <v>-2146.1999999999534</v>
          </cell>
          <cell r="BE574">
            <v>-63578.169999999925</v>
          </cell>
          <cell r="BF574">
            <v>-1516.9000000000233</v>
          </cell>
          <cell r="BG574">
            <v>-7905.0800000000163</v>
          </cell>
          <cell r="BH574">
            <v>-4459.6999999999534</v>
          </cell>
          <cell r="BI574">
            <v>-4572.3100000000559</v>
          </cell>
          <cell r="BJ574">
            <v>-3391.7399999999907</v>
          </cell>
          <cell r="BK574">
            <v>-8975.5300000000279</v>
          </cell>
          <cell r="BL574">
            <v>-5563.8999999999069</v>
          </cell>
          <cell r="BM574">
            <v>-7210.0600000000559</v>
          </cell>
          <cell r="BN574">
            <v>-4783.8699999999953</v>
          </cell>
          <cell r="BO574">
            <v>-7380.2399999999907</v>
          </cell>
          <cell r="BP574">
            <v>-5769.9399999999441</v>
          </cell>
          <cell r="BQ574">
            <v>-2048.9000000000233</v>
          </cell>
          <cell r="BR574">
            <v>-49516.920000000857</v>
          </cell>
          <cell r="BS574">
            <v>-1776.1200000001118</v>
          </cell>
          <cell r="BT574">
            <v>-4830</v>
          </cell>
          <cell r="BU574">
            <v>-5814.6900000000023</v>
          </cell>
          <cell r="BV574">
            <v>-4647.3400000000256</v>
          </cell>
          <cell r="BW574">
            <v>-2499.2699999999895</v>
          </cell>
          <cell r="BX574">
            <v>-8035.6699999999837</v>
          </cell>
          <cell r="BY574">
            <v>-5240.7000000000698</v>
          </cell>
          <cell r="BZ574">
            <v>-3409.25</v>
          </cell>
          <cell r="CA574">
            <v>-1045</v>
          </cell>
          <cell r="CB574">
            <v>-4640.3399999999674</v>
          </cell>
          <cell r="CC574">
            <v>-7366.4000000000233</v>
          </cell>
          <cell r="CD574">
            <v>-212.13999999989755</v>
          </cell>
          <cell r="CE574">
            <v>-39415.860000000335</v>
          </cell>
          <cell r="CF574">
            <v>0</v>
          </cell>
          <cell r="CG574">
            <v>-2017.0999999999767</v>
          </cell>
          <cell r="CH574">
            <v>-5635.3799999998882</v>
          </cell>
          <cell r="CI574">
            <v>-8549.8700000000536</v>
          </cell>
          <cell r="CJ574">
            <v>-3445.390000000014</v>
          </cell>
          <cell r="CK574">
            <v>-7494</v>
          </cell>
          <cell r="CL574">
            <v>-1675.5999999999767</v>
          </cell>
          <cell r="CM574">
            <v>-2318.3600000001024</v>
          </cell>
          <cell r="CN574">
            <v>-2778.2599999999511</v>
          </cell>
          <cell r="CO574">
            <v>-3858</v>
          </cell>
          <cell r="CP574">
            <v>-1643.9000000000233</v>
          </cell>
          <cell r="CQ574">
            <v>0</v>
          </cell>
          <cell r="CR574">
            <v>0</v>
          </cell>
          <cell r="CS574">
            <v>0</v>
          </cell>
          <cell r="CT574">
            <v>0</v>
          </cell>
          <cell r="CU574">
            <v>0</v>
          </cell>
          <cell r="CV574">
            <v>0</v>
          </cell>
          <cell r="CW574">
            <v>0</v>
          </cell>
          <cell r="CX574">
            <v>0</v>
          </cell>
          <cell r="CY574">
            <v>0</v>
          </cell>
          <cell r="CZ574">
            <v>0</v>
          </cell>
          <cell r="DA574">
            <v>0</v>
          </cell>
          <cell r="DB574">
            <v>0</v>
          </cell>
          <cell r="DC574">
            <v>0</v>
          </cell>
          <cell r="DD574">
            <v>0</v>
          </cell>
          <cell r="DE574">
            <v>0</v>
          </cell>
          <cell r="DF574">
            <v>0</v>
          </cell>
          <cell r="DG574">
            <v>0</v>
          </cell>
          <cell r="DH574">
            <v>0</v>
          </cell>
          <cell r="DI574">
            <v>0</v>
          </cell>
          <cell r="DJ574">
            <v>0</v>
          </cell>
          <cell r="DK574">
            <v>0</v>
          </cell>
          <cell r="DL574">
            <v>0</v>
          </cell>
          <cell r="DM574">
            <v>0</v>
          </cell>
          <cell r="DN574">
            <v>0</v>
          </cell>
          <cell r="DO574">
            <v>0</v>
          </cell>
          <cell r="DP574">
            <v>0</v>
          </cell>
          <cell r="DQ574">
            <v>0</v>
          </cell>
          <cell r="DR574">
            <v>0</v>
          </cell>
          <cell r="DS574">
            <v>0</v>
          </cell>
          <cell r="DT574">
            <v>0</v>
          </cell>
          <cell r="DU574">
            <v>0</v>
          </cell>
          <cell r="DV574">
            <v>0</v>
          </cell>
          <cell r="DW574">
            <v>0</v>
          </cell>
          <cell r="DX574">
            <v>0</v>
          </cell>
          <cell r="DY574">
            <v>0</v>
          </cell>
          <cell r="DZ574">
            <v>0</v>
          </cell>
          <cell r="EA574">
            <v>0</v>
          </cell>
          <cell r="EB574">
            <v>0</v>
          </cell>
          <cell r="EC574">
            <v>0</v>
          </cell>
          <cell r="ED574">
            <v>0</v>
          </cell>
        </row>
        <row r="575"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0</v>
          </cell>
          <cell r="P575">
            <v>0</v>
          </cell>
          <cell r="Q575">
            <v>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  <cell r="AE575">
            <v>0</v>
          </cell>
          <cell r="AF575">
            <v>0</v>
          </cell>
          <cell r="AG575">
            <v>0</v>
          </cell>
          <cell r="AH575">
            <v>0</v>
          </cell>
          <cell r="AI575">
            <v>0</v>
          </cell>
          <cell r="AJ575">
            <v>0</v>
          </cell>
          <cell r="AK575">
            <v>0</v>
          </cell>
          <cell r="AL575">
            <v>0</v>
          </cell>
          <cell r="AM575">
            <v>0</v>
          </cell>
          <cell r="AN575">
            <v>0</v>
          </cell>
          <cell r="AO575">
            <v>0</v>
          </cell>
          <cell r="AP575">
            <v>0</v>
          </cell>
          <cell r="AQ575">
            <v>0</v>
          </cell>
          <cell r="AR575">
            <v>0</v>
          </cell>
          <cell r="AS575">
            <v>0</v>
          </cell>
          <cell r="AT575">
            <v>0</v>
          </cell>
          <cell r="AU575">
            <v>0</v>
          </cell>
          <cell r="AV575">
            <v>0</v>
          </cell>
          <cell r="AW575">
            <v>0</v>
          </cell>
          <cell r="AX575">
            <v>0</v>
          </cell>
          <cell r="AY575">
            <v>0</v>
          </cell>
          <cell r="AZ575">
            <v>0</v>
          </cell>
          <cell r="BA575">
            <v>0</v>
          </cell>
          <cell r="BB575">
            <v>0</v>
          </cell>
          <cell r="BC575">
            <v>0</v>
          </cell>
          <cell r="BD575">
            <v>0</v>
          </cell>
          <cell r="BE575">
            <v>0</v>
          </cell>
          <cell r="BF575">
            <v>0</v>
          </cell>
          <cell r="BG575">
            <v>0</v>
          </cell>
          <cell r="BH575">
            <v>0</v>
          </cell>
          <cell r="BI575">
            <v>0</v>
          </cell>
          <cell r="BJ575">
            <v>0</v>
          </cell>
          <cell r="BK575">
            <v>0</v>
          </cell>
          <cell r="BL575">
            <v>0</v>
          </cell>
          <cell r="BM575">
            <v>0</v>
          </cell>
          <cell r="BN575">
            <v>0</v>
          </cell>
          <cell r="BO575">
            <v>0</v>
          </cell>
          <cell r="BP575">
            <v>0</v>
          </cell>
          <cell r="BQ575">
            <v>0</v>
          </cell>
          <cell r="BR575">
            <v>0</v>
          </cell>
          <cell r="BS575">
            <v>0</v>
          </cell>
          <cell r="BT575">
            <v>0</v>
          </cell>
          <cell r="BU575">
            <v>0</v>
          </cell>
          <cell r="BV575">
            <v>0</v>
          </cell>
          <cell r="BW575">
            <v>0</v>
          </cell>
          <cell r="BX575">
            <v>0</v>
          </cell>
          <cell r="BY575">
            <v>0</v>
          </cell>
          <cell r="BZ575">
            <v>0</v>
          </cell>
          <cell r="CA575">
            <v>0</v>
          </cell>
          <cell r="CB575">
            <v>0</v>
          </cell>
          <cell r="CC575">
            <v>0</v>
          </cell>
          <cell r="CD575">
            <v>0</v>
          </cell>
          <cell r="CE575">
            <v>0</v>
          </cell>
          <cell r="CF575">
            <v>0</v>
          </cell>
          <cell r="CG575">
            <v>0</v>
          </cell>
          <cell r="CH575">
            <v>0</v>
          </cell>
          <cell r="CI575">
            <v>0</v>
          </cell>
          <cell r="CJ575">
            <v>0</v>
          </cell>
          <cell r="CK575">
            <v>0</v>
          </cell>
          <cell r="CL575">
            <v>0</v>
          </cell>
          <cell r="CM575">
            <v>0</v>
          </cell>
          <cell r="CN575">
            <v>0</v>
          </cell>
          <cell r="CO575">
            <v>0</v>
          </cell>
          <cell r="CP575">
            <v>0</v>
          </cell>
          <cell r="CQ575">
            <v>0</v>
          </cell>
          <cell r="CR575">
            <v>0</v>
          </cell>
          <cell r="CS575">
            <v>0</v>
          </cell>
          <cell r="CT575">
            <v>0</v>
          </cell>
          <cell r="CU575">
            <v>0</v>
          </cell>
          <cell r="CV575">
            <v>0</v>
          </cell>
          <cell r="CW575">
            <v>0</v>
          </cell>
          <cell r="CX575">
            <v>0</v>
          </cell>
          <cell r="CY575">
            <v>0</v>
          </cell>
          <cell r="CZ575">
            <v>0</v>
          </cell>
          <cell r="DA575">
            <v>0</v>
          </cell>
          <cell r="DB575">
            <v>0</v>
          </cell>
          <cell r="DC575">
            <v>0</v>
          </cell>
          <cell r="DD575">
            <v>0</v>
          </cell>
          <cell r="DE575">
            <v>0</v>
          </cell>
          <cell r="DF575">
            <v>0</v>
          </cell>
          <cell r="DG575">
            <v>0</v>
          </cell>
          <cell r="DH575">
            <v>0</v>
          </cell>
          <cell r="DI575">
            <v>0</v>
          </cell>
          <cell r="DJ575">
            <v>0</v>
          </cell>
          <cell r="DK575">
            <v>0</v>
          </cell>
          <cell r="DL575">
            <v>0</v>
          </cell>
          <cell r="DM575">
            <v>0</v>
          </cell>
          <cell r="DN575">
            <v>0</v>
          </cell>
          <cell r="DO575">
            <v>0</v>
          </cell>
          <cell r="DP575">
            <v>0</v>
          </cell>
          <cell r="DQ575">
            <v>0</v>
          </cell>
          <cell r="DR575">
            <v>0</v>
          </cell>
          <cell r="DS575">
            <v>0</v>
          </cell>
          <cell r="DT575">
            <v>0</v>
          </cell>
          <cell r="DU575">
            <v>0</v>
          </cell>
          <cell r="DV575">
            <v>0</v>
          </cell>
          <cell r="DW575">
            <v>0</v>
          </cell>
          <cell r="DX575">
            <v>0</v>
          </cell>
          <cell r="DY575">
            <v>0</v>
          </cell>
          <cell r="DZ575">
            <v>0</v>
          </cell>
          <cell r="EA575">
            <v>0</v>
          </cell>
          <cell r="EB575">
            <v>0</v>
          </cell>
          <cell r="EC575">
            <v>0</v>
          </cell>
          <cell r="ED575">
            <v>0</v>
          </cell>
        </row>
        <row r="576">
          <cell r="F576">
            <v>-3095.5999999999767</v>
          </cell>
          <cell r="G576">
            <v>-2399.0999999999767</v>
          </cell>
          <cell r="H576">
            <v>-3948.3099999999977</v>
          </cell>
          <cell r="I576">
            <v>-617.34999999997672</v>
          </cell>
          <cell r="J576">
            <v>-2119.2399999999907</v>
          </cell>
          <cell r="K576">
            <v>-962.51000000000931</v>
          </cell>
          <cell r="L576">
            <v>-2563.710000000021</v>
          </cell>
          <cell r="M576">
            <v>-4925.3000000000466</v>
          </cell>
          <cell r="N576">
            <v>-1781.0800000000163</v>
          </cell>
          <cell r="O576">
            <v>-2566.8399999999965</v>
          </cell>
          <cell r="P576">
            <v>-2890.6599999999744</v>
          </cell>
          <cell r="Q576">
            <v>-4272.3099999999977</v>
          </cell>
          <cell r="R576">
            <v>-37421.151000000536</v>
          </cell>
          <cell r="S576">
            <v>-3870.0700000000652</v>
          </cell>
          <cell r="T576">
            <v>-4399.7399999999907</v>
          </cell>
          <cell r="U576">
            <v>-2236.8199999999488</v>
          </cell>
          <cell r="V576">
            <v>-897.60000000003492</v>
          </cell>
          <cell r="W576">
            <v>-1892.7199999999721</v>
          </cell>
          <cell r="X576">
            <v>-835.46000000002095</v>
          </cell>
          <cell r="Y576">
            <v>-4886.0300000000279</v>
          </cell>
          <cell r="Z576">
            <v>-5128.3299999999581</v>
          </cell>
          <cell r="AA576">
            <v>-3447.0400000000373</v>
          </cell>
          <cell r="AB576">
            <v>-2683.6859999999579</v>
          </cell>
          <cell r="AC576">
            <v>-3123.2049999999581</v>
          </cell>
          <cell r="AD576">
            <v>-4020.4499999999534</v>
          </cell>
          <cell r="AE576">
            <v>-31754.409999999218</v>
          </cell>
          <cell r="AF576">
            <v>-4617.4499999999534</v>
          </cell>
          <cell r="AG576">
            <v>-2542.710000000021</v>
          </cell>
          <cell r="AH576">
            <v>-3246.9799999999814</v>
          </cell>
          <cell r="AI576">
            <v>-1440.8800000000629</v>
          </cell>
          <cell r="AJ576">
            <v>-1942.5699999999488</v>
          </cell>
          <cell r="AK576">
            <v>-1164.4400000000023</v>
          </cell>
          <cell r="AL576">
            <v>-2068.6899999999441</v>
          </cell>
          <cell r="AM576">
            <v>-1985.2399999999907</v>
          </cell>
          <cell r="AN576">
            <v>-2006.1599999999744</v>
          </cell>
          <cell r="AO576">
            <v>-2375.390000000014</v>
          </cell>
          <cell r="AP576">
            <v>-3806.2399999999907</v>
          </cell>
          <cell r="AQ576">
            <v>-4557.6599999999744</v>
          </cell>
          <cell r="AR576">
            <v>0</v>
          </cell>
          <cell r="AS576">
            <v>0</v>
          </cell>
          <cell r="AT576">
            <v>0</v>
          </cell>
          <cell r="AU576">
            <v>0</v>
          </cell>
          <cell r="AV576">
            <v>0</v>
          </cell>
          <cell r="AW576">
            <v>0</v>
          </cell>
          <cell r="AX576">
            <v>0</v>
          </cell>
          <cell r="AY576">
            <v>0</v>
          </cell>
          <cell r="AZ576">
            <v>0</v>
          </cell>
          <cell r="BA576">
            <v>0</v>
          </cell>
          <cell r="BB576">
            <v>0</v>
          </cell>
          <cell r="BC576">
            <v>0</v>
          </cell>
          <cell r="BD576">
            <v>0</v>
          </cell>
          <cell r="BE576">
            <v>0</v>
          </cell>
          <cell r="BF576">
            <v>0</v>
          </cell>
          <cell r="BG576">
            <v>0</v>
          </cell>
          <cell r="BH576">
            <v>0</v>
          </cell>
          <cell r="BI576">
            <v>0</v>
          </cell>
          <cell r="BJ576">
            <v>0</v>
          </cell>
          <cell r="BK576">
            <v>0</v>
          </cell>
          <cell r="BL576">
            <v>0</v>
          </cell>
          <cell r="BM576">
            <v>0</v>
          </cell>
          <cell r="BN576">
            <v>0</v>
          </cell>
          <cell r="BO576">
            <v>0</v>
          </cell>
          <cell r="BP576">
            <v>0</v>
          </cell>
          <cell r="BQ576">
            <v>0</v>
          </cell>
          <cell r="BR576">
            <v>0</v>
          </cell>
          <cell r="BS576">
            <v>0</v>
          </cell>
          <cell r="BT576">
            <v>0</v>
          </cell>
          <cell r="BU576">
            <v>0</v>
          </cell>
          <cell r="BV576">
            <v>0</v>
          </cell>
          <cell r="BW576">
            <v>0</v>
          </cell>
          <cell r="BX576">
            <v>0</v>
          </cell>
          <cell r="BY576">
            <v>0</v>
          </cell>
          <cell r="BZ576">
            <v>0</v>
          </cell>
          <cell r="CA576">
            <v>0</v>
          </cell>
          <cell r="CB576">
            <v>0</v>
          </cell>
          <cell r="CC576">
            <v>0</v>
          </cell>
          <cell r="CD576">
            <v>0</v>
          </cell>
          <cell r="CE576">
            <v>0</v>
          </cell>
          <cell r="CF576">
            <v>0</v>
          </cell>
          <cell r="CG576">
            <v>0</v>
          </cell>
          <cell r="CH576">
            <v>0</v>
          </cell>
          <cell r="CI576">
            <v>0</v>
          </cell>
          <cell r="CJ576">
            <v>0</v>
          </cell>
          <cell r="CK576">
            <v>0</v>
          </cell>
          <cell r="CL576">
            <v>0</v>
          </cell>
          <cell r="CM576">
            <v>0</v>
          </cell>
          <cell r="CN576">
            <v>0</v>
          </cell>
          <cell r="CO576">
            <v>0</v>
          </cell>
          <cell r="CP576">
            <v>0</v>
          </cell>
          <cell r="CQ576">
            <v>0</v>
          </cell>
          <cell r="CR576">
            <v>0</v>
          </cell>
          <cell r="CS576">
            <v>0</v>
          </cell>
          <cell r="CT576">
            <v>0</v>
          </cell>
          <cell r="CU576">
            <v>0</v>
          </cell>
          <cell r="CV576">
            <v>0</v>
          </cell>
          <cell r="CW576">
            <v>0</v>
          </cell>
          <cell r="CX576">
            <v>0</v>
          </cell>
          <cell r="CY576">
            <v>0</v>
          </cell>
          <cell r="CZ576">
            <v>0</v>
          </cell>
          <cell r="DA576">
            <v>0</v>
          </cell>
          <cell r="DB576">
            <v>0</v>
          </cell>
          <cell r="DC576">
            <v>0</v>
          </cell>
          <cell r="DD576">
            <v>0</v>
          </cell>
          <cell r="DE576">
            <v>0</v>
          </cell>
          <cell r="DF576">
            <v>0</v>
          </cell>
          <cell r="DG576">
            <v>0</v>
          </cell>
          <cell r="DH576">
            <v>0</v>
          </cell>
          <cell r="DI576">
            <v>0</v>
          </cell>
          <cell r="DJ576">
            <v>0</v>
          </cell>
          <cell r="DK576">
            <v>0</v>
          </cell>
          <cell r="DL576">
            <v>0</v>
          </cell>
          <cell r="DM576">
            <v>0</v>
          </cell>
          <cell r="DN576">
            <v>0</v>
          </cell>
          <cell r="DO576">
            <v>0</v>
          </cell>
          <cell r="DP576">
            <v>0</v>
          </cell>
          <cell r="DQ576">
            <v>0</v>
          </cell>
          <cell r="DR576">
            <v>0</v>
          </cell>
          <cell r="DS576">
            <v>0</v>
          </cell>
          <cell r="DT576">
            <v>0</v>
          </cell>
          <cell r="DU576">
            <v>0</v>
          </cell>
          <cell r="DV576">
            <v>0</v>
          </cell>
          <cell r="DW576">
            <v>0</v>
          </cell>
          <cell r="DX576">
            <v>0</v>
          </cell>
          <cell r="DY576">
            <v>0</v>
          </cell>
          <cell r="DZ576">
            <v>0</v>
          </cell>
          <cell r="EA576">
            <v>0</v>
          </cell>
          <cell r="EB576">
            <v>0</v>
          </cell>
          <cell r="EC576">
            <v>0</v>
          </cell>
          <cell r="ED576">
            <v>0</v>
          </cell>
        </row>
        <row r="577">
          <cell r="F577">
            <v>-127985.90000000037</v>
          </cell>
          <cell r="G577">
            <v>-81887.899999999441</v>
          </cell>
          <cell r="H577">
            <v>-48594.900000000373</v>
          </cell>
          <cell r="I577">
            <v>-32518</v>
          </cell>
          <cell r="J577">
            <v>-64975.299999999814</v>
          </cell>
          <cell r="K577">
            <v>-48669.200000001118</v>
          </cell>
          <cell r="L577">
            <v>-75275.499999999069</v>
          </cell>
          <cell r="M577">
            <v>-67820.099999999627</v>
          </cell>
          <cell r="N577">
            <v>-61859.299999998882</v>
          </cell>
          <cell r="O577">
            <v>-60617.5</v>
          </cell>
          <cell r="P577">
            <v>-99755.399999999441</v>
          </cell>
          <cell r="Q577">
            <v>-112594.79999999981</v>
          </cell>
          <cell r="R577">
            <v>-870261.0000000298</v>
          </cell>
          <cell r="S577">
            <v>-107218</v>
          </cell>
          <cell r="T577">
            <v>-86307.400000000373</v>
          </cell>
          <cell r="U577">
            <v>-43270.600000000559</v>
          </cell>
          <cell r="V577">
            <v>-29239.899999999441</v>
          </cell>
          <cell r="W577">
            <v>-58323.5</v>
          </cell>
          <cell r="X577">
            <v>-67208.299999999814</v>
          </cell>
          <cell r="Y577">
            <v>-77887.900000000373</v>
          </cell>
          <cell r="Z577">
            <v>-75641.200000000186</v>
          </cell>
          <cell r="AA577">
            <v>-60075.599999999627</v>
          </cell>
          <cell r="AB577">
            <v>-69467.600000000559</v>
          </cell>
          <cell r="AC577">
            <v>-101144.29999999981</v>
          </cell>
          <cell r="AD577">
            <v>-94476.700000000186</v>
          </cell>
          <cell r="AE577">
            <v>-754099.39999999106</v>
          </cell>
          <cell r="AF577">
            <v>-84738.699999998324</v>
          </cell>
          <cell r="AG577">
            <v>-64187.599999999627</v>
          </cell>
          <cell r="AH577">
            <v>-48204.5</v>
          </cell>
          <cell r="AI577">
            <v>-27205.799999999814</v>
          </cell>
          <cell r="AJ577">
            <v>-68854.100000000559</v>
          </cell>
          <cell r="AK577">
            <v>-54236.399999999441</v>
          </cell>
          <cell r="AL577">
            <v>-80774.100000000559</v>
          </cell>
          <cell r="AM577">
            <v>-74338.700000000186</v>
          </cell>
          <cell r="AN577">
            <v>-52727.099999999627</v>
          </cell>
          <cell r="AO577">
            <v>-54703.5</v>
          </cell>
          <cell r="AP577">
            <v>-85540.299999999814</v>
          </cell>
          <cell r="AQ577">
            <v>-58588.599999999627</v>
          </cell>
          <cell r="AR577">
            <v>-720451.29999999702</v>
          </cell>
          <cell r="AS577">
            <v>-59820.099999999627</v>
          </cell>
          <cell r="AT577">
            <v>-60277.700000000186</v>
          </cell>
          <cell r="AU577">
            <v>-50442.599999999627</v>
          </cell>
          <cell r="AV577">
            <v>-27184.5</v>
          </cell>
          <cell r="AW577">
            <v>-66251.700000001118</v>
          </cell>
          <cell r="AX577">
            <v>-59431.5</v>
          </cell>
          <cell r="AY577">
            <v>-80354.299999999814</v>
          </cell>
          <cell r="AZ577">
            <v>-74712.699999999255</v>
          </cell>
          <cell r="BA577">
            <v>-48765.299999998882</v>
          </cell>
          <cell r="BB577">
            <v>-60539.399999999441</v>
          </cell>
          <cell r="BC577">
            <v>-86836.299999999814</v>
          </cell>
          <cell r="BD577">
            <v>-45835.200000000186</v>
          </cell>
          <cell r="BE577">
            <v>-695674.30000001192</v>
          </cell>
          <cell r="BF577">
            <v>-49677.400000000373</v>
          </cell>
          <cell r="BG577">
            <v>-63151.599999998696</v>
          </cell>
          <cell r="BH577">
            <v>-33378.900000000373</v>
          </cell>
          <cell r="BI577">
            <v>-22223.5</v>
          </cell>
          <cell r="BJ577">
            <v>-69441.199999999255</v>
          </cell>
          <cell r="BK577">
            <v>-59687.200000000186</v>
          </cell>
          <cell r="BL577">
            <v>-78425.5</v>
          </cell>
          <cell r="BM577">
            <v>-77173.799999998882</v>
          </cell>
          <cell r="BN577">
            <v>-51785.699999999255</v>
          </cell>
          <cell r="BO577">
            <v>-61451.900000000373</v>
          </cell>
          <cell r="BP577">
            <v>-86216.5</v>
          </cell>
          <cell r="BQ577">
            <v>-43061.099999999627</v>
          </cell>
          <cell r="BR577">
            <v>-626701.30000001192</v>
          </cell>
          <cell r="BS577">
            <v>-39540.900000000373</v>
          </cell>
          <cell r="BT577">
            <v>-36221.099999999627</v>
          </cell>
          <cell r="BU577">
            <v>-41842.400000000373</v>
          </cell>
          <cell r="BV577">
            <v>-38334.400000000373</v>
          </cell>
          <cell r="BW577">
            <v>-79834</v>
          </cell>
          <cell r="BX577">
            <v>-68878.799999998882</v>
          </cell>
          <cell r="BY577">
            <v>-73958.100000000559</v>
          </cell>
          <cell r="BZ577">
            <v>-68661.099999999627</v>
          </cell>
          <cell r="CA577">
            <v>-42413.899999999441</v>
          </cell>
          <cell r="CB577">
            <v>-61507.999999999069</v>
          </cell>
          <cell r="CC577">
            <v>-62492.299999999814</v>
          </cell>
          <cell r="CD577">
            <v>-13016.299999999814</v>
          </cell>
          <cell r="CE577">
            <v>-536736.69999997318</v>
          </cell>
          <cell r="CF577">
            <v>-8879.3999999994412</v>
          </cell>
          <cell r="CG577">
            <v>-24574.599999999627</v>
          </cell>
          <cell r="CH577">
            <v>-44740.699999999255</v>
          </cell>
          <cell r="CI577">
            <v>-49810.400000000373</v>
          </cell>
          <cell r="CJ577">
            <v>-72236.900000000373</v>
          </cell>
          <cell r="CK577">
            <v>-78718.500000000931</v>
          </cell>
          <cell r="CL577">
            <v>-65289.199999999255</v>
          </cell>
          <cell r="CM577">
            <v>-49840.899999999441</v>
          </cell>
          <cell r="CN577">
            <v>-47680.200000000186</v>
          </cell>
          <cell r="CO577">
            <v>-38115.399999999441</v>
          </cell>
          <cell r="CP577">
            <v>-45752.099999999627</v>
          </cell>
          <cell r="CQ577">
            <v>-11098.399999999441</v>
          </cell>
          <cell r="CR577">
            <v>-196834.70000000298</v>
          </cell>
          <cell r="CS577">
            <v>-5402.9000000003725</v>
          </cell>
          <cell r="CT577">
            <v>-9678.3999999994412</v>
          </cell>
          <cell r="CU577">
            <v>-23060.799999998882</v>
          </cell>
          <cell r="CV577">
            <v>-27972.5</v>
          </cell>
          <cell r="CW577">
            <v>-28140.900000001304</v>
          </cell>
          <cell r="CX577">
            <v>-23805</v>
          </cell>
          <cell r="CY577">
            <v>-5098.5</v>
          </cell>
          <cell r="CZ577">
            <v>-932.20000000018626</v>
          </cell>
          <cell r="DA577">
            <v>-31341.800000000745</v>
          </cell>
          <cell r="DB577">
            <v>-10923.499999999069</v>
          </cell>
          <cell r="DC577">
            <v>-23056.900000001304</v>
          </cell>
          <cell r="DD577">
            <v>-7421.2999999988824</v>
          </cell>
          <cell r="DE577">
            <v>-168372.90000000596</v>
          </cell>
          <cell r="DF577">
            <v>-7729.2999999998137</v>
          </cell>
          <cell r="DG577">
            <v>-13253.100000000559</v>
          </cell>
          <cell r="DH577">
            <v>-31566.799999999814</v>
          </cell>
          <cell r="DI577">
            <v>-25069.400000000373</v>
          </cell>
          <cell r="DJ577">
            <v>-23610.699999999255</v>
          </cell>
          <cell r="DK577">
            <v>-16973.5</v>
          </cell>
          <cell r="DL577">
            <v>-7416.2999999988824</v>
          </cell>
          <cell r="DM577">
            <v>-5697.9999999990687</v>
          </cell>
          <cell r="DN577">
            <v>-15902.100000000559</v>
          </cell>
          <cell r="DO577">
            <v>-10086.800000000745</v>
          </cell>
          <cell r="DP577">
            <v>-3273.9000000013039</v>
          </cell>
          <cell r="DQ577">
            <v>-7793</v>
          </cell>
          <cell r="DR577">
            <v>0</v>
          </cell>
          <cell r="DS577">
            <v>0</v>
          </cell>
          <cell r="DT577">
            <v>0</v>
          </cell>
          <cell r="DU577">
            <v>0</v>
          </cell>
          <cell r="DV577">
            <v>0</v>
          </cell>
          <cell r="DW577">
            <v>0</v>
          </cell>
          <cell r="DX577">
            <v>0</v>
          </cell>
          <cell r="DY577">
            <v>0</v>
          </cell>
          <cell r="DZ577">
            <v>0</v>
          </cell>
          <cell r="EA577">
            <v>0</v>
          </cell>
          <cell r="EB577">
            <v>0</v>
          </cell>
          <cell r="EC577">
            <v>0</v>
          </cell>
          <cell r="ED577">
            <v>0</v>
          </cell>
        </row>
        <row r="578">
          <cell r="F578">
            <v>-87572.299999999814</v>
          </cell>
          <cell r="G578">
            <v>-77359.799999999814</v>
          </cell>
          <cell r="H578">
            <v>-66551.599999999627</v>
          </cell>
          <cell r="I578">
            <v>-36095</v>
          </cell>
          <cell r="J578">
            <v>-54259.700000000186</v>
          </cell>
          <cell r="K578">
            <v>-77112</v>
          </cell>
          <cell r="L578">
            <v>-77927.799999999814</v>
          </cell>
          <cell r="M578">
            <v>-82966.299999999814</v>
          </cell>
          <cell r="N578">
            <v>-47935.300000000745</v>
          </cell>
          <cell r="O578">
            <v>-43562.200000000186</v>
          </cell>
          <cell r="P578">
            <v>-66117.099999999627</v>
          </cell>
          <cell r="Q578">
            <v>-51103.5</v>
          </cell>
          <cell r="R578">
            <v>-704284.99999999255</v>
          </cell>
          <cell r="S578">
            <v>-43648.599999999627</v>
          </cell>
          <cell r="T578">
            <v>-51999.700000000186</v>
          </cell>
          <cell r="U578">
            <v>-48451.099999999627</v>
          </cell>
          <cell r="V578">
            <v>-43805</v>
          </cell>
          <cell r="W578">
            <v>-58075.199999999721</v>
          </cell>
          <cell r="X578">
            <v>-74679</v>
          </cell>
          <cell r="Y578">
            <v>-85638.799999999814</v>
          </cell>
          <cell r="Z578">
            <v>-83396.800000000745</v>
          </cell>
          <cell r="AA578">
            <v>-55750.499999999069</v>
          </cell>
          <cell r="AB578">
            <v>-39084.599999999627</v>
          </cell>
          <cell r="AC578">
            <v>-69281.400000000373</v>
          </cell>
          <cell r="AD578">
            <v>-50474.299999999814</v>
          </cell>
          <cell r="AE578">
            <v>-743380.39999999851</v>
          </cell>
          <cell r="AF578">
            <v>-58288.5</v>
          </cell>
          <cell r="AG578">
            <v>-51611.700000000186</v>
          </cell>
          <cell r="AH578">
            <v>-66978</v>
          </cell>
          <cell r="AI578">
            <v>-45746</v>
          </cell>
          <cell r="AJ578">
            <v>-77311.600000000093</v>
          </cell>
          <cell r="AK578">
            <v>-67993.700000000186</v>
          </cell>
          <cell r="AL578">
            <v>-82491.5</v>
          </cell>
          <cell r="AM578">
            <v>-61089.900000000373</v>
          </cell>
          <cell r="AN578">
            <v>-52704.5</v>
          </cell>
          <cell r="AO578">
            <v>-49543.5</v>
          </cell>
          <cell r="AP578">
            <v>-76057.299999999814</v>
          </cell>
          <cell r="AQ578">
            <v>-53564.200000000186</v>
          </cell>
          <cell r="AR578">
            <v>-696159.69999999553</v>
          </cell>
          <cell r="AS578">
            <v>-51830.5</v>
          </cell>
          <cell r="AT578">
            <v>-61851.5</v>
          </cell>
          <cell r="AU578">
            <v>-70345.799999999814</v>
          </cell>
          <cell r="AV578">
            <v>-50269.299999999814</v>
          </cell>
          <cell r="AW578">
            <v>-70891.699999999721</v>
          </cell>
          <cell r="AX578">
            <v>-55238.099999999627</v>
          </cell>
          <cell r="AY578">
            <v>-72125.700000000186</v>
          </cell>
          <cell r="AZ578">
            <v>-62754.400000000373</v>
          </cell>
          <cell r="BA578">
            <v>-48930.500000000931</v>
          </cell>
          <cell r="BB578">
            <v>-50129.799999999814</v>
          </cell>
          <cell r="BC578">
            <v>-62891.599999999627</v>
          </cell>
          <cell r="BD578">
            <v>-38900.799999999814</v>
          </cell>
          <cell r="BE578">
            <v>-722416.00000000745</v>
          </cell>
          <cell r="BF578">
            <v>-55802.799999999814</v>
          </cell>
          <cell r="BG578">
            <v>-57136.299999999814</v>
          </cell>
          <cell r="BH578">
            <v>-74843</v>
          </cell>
          <cell r="BI578">
            <v>-51049.5</v>
          </cell>
          <cell r="BJ578">
            <v>-65827.100000000093</v>
          </cell>
          <cell r="BK578">
            <v>-78430.900000000373</v>
          </cell>
          <cell r="BL578">
            <v>-69751.799999999814</v>
          </cell>
          <cell r="BM578">
            <v>-55430.599999999627</v>
          </cell>
          <cell r="BN578">
            <v>-51530.799999999814</v>
          </cell>
          <cell r="BO578">
            <v>-60327.799999999814</v>
          </cell>
          <cell r="BP578">
            <v>-65832</v>
          </cell>
          <cell r="BQ578">
            <v>-36453.400000000373</v>
          </cell>
          <cell r="BR578">
            <v>-611485.99999999255</v>
          </cell>
          <cell r="BS578">
            <v>-24966</v>
          </cell>
          <cell r="BT578">
            <v>-44821.200000000186</v>
          </cell>
          <cell r="BU578">
            <v>-61773.200000000186</v>
          </cell>
          <cell r="BV578">
            <v>-55650.200000000186</v>
          </cell>
          <cell r="BW578">
            <v>-67143.899999999907</v>
          </cell>
          <cell r="BX578">
            <v>-89626.799999999814</v>
          </cell>
          <cell r="BY578">
            <v>-48623.700000000186</v>
          </cell>
          <cell r="BZ578">
            <v>-52894.299999999814</v>
          </cell>
          <cell r="CA578">
            <v>-51476.199999999255</v>
          </cell>
          <cell r="CB578">
            <v>-56954.799999999814</v>
          </cell>
          <cell r="CC578">
            <v>-51283.700000000186</v>
          </cell>
          <cell r="CD578">
            <v>-6272</v>
          </cell>
          <cell r="CE578">
            <v>-557998.69999998808</v>
          </cell>
          <cell r="CF578">
            <v>-6296</v>
          </cell>
          <cell r="CG578">
            <v>-32825.100000000559</v>
          </cell>
          <cell r="CH578">
            <v>-60472.299999999814</v>
          </cell>
          <cell r="CI578">
            <v>-75302</v>
          </cell>
          <cell r="CJ578">
            <v>-74904.599999999627</v>
          </cell>
          <cell r="CK578">
            <v>-97817.299999999814</v>
          </cell>
          <cell r="CL578">
            <v>-47714.599999999627</v>
          </cell>
          <cell r="CM578">
            <v>-36649.5</v>
          </cell>
          <cell r="CN578">
            <v>-64966.099999999627</v>
          </cell>
          <cell r="CO578">
            <v>-26767.5</v>
          </cell>
          <cell r="CP578">
            <v>-32478.700000000186</v>
          </cell>
          <cell r="CQ578">
            <v>-1805</v>
          </cell>
          <cell r="CR578">
            <v>-130916.40000000596</v>
          </cell>
          <cell r="CS578">
            <v>-1177.4000000003725</v>
          </cell>
          <cell r="CT578">
            <v>-4911.5</v>
          </cell>
          <cell r="CU578">
            <v>-22635</v>
          </cell>
          <cell r="CV578">
            <v>-31588.700000000186</v>
          </cell>
          <cell r="CW578">
            <v>-17980.899999999441</v>
          </cell>
          <cell r="CX578">
            <v>-16907.200000000186</v>
          </cell>
          <cell r="CY578">
            <v>-1034</v>
          </cell>
          <cell r="CZ578">
            <v>-155.79999999981374</v>
          </cell>
          <cell r="DA578">
            <v>-17131.200000000186</v>
          </cell>
          <cell r="DB578">
            <v>-10087.799999999814</v>
          </cell>
          <cell r="DC578">
            <v>-6701.2000000001863</v>
          </cell>
          <cell r="DD578">
            <v>-605.70000000018626</v>
          </cell>
          <cell r="DE578">
            <v>-110312.59999999404</v>
          </cell>
          <cell r="DF578">
            <v>-2250.5999999996275</v>
          </cell>
          <cell r="DG578">
            <v>-9239.5999999996275</v>
          </cell>
          <cell r="DH578">
            <v>-25788.5</v>
          </cell>
          <cell r="DI578">
            <v>-25266.400000000373</v>
          </cell>
          <cell r="DJ578">
            <v>-20829.999999999069</v>
          </cell>
          <cell r="DK578">
            <v>-14918.299999999814</v>
          </cell>
          <cell r="DL578">
            <v>-2848.2999999998137</v>
          </cell>
          <cell r="DM578">
            <v>-2815.2999999998137</v>
          </cell>
          <cell r="DN578">
            <v>-2800.5</v>
          </cell>
          <cell r="DO578">
            <v>-2958.6000000005588</v>
          </cell>
          <cell r="DP578">
            <v>-63.200000000186265</v>
          </cell>
          <cell r="DQ578">
            <v>-533.29999999981374</v>
          </cell>
          <cell r="DR578">
            <v>0</v>
          </cell>
          <cell r="DS578">
            <v>0</v>
          </cell>
          <cell r="DT578">
            <v>0</v>
          </cell>
          <cell r="DU578">
            <v>0</v>
          </cell>
          <cell r="DV578">
            <v>0</v>
          </cell>
          <cell r="DW578">
            <v>0</v>
          </cell>
          <cell r="DX578">
            <v>0</v>
          </cell>
          <cell r="DY578">
            <v>0</v>
          </cell>
          <cell r="DZ578">
            <v>0</v>
          </cell>
          <cell r="EA578">
            <v>0</v>
          </cell>
          <cell r="EB578">
            <v>0</v>
          </cell>
          <cell r="EC578">
            <v>0</v>
          </cell>
          <cell r="ED578">
            <v>0</v>
          </cell>
        </row>
        <row r="579">
          <cell r="F579">
            <v>-120127.69999999925</v>
          </cell>
          <cell r="G579">
            <v>-99202.5</v>
          </cell>
          <cell r="H579">
            <v>-96075.300000000745</v>
          </cell>
          <cell r="I579">
            <v>-31866.110000000335</v>
          </cell>
          <cell r="J579">
            <v>-46915.999999999534</v>
          </cell>
          <cell r="K579">
            <v>-43222.860000000335</v>
          </cell>
          <cell r="L579">
            <v>-122173.90000000037</v>
          </cell>
          <cell r="M579">
            <v>-167360.20000000019</v>
          </cell>
          <cell r="N579">
            <v>-89475</v>
          </cell>
          <cell r="O579">
            <v>-111893.29999999888</v>
          </cell>
          <cell r="P579">
            <v>-112308.70000000019</v>
          </cell>
          <cell r="Q579">
            <v>-118077.79999999981</v>
          </cell>
          <cell r="R579">
            <v>-898820.54000000656</v>
          </cell>
          <cell r="S579">
            <v>-113820.70000000019</v>
          </cell>
          <cell r="T579">
            <v>-82381.100000000093</v>
          </cell>
          <cell r="U579">
            <v>-77253.600000000093</v>
          </cell>
          <cell r="V579">
            <v>-43474.700000000186</v>
          </cell>
          <cell r="W579">
            <v>-43561.200000000186</v>
          </cell>
          <cell r="X579">
            <v>-25009.400000000373</v>
          </cell>
          <cell r="Y579">
            <v>-81077.900000000373</v>
          </cell>
          <cell r="Z579">
            <v>-109805.20000000019</v>
          </cell>
          <cell r="AA579">
            <v>-74002.639999999665</v>
          </cell>
          <cell r="AB579">
            <v>-87153.199999999255</v>
          </cell>
          <cell r="AC579">
            <v>-62645.199999999721</v>
          </cell>
          <cell r="AD579">
            <v>-98635.700000000186</v>
          </cell>
          <cell r="AE579">
            <v>-887173.05000000447</v>
          </cell>
          <cell r="AF579">
            <v>-114614.79999999981</v>
          </cell>
          <cell r="AG579">
            <v>-83210.099999999627</v>
          </cell>
          <cell r="AH579">
            <v>-64627.700000000186</v>
          </cell>
          <cell r="AI579">
            <v>-52229.100000000093</v>
          </cell>
          <cell r="AJ579">
            <v>-51691.349999999627</v>
          </cell>
          <cell r="AK579">
            <v>-41791.099999999627</v>
          </cell>
          <cell r="AL579">
            <v>-61912.400000000373</v>
          </cell>
          <cell r="AM579">
            <v>-70401.199999999255</v>
          </cell>
          <cell r="AN579">
            <v>-66779.600000000093</v>
          </cell>
          <cell r="AO579">
            <v>-98144.200000000186</v>
          </cell>
          <cell r="AP579">
            <v>-89314.799999999814</v>
          </cell>
          <cell r="AQ579">
            <v>-92456.700000000186</v>
          </cell>
          <cell r="AR579">
            <v>-904377.88999997824</v>
          </cell>
          <cell r="AS579">
            <v>-106053.20000000019</v>
          </cell>
          <cell r="AT579">
            <v>-82538.199999999255</v>
          </cell>
          <cell r="AU579">
            <v>-55286.799999999814</v>
          </cell>
          <cell r="AV579">
            <v>-51583.400000000838</v>
          </cell>
          <cell r="AW579">
            <v>-44811.589999999851</v>
          </cell>
          <cell r="AX579">
            <v>-49193.500000000931</v>
          </cell>
          <cell r="AY579">
            <v>-61712</v>
          </cell>
          <cell r="AZ579">
            <v>-74346.800000000745</v>
          </cell>
          <cell r="BA579">
            <v>-64184.400000000373</v>
          </cell>
          <cell r="BB579">
            <v>-88579.700000000186</v>
          </cell>
          <cell r="BC579">
            <v>-108453.79999999981</v>
          </cell>
          <cell r="BD579">
            <v>-117634.49999999907</v>
          </cell>
          <cell r="BE579">
            <v>-900814.54000000656</v>
          </cell>
          <cell r="BF579">
            <v>-107555.20000000019</v>
          </cell>
          <cell r="BG579">
            <v>-95908.700000000186</v>
          </cell>
          <cell r="BH579">
            <v>-75756.299999999814</v>
          </cell>
          <cell r="BI579">
            <v>-55362.399999999441</v>
          </cell>
          <cell r="BJ579">
            <v>-60077.839999999385</v>
          </cell>
          <cell r="BK579">
            <v>-57926.100000000093</v>
          </cell>
          <cell r="BL579">
            <v>-59072.900000000373</v>
          </cell>
          <cell r="BM579">
            <v>-91695.099999999627</v>
          </cell>
          <cell r="BN579">
            <v>-48600.800000000745</v>
          </cell>
          <cell r="BO579">
            <v>-65651.900000000373</v>
          </cell>
          <cell r="BP579">
            <v>-101832.30000000075</v>
          </cell>
          <cell r="BQ579">
            <v>-81374.999999999069</v>
          </cell>
          <cell r="BR579">
            <v>-455787.65999999642</v>
          </cell>
          <cell r="BS579">
            <v>-79571.700000000186</v>
          </cell>
          <cell r="BT579">
            <v>-48167</v>
          </cell>
          <cell r="BU579">
            <v>-30393.899999999907</v>
          </cell>
          <cell r="BV579">
            <v>-31020.5</v>
          </cell>
          <cell r="BW579">
            <v>-29836.859999999404</v>
          </cell>
          <cell r="BX579">
            <v>-40702.700000000186</v>
          </cell>
          <cell r="BY579">
            <v>-26201.800000000279</v>
          </cell>
          <cell r="BZ579">
            <v>-49540.299999999814</v>
          </cell>
          <cell r="CA579">
            <v>-15526.299999999814</v>
          </cell>
          <cell r="CB579">
            <v>-43033.200000000186</v>
          </cell>
          <cell r="CC579">
            <v>-44076.600000000093</v>
          </cell>
          <cell r="CD579">
            <v>-17716.800000000279</v>
          </cell>
          <cell r="CE579">
            <v>-514901.63999999315</v>
          </cell>
          <cell r="CF579">
            <v>-25632.900000000373</v>
          </cell>
          <cell r="CG579">
            <v>-42398.099999999627</v>
          </cell>
          <cell r="CH579">
            <v>-64625.699999999721</v>
          </cell>
          <cell r="CI579">
            <v>-36904.5</v>
          </cell>
          <cell r="CJ579">
            <v>-40228.64000000013</v>
          </cell>
          <cell r="CK579">
            <v>-48365.899999999907</v>
          </cell>
          <cell r="CL579">
            <v>-37878.899999999907</v>
          </cell>
          <cell r="CM579">
            <v>-47452.700000000186</v>
          </cell>
          <cell r="CN579">
            <v>-32454.899999999907</v>
          </cell>
          <cell r="CO579">
            <v>-63543.400000000373</v>
          </cell>
          <cell r="CP579">
            <v>-42827.899999999907</v>
          </cell>
          <cell r="CQ579">
            <v>-32588.099999999627</v>
          </cell>
          <cell r="CR579">
            <v>-379790.94999999553</v>
          </cell>
          <cell r="CS579">
            <v>-19343.799999999814</v>
          </cell>
          <cell r="CT579">
            <v>-30332.700000000186</v>
          </cell>
          <cell r="CU579">
            <v>-59690</v>
          </cell>
          <cell r="CV579">
            <v>-38807.100000000559</v>
          </cell>
          <cell r="CW579">
            <v>-36392.050000000279</v>
          </cell>
          <cell r="CX579">
            <v>-60582.499999999534</v>
          </cell>
          <cell r="CY579">
            <v>-12938.099999999627</v>
          </cell>
          <cell r="CZ579">
            <v>-18784.200000000186</v>
          </cell>
          <cell r="DA579">
            <v>-26421.799999999814</v>
          </cell>
          <cell r="DB579">
            <v>-32006.599999999627</v>
          </cell>
          <cell r="DC579">
            <v>-30612.400000000373</v>
          </cell>
          <cell r="DD579">
            <v>-13879.700000000186</v>
          </cell>
          <cell r="DE579">
            <v>-330504.08999999613</v>
          </cell>
          <cell r="DF579">
            <v>-20658.299999999814</v>
          </cell>
          <cell r="DG579">
            <v>-31066.099999999627</v>
          </cell>
          <cell r="DH579">
            <v>-38770.5</v>
          </cell>
          <cell r="DI579">
            <v>-37992.300000000279</v>
          </cell>
          <cell r="DJ579">
            <v>-25518.990000000224</v>
          </cell>
          <cell r="DK579">
            <v>-68370.399999999907</v>
          </cell>
          <cell r="DL579">
            <v>-11566.700000000186</v>
          </cell>
          <cell r="DM579">
            <v>-10251.799999999814</v>
          </cell>
          <cell r="DN579">
            <v>-32934</v>
          </cell>
          <cell r="DO579">
            <v>-21603.200000000186</v>
          </cell>
          <cell r="DP579">
            <v>-25281.700000000186</v>
          </cell>
          <cell r="DQ579">
            <v>-6490.0999999996275</v>
          </cell>
          <cell r="DR579">
            <v>0</v>
          </cell>
          <cell r="DS579">
            <v>0</v>
          </cell>
          <cell r="DT579">
            <v>0</v>
          </cell>
          <cell r="DU579">
            <v>0</v>
          </cell>
          <cell r="DV579">
            <v>0</v>
          </cell>
          <cell r="DW579">
            <v>0</v>
          </cell>
          <cell r="DX579">
            <v>0</v>
          </cell>
          <cell r="DY579">
            <v>0</v>
          </cell>
          <cell r="DZ579">
            <v>0</v>
          </cell>
          <cell r="EA579">
            <v>0</v>
          </cell>
          <cell r="EB579">
            <v>0</v>
          </cell>
          <cell r="EC579">
            <v>0</v>
          </cell>
          <cell r="ED579">
            <v>0</v>
          </cell>
        </row>
        <row r="580">
          <cell r="F580">
            <v>-15885.069999999949</v>
          </cell>
          <cell r="G580">
            <v>-17564.270000000019</v>
          </cell>
          <cell r="H580">
            <v>-19946.100000000093</v>
          </cell>
          <cell r="I580">
            <v>-6868.1499999999069</v>
          </cell>
          <cell r="J580">
            <v>-9042.6399999998976</v>
          </cell>
          <cell r="K580">
            <v>-9634.3999999999069</v>
          </cell>
          <cell r="L580">
            <v>-17955.110000000102</v>
          </cell>
          <cell r="M580">
            <v>-20755.520000000251</v>
          </cell>
          <cell r="N580">
            <v>-12194.139999999898</v>
          </cell>
          <cell r="O580">
            <v>-13569.379999999888</v>
          </cell>
          <cell r="P580">
            <v>-27881.820000000065</v>
          </cell>
          <cell r="Q580">
            <v>-34126.139999999898</v>
          </cell>
          <cell r="R580">
            <v>-217989.25999999978</v>
          </cell>
          <cell r="S580">
            <v>-22197.659999999916</v>
          </cell>
          <cell r="T580">
            <v>-20739.559999999823</v>
          </cell>
          <cell r="U580">
            <v>-13674.160000000149</v>
          </cell>
          <cell r="V580">
            <v>-12436.979999999981</v>
          </cell>
          <cell r="W580">
            <v>-8306.609999999986</v>
          </cell>
          <cell r="X580">
            <v>-8091.8200000000652</v>
          </cell>
          <cell r="Y580">
            <v>-20409.10999999987</v>
          </cell>
          <cell r="Z580">
            <v>-18058.089999999851</v>
          </cell>
          <cell r="AA580">
            <v>-17742.14000000013</v>
          </cell>
          <cell r="AB580">
            <v>-18379.199999999721</v>
          </cell>
          <cell r="AC580">
            <v>-19958.430000000168</v>
          </cell>
          <cell r="AD580">
            <v>-37995.5</v>
          </cell>
          <cell r="AE580">
            <v>0</v>
          </cell>
          <cell r="AF580">
            <v>0</v>
          </cell>
          <cell r="AG580">
            <v>0</v>
          </cell>
          <cell r="AH580">
            <v>0</v>
          </cell>
          <cell r="AI580">
            <v>0</v>
          </cell>
          <cell r="AJ580">
            <v>0</v>
          </cell>
          <cell r="AK580">
            <v>0</v>
          </cell>
          <cell r="AL580">
            <v>0</v>
          </cell>
          <cell r="AM580">
            <v>0</v>
          </cell>
          <cell r="AN580">
            <v>0</v>
          </cell>
          <cell r="AO580">
            <v>0</v>
          </cell>
          <cell r="AP580">
            <v>0</v>
          </cell>
          <cell r="AQ580">
            <v>0</v>
          </cell>
          <cell r="AR580">
            <v>0</v>
          </cell>
          <cell r="AS580">
            <v>0</v>
          </cell>
          <cell r="AT580">
            <v>0</v>
          </cell>
          <cell r="AU580">
            <v>0</v>
          </cell>
          <cell r="AV580">
            <v>0</v>
          </cell>
          <cell r="AW580">
            <v>0</v>
          </cell>
          <cell r="AX580">
            <v>0</v>
          </cell>
          <cell r="AY580">
            <v>0</v>
          </cell>
          <cell r="AZ580">
            <v>0</v>
          </cell>
          <cell r="BA580">
            <v>0</v>
          </cell>
          <cell r="BB580">
            <v>0</v>
          </cell>
          <cell r="BC580">
            <v>0</v>
          </cell>
          <cell r="BD580">
            <v>0</v>
          </cell>
          <cell r="BE580">
            <v>0</v>
          </cell>
          <cell r="BF580">
            <v>0</v>
          </cell>
          <cell r="BG580">
            <v>0</v>
          </cell>
          <cell r="BH580">
            <v>0</v>
          </cell>
          <cell r="BI580">
            <v>0</v>
          </cell>
          <cell r="BJ580">
            <v>0</v>
          </cell>
          <cell r="BK580">
            <v>0</v>
          </cell>
          <cell r="BL580">
            <v>0</v>
          </cell>
          <cell r="BM580">
            <v>0</v>
          </cell>
          <cell r="BN580">
            <v>0</v>
          </cell>
          <cell r="BO580">
            <v>0</v>
          </cell>
          <cell r="BP580">
            <v>0</v>
          </cell>
          <cell r="BQ580">
            <v>0</v>
          </cell>
          <cell r="BR580">
            <v>0</v>
          </cell>
          <cell r="BS580">
            <v>0</v>
          </cell>
          <cell r="BT580">
            <v>0</v>
          </cell>
          <cell r="BU580">
            <v>0</v>
          </cell>
          <cell r="BV580">
            <v>0</v>
          </cell>
          <cell r="BW580">
            <v>0</v>
          </cell>
          <cell r="BX580">
            <v>0</v>
          </cell>
          <cell r="BY580">
            <v>0</v>
          </cell>
          <cell r="BZ580">
            <v>0</v>
          </cell>
          <cell r="CA580">
            <v>0</v>
          </cell>
          <cell r="CB580">
            <v>0</v>
          </cell>
          <cell r="CC580">
            <v>0</v>
          </cell>
          <cell r="CD580">
            <v>0</v>
          </cell>
          <cell r="CE580">
            <v>0</v>
          </cell>
          <cell r="CF580">
            <v>0</v>
          </cell>
          <cell r="CG580">
            <v>0</v>
          </cell>
          <cell r="CH580">
            <v>0</v>
          </cell>
          <cell r="CI580">
            <v>0</v>
          </cell>
          <cell r="CJ580">
            <v>0</v>
          </cell>
          <cell r="CK580">
            <v>0</v>
          </cell>
          <cell r="CL580">
            <v>0</v>
          </cell>
          <cell r="CM580">
            <v>0</v>
          </cell>
          <cell r="CN580">
            <v>0</v>
          </cell>
          <cell r="CO580">
            <v>0</v>
          </cell>
          <cell r="CP580">
            <v>0</v>
          </cell>
          <cell r="CQ580">
            <v>0</v>
          </cell>
          <cell r="CR580">
            <v>0</v>
          </cell>
          <cell r="CS580">
            <v>0</v>
          </cell>
          <cell r="CT580">
            <v>0</v>
          </cell>
          <cell r="CU580">
            <v>0</v>
          </cell>
          <cell r="CV580">
            <v>0</v>
          </cell>
          <cell r="CW580">
            <v>0</v>
          </cell>
          <cell r="CX580">
            <v>0</v>
          </cell>
          <cell r="CY580">
            <v>0</v>
          </cell>
          <cell r="CZ580">
            <v>0</v>
          </cell>
          <cell r="DA580">
            <v>0</v>
          </cell>
          <cell r="DB580">
            <v>0</v>
          </cell>
          <cell r="DC580">
            <v>0</v>
          </cell>
          <cell r="DD580">
            <v>0</v>
          </cell>
          <cell r="DE580">
            <v>0</v>
          </cell>
          <cell r="DF580">
            <v>0</v>
          </cell>
          <cell r="DG580">
            <v>0</v>
          </cell>
          <cell r="DH580">
            <v>0</v>
          </cell>
          <cell r="DI580">
            <v>0</v>
          </cell>
          <cell r="DJ580">
            <v>0</v>
          </cell>
          <cell r="DK580">
            <v>0</v>
          </cell>
          <cell r="DL580">
            <v>0</v>
          </cell>
          <cell r="DM580">
            <v>0</v>
          </cell>
          <cell r="DN580">
            <v>0</v>
          </cell>
          <cell r="DO580">
            <v>0</v>
          </cell>
          <cell r="DP580">
            <v>0</v>
          </cell>
          <cell r="DQ580">
            <v>0</v>
          </cell>
          <cell r="DR580">
            <v>0</v>
          </cell>
          <cell r="DS580">
            <v>0</v>
          </cell>
          <cell r="DT580">
            <v>0</v>
          </cell>
          <cell r="DU580">
            <v>0</v>
          </cell>
          <cell r="DV580">
            <v>0</v>
          </cell>
          <cell r="DW580">
            <v>0</v>
          </cell>
          <cell r="DX580">
            <v>0</v>
          </cell>
          <cell r="DY580">
            <v>0</v>
          </cell>
          <cell r="DZ580">
            <v>0</v>
          </cell>
          <cell r="EA580">
            <v>0</v>
          </cell>
          <cell r="EB580">
            <v>0</v>
          </cell>
          <cell r="EC580">
            <v>0</v>
          </cell>
          <cell r="ED580">
            <v>0</v>
          </cell>
        </row>
        <row r="581">
          <cell r="F581">
            <v>-2296.2000000001863</v>
          </cell>
          <cell r="G581">
            <v>-7700.2999999998137</v>
          </cell>
          <cell r="H581">
            <v>-7980.5999999998603</v>
          </cell>
          <cell r="I581">
            <v>-13558.699999999953</v>
          </cell>
          <cell r="J581">
            <v>-17104.800000000047</v>
          </cell>
          <cell r="K581">
            <v>-20227.699999999953</v>
          </cell>
          <cell r="L581">
            <v>-7122</v>
          </cell>
          <cell r="M581">
            <v>-8450.0999999998603</v>
          </cell>
          <cell r="N581">
            <v>-13397.399999999907</v>
          </cell>
          <cell r="O581">
            <v>-13080.100000000093</v>
          </cell>
          <cell r="P581">
            <v>-6603.7000000001863</v>
          </cell>
          <cell r="Q581">
            <v>-942.10000000009313</v>
          </cell>
          <cell r="R581">
            <v>-86908.60000000149</v>
          </cell>
          <cell r="S581">
            <v>0</v>
          </cell>
          <cell r="T581">
            <v>-7033.7000000001863</v>
          </cell>
          <cell r="U581">
            <v>-5413.6000000000931</v>
          </cell>
          <cell r="V581">
            <v>-12634.100000000093</v>
          </cell>
          <cell r="W581">
            <v>-10033.5</v>
          </cell>
          <cell r="X581">
            <v>-15129</v>
          </cell>
          <cell r="Y581">
            <v>-5340.7000000001863</v>
          </cell>
          <cell r="Z581">
            <v>-8331</v>
          </cell>
          <cell r="AA581">
            <v>-9861.2000000001863</v>
          </cell>
          <cell r="AB581">
            <v>-9406.6000000000931</v>
          </cell>
          <cell r="AC581">
            <v>-3725.2000000001863</v>
          </cell>
          <cell r="AD581">
            <v>0</v>
          </cell>
          <cell r="AE581">
            <v>-93301</v>
          </cell>
          <cell r="AF581">
            <v>0</v>
          </cell>
          <cell r="AG581">
            <v>-1489.0999999998603</v>
          </cell>
          <cell r="AH581">
            <v>-6499.5999999998603</v>
          </cell>
          <cell r="AI581">
            <v>-12465</v>
          </cell>
          <cell r="AJ581">
            <v>-12148.5</v>
          </cell>
          <cell r="AK581">
            <v>-19942</v>
          </cell>
          <cell r="AL581">
            <v>-9427.7999999998137</v>
          </cell>
          <cell r="AM581">
            <v>-9523.5</v>
          </cell>
          <cell r="AN581">
            <v>-12150.5</v>
          </cell>
          <cell r="AO581">
            <v>-8714.9000000001397</v>
          </cell>
          <cell r="AP581">
            <v>-940.0999999998603</v>
          </cell>
          <cell r="AQ581">
            <v>0</v>
          </cell>
          <cell r="AR581">
            <v>-89370.999999996275</v>
          </cell>
          <cell r="AS581">
            <v>0</v>
          </cell>
          <cell r="AT581">
            <v>-183</v>
          </cell>
          <cell r="AU581">
            <v>-5283.0999999998603</v>
          </cell>
          <cell r="AV581">
            <v>-15019.300000000047</v>
          </cell>
          <cell r="AW581">
            <v>-16988.100000000093</v>
          </cell>
          <cell r="AX581">
            <v>-9559.5</v>
          </cell>
          <cell r="AY581">
            <v>-7620.2999999998137</v>
          </cell>
          <cell r="AZ581">
            <v>-8952.1999999999534</v>
          </cell>
          <cell r="BA581">
            <v>-13454.5</v>
          </cell>
          <cell r="BB581">
            <v>-7939</v>
          </cell>
          <cell r="BC581">
            <v>-4372</v>
          </cell>
          <cell r="BD581">
            <v>0</v>
          </cell>
          <cell r="BE581">
            <v>-105332.99999999627</v>
          </cell>
          <cell r="BF581">
            <v>0</v>
          </cell>
          <cell r="BG581">
            <v>-929.19999999995343</v>
          </cell>
          <cell r="BH581">
            <v>-3269.6000000000931</v>
          </cell>
          <cell r="BI581">
            <v>-16882.300000000047</v>
          </cell>
          <cell r="BJ581">
            <v>-21550.100000000093</v>
          </cell>
          <cell r="BK581">
            <v>-24548.40000000014</v>
          </cell>
          <cell r="BL581">
            <v>-4982.2000000001863</v>
          </cell>
          <cell r="BM581">
            <v>-4445.8999999999069</v>
          </cell>
          <cell r="BN581">
            <v>-18950.299999999814</v>
          </cell>
          <cell r="BO581">
            <v>-7617.0999999998603</v>
          </cell>
          <cell r="BP581">
            <v>-2157.8999999999069</v>
          </cell>
          <cell r="BQ581">
            <v>0</v>
          </cell>
          <cell r="BR581">
            <v>-82780</v>
          </cell>
          <cell r="BS581">
            <v>0</v>
          </cell>
          <cell r="BT581">
            <v>0</v>
          </cell>
          <cell r="BU581">
            <v>-6525.3999999999069</v>
          </cell>
          <cell r="BV581">
            <v>-19064.800000000047</v>
          </cell>
          <cell r="BW581">
            <v>-22466.100000000093</v>
          </cell>
          <cell r="BX581">
            <v>-17675.199999999953</v>
          </cell>
          <cell r="BY581">
            <v>-2966.5</v>
          </cell>
          <cell r="BZ581">
            <v>-1886.3999999999069</v>
          </cell>
          <cell r="CA581">
            <v>-9367.9000000001397</v>
          </cell>
          <cell r="CB581">
            <v>-2827.5999999998603</v>
          </cell>
          <cell r="CC581">
            <v>-9.9999999860301614E-2</v>
          </cell>
          <cell r="CD581">
            <v>0</v>
          </cell>
          <cell r="CE581">
            <v>-38617.699999999255</v>
          </cell>
          <cell r="CF581">
            <v>0</v>
          </cell>
          <cell r="CG581">
            <v>0</v>
          </cell>
          <cell r="CH581">
            <v>-4306.5</v>
          </cell>
          <cell r="CI581">
            <v>-15590</v>
          </cell>
          <cell r="CJ581">
            <v>-6830.6999999999534</v>
          </cell>
          <cell r="CK581">
            <v>-5239.7000000001863</v>
          </cell>
          <cell r="CL581">
            <v>-1020.2000000001863</v>
          </cell>
          <cell r="CM581">
            <v>-717.59999999962747</v>
          </cell>
          <cell r="CN581">
            <v>-4588.2000000001863</v>
          </cell>
          <cell r="CO581">
            <v>-324.79999999981374</v>
          </cell>
          <cell r="CP581">
            <v>0</v>
          </cell>
          <cell r="CQ581">
            <v>0</v>
          </cell>
          <cell r="CR581">
            <v>-207.80000000074506</v>
          </cell>
          <cell r="CS581">
            <v>0</v>
          </cell>
          <cell r="CT581">
            <v>0</v>
          </cell>
          <cell r="CU581">
            <v>0</v>
          </cell>
          <cell r="CV581">
            <v>0</v>
          </cell>
          <cell r="CW581">
            <v>-179.5</v>
          </cell>
          <cell r="CX581">
            <v>0</v>
          </cell>
          <cell r="CY581">
            <v>0</v>
          </cell>
          <cell r="CZ581">
            <v>0</v>
          </cell>
          <cell r="DA581">
            <v>0</v>
          </cell>
          <cell r="DB581">
            <v>-28.299999999813735</v>
          </cell>
          <cell r="DC581">
            <v>0</v>
          </cell>
          <cell r="DD581">
            <v>0</v>
          </cell>
          <cell r="DE581">
            <v>-414.79999999701977</v>
          </cell>
          <cell r="DF581">
            <v>0</v>
          </cell>
          <cell r="DG581">
            <v>-27.899999999906868</v>
          </cell>
          <cell r="DH581">
            <v>-27.699999999953434</v>
          </cell>
          <cell r="DI581">
            <v>-55.399999999906868</v>
          </cell>
          <cell r="DJ581">
            <v>-194</v>
          </cell>
          <cell r="DK581">
            <v>-109.79999999981374</v>
          </cell>
          <cell r="DL581">
            <v>0</v>
          </cell>
          <cell r="DM581">
            <v>0</v>
          </cell>
          <cell r="DN581">
            <v>0</v>
          </cell>
          <cell r="DO581">
            <v>0</v>
          </cell>
          <cell r="DP581">
            <v>0</v>
          </cell>
          <cell r="DQ581">
            <v>0</v>
          </cell>
          <cell r="DR581">
            <v>0</v>
          </cell>
          <cell r="DS581">
            <v>0</v>
          </cell>
          <cell r="DT581">
            <v>0</v>
          </cell>
          <cell r="DU581">
            <v>0</v>
          </cell>
          <cell r="DV581">
            <v>0</v>
          </cell>
          <cell r="DW581">
            <v>0</v>
          </cell>
          <cell r="DX581">
            <v>0</v>
          </cell>
          <cell r="DY581">
            <v>0</v>
          </cell>
          <cell r="DZ581">
            <v>0</v>
          </cell>
          <cell r="EA581">
            <v>0</v>
          </cell>
          <cell r="EB581">
            <v>0</v>
          </cell>
          <cell r="EC581">
            <v>0</v>
          </cell>
          <cell r="ED581">
            <v>0</v>
          </cell>
        </row>
        <row r="583">
          <cell r="F583">
            <v>-23446.299999999814</v>
          </cell>
          <cell r="G583">
            <v>-16803.399999999907</v>
          </cell>
          <cell r="H583">
            <v>-19915.700000000186</v>
          </cell>
          <cell r="I583">
            <v>-3008.3000000000466</v>
          </cell>
          <cell r="J583">
            <v>-511.37099999999919</v>
          </cell>
          <cell r="K583">
            <v>-2782.7600000000093</v>
          </cell>
          <cell r="L583">
            <v>-14352.399999999907</v>
          </cell>
          <cell r="M583">
            <v>-11367.600000000093</v>
          </cell>
          <cell r="N583">
            <v>-12009.800000000047</v>
          </cell>
          <cell r="O583">
            <v>-6564.6999999999534</v>
          </cell>
          <cell r="P583">
            <v>-1630.6999999999534</v>
          </cell>
          <cell r="Q583">
            <v>-15062.899999999907</v>
          </cell>
          <cell r="R583">
            <v>-99600.5</v>
          </cell>
          <cell r="S583">
            <v>-21692.799999999814</v>
          </cell>
          <cell r="T583">
            <v>-14293.899999999907</v>
          </cell>
          <cell r="U583">
            <v>-14209.600000000093</v>
          </cell>
          <cell r="V583">
            <v>-11621</v>
          </cell>
          <cell r="W583">
            <v>0</v>
          </cell>
          <cell r="X583">
            <v>0</v>
          </cell>
          <cell r="Y583">
            <v>-5899.3000000000466</v>
          </cell>
          <cell r="Z583">
            <v>-7403.1000000000931</v>
          </cell>
          <cell r="AA583">
            <v>-10056</v>
          </cell>
          <cell r="AB583">
            <v>-10727.100000000093</v>
          </cell>
          <cell r="AC583">
            <v>-799.70000000018626</v>
          </cell>
          <cell r="AD583">
            <v>-2898</v>
          </cell>
          <cell r="AE583">
            <v>-80638.699999999255</v>
          </cell>
          <cell r="AF583">
            <v>-9879.8999999999069</v>
          </cell>
          <cell r="AG583">
            <v>-10103</v>
          </cell>
          <cell r="AH583">
            <v>-11522.400000000373</v>
          </cell>
          <cell r="AI583">
            <v>-4711.8000000000466</v>
          </cell>
          <cell r="AJ583">
            <v>0</v>
          </cell>
          <cell r="AK583">
            <v>0</v>
          </cell>
          <cell r="AL583">
            <v>-9053.1000000000931</v>
          </cell>
          <cell r="AM583">
            <v>-10788.59999999986</v>
          </cell>
          <cell r="AN583">
            <v>-12783.299999999814</v>
          </cell>
          <cell r="AO583">
            <v>-8627.3999999999069</v>
          </cell>
          <cell r="AP583">
            <v>-331</v>
          </cell>
          <cell r="AQ583">
            <v>-2838.1999999999534</v>
          </cell>
          <cell r="AR583">
            <v>-65188.79999999702</v>
          </cell>
          <cell r="AS583">
            <v>-6741.2999999998137</v>
          </cell>
          <cell r="AT583">
            <v>-1750.7000000001863</v>
          </cell>
          <cell r="AU583">
            <v>-12736.800000000047</v>
          </cell>
          <cell r="AV583">
            <v>-7401.2000000001863</v>
          </cell>
          <cell r="AW583">
            <v>0</v>
          </cell>
          <cell r="AX583">
            <v>-1419</v>
          </cell>
          <cell r="AY583">
            <v>-10534.399999999907</v>
          </cell>
          <cell r="AZ583">
            <v>-9791</v>
          </cell>
          <cell r="BA583">
            <v>-6826.7000000001863</v>
          </cell>
          <cell r="BB583">
            <v>-4395</v>
          </cell>
          <cell r="BC583">
            <v>-1433.0999999999767</v>
          </cell>
          <cell r="BD583">
            <v>-2159.6000000000931</v>
          </cell>
          <cell r="BE583">
            <v>-79709.774999994785</v>
          </cell>
          <cell r="BF583">
            <v>-9310.8000000000466</v>
          </cell>
          <cell r="BG583">
            <v>-3199.5</v>
          </cell>
          <cell r="BH583">
            <v>-20645.799999999814</v>
          </cell>
          <cell r="BI583">
            <v>-6588.6999999999534</v>
          </cell>
          <cell r="BJ583">
            <v>-177.4149999999936</v>
          </cell>
          <cell r="BK583">
            <v>-2257.8000000000466</v>
          </cell>
          <cell r="BL583">
            <v>-9387.3999999999069</v>
          </cell>
          <cell r="BM583">
            <v>-12313</v>
          </cell>
          <cell r="BN583">
            <v>-7530.3000000000466</v>
          </cell>
          <cell r="BO583">
            <v>-4721.3999999999069</v>
          </cell>
          <cell r="BP583">
            <v>-1203.6600000000326</v>
          </cell>
          <cell r="BQ583">
            <v>-2374</v>
          </cell>
          <cell r="BR583">
            <v>-69402.949999999255</v>
          </cell>
          <cell r="BS583">
            <v>-7460.7999999998137</v>
          </cell>
          <cell r="BT583">
            <v>-4654.9000000001397</v>
          </cell>
          <cell r="BU583">
            <v>-10329.200000000186</v>
          </cell>
          <cell r="BV583">
            <v>-5369.1999999999534</v>
          </cell>
          <cell r="BW583">
            <v>0</v>
          </cell>
          <cell r="BX583">
            <v>-3269.75</v>
          </cell>
          <cell r="BY583">
            <v>-6985.1999999999534</v>
          </cell>
          <cell r="BZ583">
            <v>-12926.5</v>
          </cell>
          <cell r="CA583">
            <v>-9889.2000000001863</v>
          </cell>
          <cell r="CB583">
            <v>-6793.1999999999534</v>
          </cell>
          <cell r="CC583">
            <v>-1725</v>
          </cell>
          <cell r="CD583">
            <v>0</v>
          </cell>
          <cell r="CE583">
            <v>-65112.649999994785</v>
          </cell>
          <cell r="CF583">
            <v>0</v>
          </cell>
          <cell r="CG583">
            <v>-3933</v>
          </cell>
          <cell r="CH583">
            <v>-2392</v>
          </cell>
          <cell r="CI583">
            <v>-7543.6000000000931</v>
          </cell>
          <cell r="CJ583">
            <v>-1244.7100000000064</v>
          </cell>
          <cell r="CK583">
            <v>-3388.5399999999208</v>
          </cell>
          <cell r="CL583">
            <v>-10457.59999999986</v>
          </cell>
          <cell r="CM583">
            <v>-15982.799999999814</v>
          </cell>
          <cell r="CN583">
            <v>-6669.2000000001863</v>
          </cell>
          <cell r="CO583">
            <v>-9617.5</v>
          </cell>
          <cell r="CP583">
            <v>-1460.7000000001863</v>
          </cell>
          <cell r="CQ583">
            <v>-2423</v>
          </cell>
          <cell r="CR583">
            <v>-58228.280000001192</v>
          </cell>
          <cell r="CS583">
            <v>-6987.1999999999534</v>
          </cell>
          <cell r="CT583">
            <v>-2324.7000000001863</v>
          </cell>
          <cell r="CU583">
            <v>-3532.0999999998603</v>
          </cell>
          <cell r="CV583">
            <v>-11738.800000000047</v>
          </cell>
          <cell r="CW583">
            <v>0</v>
          </cell>
          <cell r="CX583">
            <v>-6683.8799999998882</v>
          </cell>
          <cell r="CY583">
            <v>-2114.2000000001863</v>
          </cell>
          <cell r="CZ583">
            <v>-3556.5</v>
          </cell>
          <cell r="DA583">
            <v>-10524.400000000373</v>
          </cell>
          <cell r="DB583">
            <v>-5493.5</v>
          </cell>
          <cell r="DC583">
            <v>0</v>
          </cell>
          <cell r="DD583">
            <v>-5273</v>
          </cell>
          <cell r="DE583">
            <v>-53814.940000001341</v>
          </cell>
          <cell r="DF583">
            <v>-6847.1000000000931</v>
          </cell>
          <cell r="DG583">
            <v>-1070.5</v>
          </cell>
          <cell r="DH583">
            <v>-4970.5</v>
          </cell>
          <cell r="DI583">
            <v>-1007.3000000000466</v>
          </cell>
          <cell r="DJ583">
            <v>0</v>
          </cell>
          <cell r="DK583">
            <v>-23878.639999999898</v>
          </cell>
          <cell r="DL583">
            <v>-513.20000000018626</v>
          </cell>
          <cell r="DM583">
            <v>-705.10000000009313</v>
          </cell>
          <cell r="DN583">
            <v>-10300.600000000093</v>
          </cell>
          <cell r="DO583">
            <v>-4522</v>
          </cell>
          <cell r="DP583">
            <v>0</v>
          </cell>
          <cell r="DQ583">
            <v>0</v>
          </cell>
          <cell r="DR583">
            <v>0</v>
          </cell>
          <cell r="DS583">
            <v>0</v>
          </cell>
          <cell r="DT583">
            <v>0</v>
          </cell>
          <cell r="DU583">
            <v>0</v>
          </cell>
          <cell r="DV583">
            <v>0</v>
          </cell>
          <cell r="DW583">
            <v>0</v>
          </cell>
          <cell r="DX583">
            <v>0</v>
          </cell>
          <cell r="DY583">
            <v>0</v>
          </cell>
          <cell r="DZ583">
            <v>0</v>
          </cell>
          <cell r="EA583">
            <v>0</v>
          </cell>
          <cell r="EB583">
            <v>0</v>
          </cell>
          <cell r="EC583">
            <v>0</v>
          </cell>
          <cell r="ED583">
            <v>0</v>
          </cell>
        </row>
        <row r="584"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  <cell r="AE584">
            <v>0</v>
          </cell>
          <cell r="AF584">
            <v>0</v>
          </cell>
          <cell r="AG584">
            <v>0</v>
          </cell>
          <cell r="AH584">
            <v>0</v>
          </cell>
          <cell r="AI584">
            <v>0</v>
          </cell>
          <cell r="AJ584">
            <v>0</v>
          </cell>
          <cell r="AK584">
            <v>0</v>
          </cell>
          <cell r="AL584">
            <v>0</v>
          </cell>
          <cell r="AM584">
            <v>0</v>
          </cell>
          <cell r="AN584">
            <v>0</v>
          </cell>
          <cell r="AO584">
            <v>0</v>
          </cell>
          <cell r="AP584">
            <v>0</v>
          </cell>
          <cell r="AQ584">
            <v>0</v>
          </cell>
          <cell r="AR584">
            <v>0</v>
          </cell>
          <cell r="AS584">
            <v>0</v>
          </cell>
          <cell r="AT584">
            <v>0</v>
          </cell>
          <cell r="AU584">
            <v>0</v>
          </cell>
          <cell r="AV584">
            <v>0</v>
          </cell>
          <cell r="AW584">
            <v>0</v>
          </cell>
          <cell r="AX584">
            <v>0</v>
          </cell>
          <cell r="AY584">
            <v>0</v>
          </cell>
          <cell r="AZ584">
            <v>0</v>
          </cell>
          <cell r="BA584">
            <v>0</v>
          </cell>
          <cell r="BB584">
            <v>0</v>
          </cell>
          <cell r="BC584">
            <v>0</v>
          </cell>
          <cell r="BD584">
            <v>0</v>
          </cell>
          <cell r="BE584">
            <v>0</v>
          </cell>
          <cell r="BF584">
            <v>0</v>
          </cell>
          <cell r="BG584">
            <v>0</v>
          </cell>
          <cell r="BH584">
            <v>0</v>
          </cell>
          <cell r="BI584">
            <v>0</v>
          </cell>
          <cell r="BJ584">
            <v>0</v>
          </cell>
          <cell r="BK584">
            <v>0</v>
          </cell>
          <cell r="BL584">
            <v>0</v>
          </cell>
          <cell r="BM584">
            <v>0</v>
          </cell>
          <cell r="BN584">
            <v>0</v>
          </cell>
          <cell r="BO584">
            <v>0</v>
          </cell>
          <cell r="BP584">
            <v>0</v>
          </cell>
          <cell r="BQ584">
            <v>0</v>
          </cell>
          <cell r="BR584">
            <v>0</v>
          </cell>
          <cell r="BS584">
            <v>0</v>
          </cell>
          <cell r="BT584">
            <v>0</v>
          </cell>
          <cell r="BU584">
            <v>0</v>
          </cell>
          <cell r="BV584">
            <v>0</v>
          </cell>
          <cell r="BW584">
            <v>0</v>
          </cell>
          <cell r="BX584">
            <v>0</v>
          </cell>
          <cell r="BY584">
            <v>0</v>
          </cell>
          <cell r="BZ584">
            <v>0</v>
          </cell>
          <cell r="CA584">
            <v>0</v>
          </cell>
          <cell r="CB584">
            <v>0</v>
          </cell>
          <cell r="CC584">
            <v>0</v>
          </cell>
          <cell r="CD584">
            <v>0</v>
          </cell>
          <cell r="CE584">
            <v>0</v>
          </cell>
          <cell r="CF584">
            <v>0</v>
          </cell>
          <cell r="CG584">
            <v>0</v>
          </cell>
          <cell r="CH584">
            <v>0</v>
          </cell>
          <cell r="CI584">
            <v>0</v>
          </cell>
          <cell r="CJ584">
            <v>0</v>
          </cell>
          <cell r="CK584">
            <v>0</v>
          </cell>
          <cell r="CL584">
            <v>0</v>
          </cell>
          <cell r="CM584">
            <v>0</v>
          </cell>
          <cell r="CN584">
            <v>0</v>
          </cell>
          <cell r="CO584">
            <v>0</v>
          </cell>
          <cell r="CP584">
            <v>0</v>
          </cell>
          <cell r="CQ584">
            <v>0</v>
          </cell>
          <cell r="CR584">
            <v>0</v>
          </cell>
          <cell r="CS584">
            <v>0</v>
          </cell>
          <cell r="CT584">
            <v>0</v>
          </cell>
          <cell r="CU584">
            <v>0</v>
          </cell>
          <cell r="CV584">
            <v>0</v>
          </cell>
          <cell r="CW584">
            <v>0</v>
          </cell>
          <cell r="CX584">
            <v>0</v>
          </cell>
          <cell r="CY584">
            <v>0</v>
          </cell>
          <cell r="CZ584">
            <v>0</v>
          </cell>
          <cell r="DA584">
            <v>0</v>
          </cell>
          <cell r="DB584">
            <v>0</v>
          </cell>
          <cell r="DC584">
            <v>0</v>
          </cell>
          <cell r="DD584">
            <v>0</v>
          </cell>
          <cell r="DE584">
            <v>0</v>
          </cell>
          <cell r="DF584">
            <v>0</v>
          </cell>
          <cell r="DG584">
            <v>0</v>
          </cell>
          <cell r="DH584">
            <v>0</v>
          </cell>
          <cell r="DI584">
            <v>0</v>
          </cell>
          <cell r="DJ584">
            <v>0</v>
          </cell>
          <cell r="DK584">
            <v>0</v>
          </cell>
          <cell r="DL584">
            <v>0</v>
          </cell>
          <cell r="DM584">
            <v>0</v>
          </cell>
          <cell r="DN584">
            <v>0</v>
          </cell>
          <cell r="DO584">
            <v>0</v>
          </cell>
          <cell r="DP584">
            <v>0</v>
          </cell>
          <cell r="DQ584">
            <v>0</v>
          </cell>
          <cell r="DR584">
            <v>0</v>
          </cell>
          <cell r="DS584">
            <v>0</v>
          </cell>
          <cell r="DT584">
            <v>0</v>
          </cell>
          <cell r="DU584">
            <v>0</v>
          </cell>
          <cell r="DV584">
            <v>0</v>
          </cell>
          <cell r="DW584">
            <v>0</v>
          </cell>
          <cell r="DX584">
            <v>0</v>
          </cell>
          <cell r="DY584">
            <v>0</v>
          </cell>
          <cell r="DZ584">
            <v>0</v>
          </cell>
          <cell r="EA584">
            <v>0</v>
          </cell>
          <cell r="EB584">
            <v>0</v>
          </cell>
          <cell r="EC584">
            <v>0</v>
          </cell>
          <cell r="ED584">
            <v>0</v>
          </cell>
        </row>
        <row r="585">
          <cell r="F585">
            <v>-13363.71399999992</v>
          </cell>
          <cell r="G585">
            <v>-9557.9810000001453</v>
          </cell>
          <cell r="H585">
            <v>-5099.4419999999227</v>
          </cell>
          <cell r="I585">
            <v>0</v>
          </cell>
          <cell r="J585">
            <v>-24.397000000000844</v>
          </cell>
          <cell r="K585">
            <v>-1946.6980000003241</v>
          </cell>
          <cell r="L585">
            <v>-5410.0900000000838</v>
          </cell>
          <cell r="M585">
            <v>-4377.5199999997858</v>
          </cell>
          <cell r="N585">
            <v>-4377.7259999999078</v>
          </cell>
          <cell r="O585">
            <v>-1844.0750000000698</v>
          </cell>
          <cell r="P585">
            <v>-25375.620000000112</v>
          </cell>
          <cell r="Q585">
            <v>-433.07800000000134</v>
          </cell>
          <cell r="R585">
            <v>-55520.907899999991</v>
          </cell>
          <cell r="S585">
            <v>-352.81999999999971</v>
          </cell>
          <cell r="T585">
            <v>-10916.743000000017</v>
          </cell>
          <cell r="U585">
            <v>-7397.9199999999255</v>
          </cell>
          <cell r="V585">
            <v>-18.399900000000343</v>
          </cell>
          <cell r="W585">
            <v>-27.601999999998952</v>
          </cell>
          <cell r="X585">
            <v>-220.80299999999988</v>
          </cell>
          <cell r="Y585">
            <v>-4471.2900000000373</v>
          </cell>
          <cell r="Z585">
            <v>-4799.4960000000428</v>
          </cell>
          <cell r="AA585">
            <v>-5948.0860000001267</v>
          </cell>
          <cell r="AB585">
            <v>-2236.8499999999767</v>
          </cell>
          <cell r="AC585">
            <v>-18761.200999999885</v>
          </cell>
          <cell r="AD585">
            <v>-369.69700000000012</v>
          </cell>
          <cell r="AE585">
            <v>-37471.536800000817</v>
          </cell>
          <cell r="AF585">
            <v>-321.99600000000646</v>
          </cell>
          <cell r="AG585">
            <v>-165.60199999999895</v>
          </cell>
          <cell r="AH585">
            <v>-73.600000000000364</v>
          </cell>
          <cell r="AI585">
            <v>-36.799800000000232</v>
          </cell>
          <cell r="AJ585">
            <v>-46.002000000000407</v>
          </cell>
          <cell r="AK585">
            <v>-5339.1999999999534</v>
          </cell>
          <cell r="AL585">
            <v>-5597.4799999997485</v>
          </cell>
          <cell r="AM585">
            <v>-6246.6899999999441</v>
          </cell>
          <cell r="AN585">
            <v>-7417.9799999999814</v>
          </cell>
          <cell r="AO585">
            <v>-1293.4550000000745</v>
          </cell>
          <cell r="AP585">
            <v>-10877.532000000123</v>
          </cell>
          <cell r="AQ585">
            <v>-55.200000000004366</v>
          </cell>
          <cell r="AR585">
            <v>-386990.90279999934</v>
          </cell>
          <cell r="AS585">
            <v>-257.60199999999895</v>
          </cell>
          <cell r="AT585">
            <v>-214.52700000000186</v>
          </cell>
          <cell r="AU585">
            <v>-36.799999999999272</v>
          </cell>
          <cell r="AV585">
            <v>-36.799799999999777</v>
          </cell>
          <cell r="AW585">
            <v>-55.201999999997497</v>
          </cell>
          <cell r="AX585">
            <v>-358525.29400000023</v>
          </cell>
          <cell r="AY585">
            <v>-4337.8900000001304</v>
          </cell>
          <cell r="AZ585">
            <v>-6865.5950000002049</v>
          </cell>
          <cell r="BA585">
            <v>-4283.5000000002328</v>
          </cell>
          <cell r="BB585">
            <v>-2243.6990000001388</v>
          </cell>
          <cell r="BC585">
            <v>-10078.793999999994</v>
          </cell>
          <cell r="BD585">
            <v>-55.200000000000728</v>
          </cell>
          <cell r="BE585">
            <v>-34208.98399999924</v>
          </cell>
          <cell r="BF585">
            <v>-193.19900000000052</v>
          </cell>
          <cell r="BG585">
            <v>-66.730000000003201</v>
          </cell>
          <cell r="BH585">
            <v>-147.03700000000026</v>
          </cell>
          <cell r="BI585">
            <v>0</v>
          </cell>
          <cell r="BJ585">
            <v>-36.800999999999476</v>
          </cell>
          <cell r="BK585">
            <v>-4755.2049999998417</v>
          </cell>
          <cell r="BL585">
            <v>-5865.5100000000093</v>
          </cell>
          <cell r="BM585">
            <v>-5795.8100000000559</v>
          </cell>
          <cell r="BN585">
            <v>-3757.1899999999441</v>
          </cell>
          <cell r="BO585">
            <v>-2753.7000000000698</v>
          </cell>
          <cell r="BP585">
            <v>-10782.601000000024</v>
          </cell>
          <cell r="BQ585">
            <v>-55.201000000000931</v>
          </cell>
          <cell r="BR585">
            <v>-23478.639000000432</v>
          </cell>
          <cell r="BS585">
            <v>-128.80100000000311</v>
          </cell>
          <cell r="BT585">
            <v>-165.60199999999895</v>
          </cell>
          <cell r="BU585">
            <v>-1.2849999999998545</v>
          </cell>
          <cell r="BV585">
            <v>0</v>
          </cell>
          <cell r="BW585">
            <v>-9.1990000000005239</v>
          </cell>
          <cell r="BX585">
            <v>-3796.8990000002086</v>
          </cell>
          <cell r="BY585">
            <v>-2794.190000000177</v>
          </cell>
          <cell r="BZ585">
            <v>-2217.5800000000745</v>
          </cell>
          <cell r="CA585">
            <v>-2424.8900000001304</v>
          </cell>
          <cell r="CB585">
            <v>-1228.392000000109</v>
          </cell>
          <cell r="CC585">
            <v>-10711.800999999978</v>
          </cell>
          <cell r="CD585">
            <v>0</v>
          </cell>
          <cell r="CE585">
            <v>-23773.987999999896</v>
          </cell>
          <cell r="CF585">
            <v>-90.215000000000146</v>
          </cell>
          <cell r="CG585">
            <v>-7.4979999999995925</v>
          </cell>
          <cell r="CH585">
            <v>-36.800000000001091</v>
          </cell>
          <cell r="CI585">
            <v>0</v>
          </cell>
          <cell r="CJ585">
            <v>-18.401000000001659</v>
          </cell>
          <cell r="CK585">
            <v>-3484.6450000000186</v>
          </cell>
          <cell r="CL585">
            <v>-3225.8200000000652</v>
          </cell>
          <cell r="CM585">
            <v>-2183.2700000000186</v>
          </cell>
          <cell r="CN585">
            <v>-2368.7839999999851</v>
          </cell>
          <cell r="CO585">
            <v>-1128.1549999999697</v>
          </cell>
          <cell r="CP585">
            <v>-11230.40000000014</v>
          </cell>
          <cell r="CQ585">
            <v>0</v>
          </cell>
          <cell r="CR585">
            <v>-27655.947000002488</v>
          </cell>
          <cell r="CS585">
            <v>-128.79900000000271</v>
          </cell>
          <cell r="CT585">
            <v>0</v>
          </cell>
          <cell r="CU585">
            <v>-110.39999999999964</v>
          </cell>
          <cell r="CV585">
            <v>0</v>
          </cell>
          <cell r="CW585">
            <v>-46</v>
          </cell>
          <cell r="CX585">
            <v>-5865.6029999998864</v>
          </cell>
          <cell r="CY585">
            <v>-3812.9749999998603</v>
          </cell>
          <cell r="CZ585">
            <v>-3255.75</v>
          </cell>
          <cell r="DA585">
            <v>-3437.4300000001676</v>
          </cell>
          <cell r="DB585">
            <v>-2805.5899999999674</v>
          </cell>
          <cell r="DC585">
            <v>-8193.4000000001397</v>
          </cell>
          <cell r="DD585">
            <v>0</v>
          </cell>
          <cell r="DE585">
            <v>-22859.913000000641</v>
          </cell>
          <cell r="DF585">
            <v>-105.33899999999994</v>
          </cell>
          <cell r="DG585">
            <v>-55.203000000001339</v>
          </cell>
          <cell r="DH585">
            <v>-65.782999999999447</v>
          </cell>
          <cell r="DI585">
            <v>0</v>
          </cell>
          <cell r="DJ585">
            <v>-27.60200000000259</v>
          </cell>
          <cell r="DK585">
            <v>-2251.434999999823</v>
          </cell>
          <cell r="DL585">
            <v>-3847.0400000000373</v>
          </cell>
          <cell r="DM585">
            <v>-4043.5700000000652</v>
          </cell>
          <cell r="DN585">
            <v>-4457.8900000001304</v>
          </cell>
          <cell r="DO585">
            <v>-1477.2509999999311</v>
          </cell>
          <cell r="DP585">
            <v>-6528.7999999998137</v>
          </cell>
          <cell r="DQ585">
            <v>0</v>
          </cell>
          <cell r="DR585">
            <v>0</v>
          </cell>
          <cell r="DS585">
            <v>0</v>
          </cell>
          <cell r="DT585">
            <v>0</v>
          </cell>
          <cell r="DU585">
            <v>0</v>
          </cell>
          <cell r="DV585">
            <v>0</v>
          </cell>
          <cell r="DW585">
            <v>0</v>
          </cell>
          <cell r="DX585">
            <v>0</v>
          </cell>
          <cell r="DY585">
            <v>0</v>
          </cell>
          <cell r="DZ585">
            <v>0</v>
          </cell>
          <cell r="EA585">
            <v>0</v>
          </cell>
          <cell r="EB585">
            <v>0</v>
          </cell>
          <cell r="EC585">
            <v>0</v>
          </cell>
          <cell r="ED585">
            <v>0</v>
          </cell>
        </row>
        <row r="586"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0</v>
          </cell>
          <cell r="K586">
            <v>0</v>
          </cell>
          <cell r="L586">
            <v>0</v>
          </cell>
          <cell r="M586">
            <v>333.43999999994412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-393</v>
          </cell>
          <cell r="Z586">
            <v>0</v>
          </cell>
          <cell r="AA586">
            <v>393</v>
          </cell>
          <cell r="AB586">
            <v>0</v>
          </cell>
          <cell r="AC586">
            <v>0</v>
          </cell>
          <cell r="AD586">
            <v>0</v>
          </cell>
          <cell r="AE586">
            <v>0</v>
          </cell>
          <cell r="AF586">
            <v>0</v>
          </cell>
          <cell r="AG586">
            <v>0</v>
          </cell>
          <cell r="AH586">
            <v>0</v>
          </cell>
          <cell r="AI586">
            <v>0</v>
          </cell>
          <cell r="AJ586">
            <v>0</v>
          </cell>
          <cell r="AK586">
            <v>0</v>
          </cell>
          <cell r="AL586">
            <v>0</v>
          </cell>
          <cell r="AM586">
            <v>0</v>
          </cell>
          <cell r="AN586">
            <v>0</v>
          </cell>
          <cell r="AO586">
            <v>0</v>
          </cell>
          <cell r="AP586">
            <v>0</v>
          </cell>
          <cell r="AQ586">
            <v>0</v>
          </cell>
          <cell r="AR586">
            <v>0</v>
          </cell>
          <cell r="AS586">
            <v>0</v>
          </cell>
          <cell r="AT586">
            <v>0</v>
          </cell>
          <cell r="AU586">
            <v>0</v>
          </cell>
          <cell r="AV586">
            <v>0</v>
          </cell>
          <cell r="AW586">
            <v>0</v>
          </cell>
          <cell r="AX586">
            <v>0</v>
          </cell>
          <cell r="AY586">
            <v>0</v>
          </cell>
          <cell r="AZ586">
            <v>0</v>
          </cell>
          <cell r="BA586">
            <v>0</v>
          </cell>
          <cell r="BB586">
            <v>0</v>
          </cell>
          <cell r="BC586">
            <v>0</v>
          </cell>
          <cell r="BD586">
            <v>0</v>
          </cell>
          <cell r="BE586">
            <v>0</v>
          </cell>
          <cell r="BF586">
            <v>0</v>
          </cell>
          <cell r="BG586">
            <v>0</v>
          </cell>
          <cell r="BH586">
            <v>0</v>
          </cell>
          <cell r="BI586">
            <v>0</v>
          </cell>
          <cell r="BJ586">
            <v>0</v>
          </cell>
          <cell r="BK586">
            <v>0</v>
          </cell>
          <cell r="BL586">
            <v>0</v>
          </cell>
          <cell r="BM586">
            <v>0</v>
          </cell>
          <cell r="BN586">
            <v>0</v>
          </cell>
          <cell r="BO586">
            <v>0</v>
          </cell>
          <cell r="BP586">
            <v>0</v>
          </cell>
          <cell r="BQ586">
            <v>0</v>
          </cell>
          <cell r="BR586">
            <v>0</v>
          </cell>
          <cell r="BS586">
            <v>0</v>
          </cell>
          <cell r="BT586">
            <v>0</v>
          </cell>
          <cell r="BU586">
            <v>0</v>
          </cell>
          <cell r="BV586">
            <v>0</v>
          </cell>
          <cell r="BW586">
            <v>0</v>
          </cell>
          <cell r="BX586">
            <v>0</v>
          </cell>
          <cell r="BY586">
            <v>0</v>
          </cell>
          <cell r="BZ586">
            <v>0</v>
          </cell>
          <cell r="CA586">
            <v>0</v>
          </cell>
          <cell r="CB586">
            <v>0</v>
          </cell>
          <cell r="CC586">
            <v>0</v>
          </cell>
          <cell r="CD586">
            <v>0</v>
          </cell>
          <cell r="CE586">
            <v>0</v>
          </cell>
          <cell r="CF586">
            <v>0</v>
          </cell>
          <cell r="CG586">
            <v>0</v>
          </cell>
          <cell r="CH586">
            <v>0</v>
          </cell>
          <cell r="CI586">
            <v>0</v>
          </cell>
          <cell r="CJ586">
            <v>0</v>
          </cell>
          <cell r="CK586">
            <v>0</v>
          </cell>
          <cell r="CL586">
            <v>0</v>
          </cell>
          <cell r="CM586">
            <v>0</v>
          </cell>
          <cell r="CN586">
            <v>0</v>
          </cell>
          <cell r="CO586">
            <v>0</v>
          </cell>
          <cell r="CP586">
            <v>0</v>
          </cell>
          <cell r="CQ586">
            <v>0</v>
          </cell>
          <cell r="CR586">
            <v>0</v>
          </cell>
          <cell r="CS586">
            <v>0</v>
          </cell>
          <cell r="CT586">
            <v>0</v>
          </cell>
          <cell r="CU586">
            <v>0</v>
          </cell>
          <cell r="CV586">
            <v>0</v>
          </cell>
          <cell r="CW586">
            <v>0</v>
          </cell>
          <cell r="CX586">
            <v>0</v>
          </cell>
          <cell r="CY586">
            <v>0</v>
          </cell>
          <cell r="CZ586">
            <v>0</v>
          </cell>
          <cell r="DA586">
            <v>0</v>
          </cell>
          <cell r="DB586">
            <v>0</v>
          </cell>
          <cell r="DC586">
            <v>0</v>
          </cell>
          <cell r="DD586">
            <v>0</v>
          </cell>
          <cell r="DE586">
            <v>0</v>
          </cell>
          <cell r="DF586">
            <v>0</v>
          </cell>
          <cell r="DG586">
            <v>0</v>
          </cell>
          <cell r="DH586">
            <v>0</v>
          </cell>
          <cell r="DI586">
            <v>0</v>
          </cell>
          <cell r="DJ586">
            <v>0</v>
          </cell>
          <cell r="DK586">
            <v>0</v>
          </cell>
          <cell r="DL586">
            <v>0</v>
          </cell>
          <cell r="DM586">
            <v>0</v>
          </cell>
          <cell r="DN586">
            <v>0</v>
          </cell>
          <cell r="DO586">
            <v>0</v>
          </cell>
          <cell r="DP586">
            <v>0</v>
          </cell>
          <cell r="DQ586">
            <v>0</v>
          </cell>
          <cell r="DR586">
            <v>0</v>
          </cell>
          <cell r="DS586">
            <v>0</v>
          </cell>
          <cell r="DT586">
            <v>0</v>
          </cell>
          <cell r="DU586">
            <v>0</v>
          </cell>
          <cell r="DV586">
            <v>0</v>
          </cell>
          <cell r="DW586">
            <v>0</v>
          </cell>
          <cell r="DX586">
            <v>0</v>
          </cell>
          <cell r="DY586">
            <v>0</v>
          </cell>
          <cell r="DZ586">
            <v>0</v>
          </cell>
          <cell r="EA586">
            <v>0</v>
          </cell>
          <cell r="EB586">
            <v>0</v>
          </cell>
          <cell r="EC586">
            <v>0</v>
          </cell>
          <cell r="ED586">
            <v>0</v>
          </cell>
        </row>
        <row r="587">
          <cell r="F587">
            <v>-161.43799999999464</v>
          </cell>
          <cell r="G587">
            <v>161.43700000000536</v>
          </cell>
          <cell r="H587">
            <v>484.31299999999464</v>
          </cell>
          <cell r="I587">
            <v>565.94099999999162</v>
          </cell>
          <cell r="J587">
            <v>-161.4369999999908</v>
          </cell>
          <cell r="K587">
            <v>807.18700000000536</v>
          </cell>
          <cell r="L587">
            <v>-59.418000000005122</v>
          </cell>
          <cell r="M587">
            <v>-42.065000000002328</v>
          </cell>
          <cell r="N587">
            <v>1271.5610000000161</v>
          </cell>
          <cell r="O587">
            <v>645.7500000000291</v>
          </cell>
          <cell r="P587">
            <v>-161.43799999999464</v>
          </cell>
          <cell r="Q587">
            <v>161.43799999999464</v>
          </cell>
          <cell r="R587">
            <v>2019.4899999999907</v>
          </cell>
          <cell r="S587">
            <v>1130.0620000000199</v>
          </cell>
          <cell r="T587">
            <v>161.43799999999464</v>
          </cell>
          <cell r="U587">
            <v>0</v>
          </cell>
          <cell r="V587">
            <v>484.31300000000192</v>
          </cell>
          <cell r="W587">
            <v>322.87400000001071</v>
          </cell>
          <cell r="X587">
            <v>0</v>
          </cell>
          <cell r="Y587">
            <v>119.16399999998976</v>
          </cell>
          <cell r="Z587">
            <v>-218.18499999999767</v>
          </cell>
          <cell r="AA587">
            <v>181.25499999997555</v>
          </cell>
          <cell r="AB587">
            <v>-161.42999999993481</v>
          </cell>
          <cell r="AC587">
            <v>-322.87599999998929</v>
          </cell>
          <cell r="AD587">
            <v>322.875</v>
          </cell>
          <cell r="AE587">
            <v>2553.0879999999888</v>
          </cell>
          <cell r="AF587">
            <v>1452.9500000000116</v>
          </cell>
          <cell r="AG587">
            <v>-322.87800000001153</v>
          </cell>
          <cell r="AH587">
            <v>161.43700000000536</v>
          </cell>
          <cell r="AI587">
            <v>0</v>
          </cell>
          <cell r="AJ587">
            <v>0</v>
          </cell>
          <cell r="AK587">
            <v>0</v>
          </cell>
          <cell r="AL587">
            <v>-495.75</v>
          </cell>
          <cell r="AM587">
            <v>-447.47999999998137</v>
          </cell>
          <cell r="AN587">
            <v>-55.318999999959487</v>
          </cell>
          <cell r="AO587">
            <v>807.18999999994412</v>
          </cell>
          <cell r="AP587">
            <v>322.875</v>
          </cell>
          <cell r="AQ587">
            <v>1130.0629999999946</v>
          </cell>
          <cell r="AR587">
            <v>4874.4459999995306</v>
          </cell>
          <cell r="AS587">
            <v>1614.3809999999939</v>
          </cell>
          <cell r="AT587">
            <v>161.43599999998696</v>
          </cell>
          <cell r="AU587">
            <v>645.75</v>
          </cell>
          <cell r="AV587">
            <v>484.31299999999464</v>
          </cell>
          <cell r="AW587">
            <v>161.43799999999464</v>
          </cell>
          <cell r="AX587">
            <v>968.62599999998929</v>
          </cell>
          <cell r="AY587">
            <v>-150.81699999998091</v>
          </cell>
          <cell r="AZ587">
            <v>-466.42499999998836</v>
          </cell>
          <cell r="BA587">
            <v>-320.07500000006985</v>
          </cell>
          <cell r="BB587">
            <v>322.88000000000466</v>
          </cell>
          <cell r="BC587">
            <v>9.9999998928979039E-4</v>
          </cell>
          <cell r="BD587">
            <v>1452.9379999999946</v>
          </cell>
          <cell r="BE587">
            <v>461.95999999996275</v>
          </cell>
          <cell r="BF587">
            <v>1130.0620000000054</v>
          </cell>
          <cell r="BG587">
            <v>-1.0000000038417056E-3</v>
          </cell>
          <cell r="BH587">
            <v>322.875</v>
          </cell>
          <cell r="BI587">
            <v>-322.87599999998929</v>
          </cell>
          <cell r="BJ587">
            <v>968.625</v>
          </cell>
          <cell r="BK587">
            <v>0</v>
          </cell>
          <cell r="BL587">
            <v>-525.62800000002608</v>
          </cell>
          <cell r="BM587">
            <v>-759.17399999999907</v>
          </cell>
          <cell r="BN587">
            <v>132.38000000000466</v>
          </cell>
          <cell r="BO587">
            <v>1.0000000009313226E-2</v>
          </cell>
          <cell r="BP587">
            <v>-1130.0629999999946</v>
          </cell>
          <cell r="BQ587">
            <v>645.75</v>
          </cell>
          <cell r="BR587">
            <v>0</v>
          </cell>
          <cell r="BS587">
            <v>0</v>
          </cell>
          <cell r="BT587">
            <v>0</v>
          </cell>
          <cell r="BU587">
            <v>0</v>
          </cell>
          <cell r="BV587">
            <v>0</v>
          </cell>
          <cell r="BW587">
            <v>0</v>
          </cell>
          <cell r="BX587">
            <v>0</v>
          </cell>
          <cell r="BY587">
            <v>0</v>
          </cell>
          <cell r="BZ587">
            <v>0</v>
          </cell>
          <cell r="CA587">
            <v>0</v>
          </cell>
          <cell r="CB587">
            <v>0</v>
          </cell>
          <cell r="CC587">
            <v>0</v>
          </cell>
          <cell r="CD587">
            <v>0</v>
          </cell>
          <cell r="CE587">
            <v>0</v>
          </cell>
          <cell r="CF587">
            <v>0</v>
          </cell>
          <cell r="CG587">
            <v>0</v>
          </cell>
          <cell r="CH587">
            <v>0</v>
          </cell>
          <cell r="CI587">
            <v>0</v>
          </cell>
          <cell r="CJ587">
            <v>0</v>
          </cell>
          <cell r="CK587">
            <v>0</v>
          </cell>
          <cell r="CL587">
            <v>0</v>
          </cell>
          <cell r="CM587">
            <v>0</v>
          </cell>
          <cell r="CN587">
            <v>0</v>
          </cell>
          <cell r="CO587">
            <v>0</v>
          </cell>
          <cell r="CP587">
            <v>0</v>
          </cell>
          <cell r="CQ587">
            <v>0</v>
          </cell>
          <cell r="CR587">
            <v>0</v>
          </cell>
          <cell r="CS587">
            <v>0</v>
          </cell>
          <cell r="CT587">
            <v>0</v>
          </cell>
          <cell r="CU587">
            <v>0</v>
          </cell>
          <cell r="CV587">
            <v>0</v>
          </cell>
          <cell r="CW587">
            <v>0</v>
          </cell>
          <cell r="CX587">
            <v>0</v>
          </cell>
          <cell r="CY587">
            <v>0</v>
          </cell>
          <cell r="CZ587">
            <v>0</v>
          </cell>
          <cell r="DA587">
            <v>0</v>
          </cell>
          <cell r="DB587">
            <v>0</v>
          </cell>
          <cell r="DC587">
            <v>0</v>
          </cell>
          <cell r="DD587">
            <v>0</v>
          </cell>
          <cell r="DE587">
            <v>0</v>
          </cell>
          <cell r="DF587">
            <v>0</v>
          </cell>
          <cell r="DG587">
            <v>0</v>
          </cell>
          <cell r="DH587">
            <v>0</v>
          </cell>
          <cell r="DI587">
            <v>0</v>
          </cell>
          <cell r="DJ587">
            <v>0</v>
          </cell>
          <cell r="DK587">
            <v>0</v>
          </cell>
          <cell r="DL587">
            <v>0</v>
          </cell>
          <cell r="DM587">
            <v>0</v>
          </cell>
          <cell r="DN587">
            <v>0</v>
          </cell>
          <cell r="DO587">
            <v>0</v>
          </cell>
          <cell r="DP587">
            <v>0</v>
          </cell>
          <cell r="DQ587">
            <v>0</v>
          </cell>
          <cell r="DR587">
            <v>0</v>
          </cell>
          <cell r="DS587">
            <v>0</v>
          </cell>
          <cell r="DT587">
            <v>0</v>
          </cell>
          <cell r="DU587">
            <v>0</v>
          </cell>
          <cell r="DV587">
            <v>0</v>
          </cell>
          <cell r="DW587">
            <v>0</v>
          </cell>
          <cell r="DX587">
            <v>0</v>
          </cell>
          <cell r="DY587">
            <v>0</v>
          </cell>
          <cell r="DZ587">
            <v>0</v>
          </cell>
          <cell r="EA587">
            <v>0</v>
          </cell>
          <cell r="EB587">
            <v>0</v>
          </cell>
          <cell r="EC587">
            <v>0</v>
          </cell>
          <cell r="ED587">
            <v>0</v>
          </cell>
        </row>
        <row r="588">
          <cell r="F588">
            <v>-1437.4249999999884</v>
          </cell>
          <cell r="G588">
            <v>-1134.0500000000466</v>
          </cell>
          <cell r="H588">
            <v>-1219.0250000000233</v>
          </cell>
          <cell r="I588">
            <v>-3.6000000000349246</v>
          </cell>
          <cell r="J588">
            <v>0</v>
          </cell>
          <cell r="K588">
            <v>0</v>
          </cell>
          <cell r="L588">
            <v>-622.30000000004657</v>
          </cell>
          <cell r="M588">
            <v>-675.65000000002328</v>
          </cell>
          <cell r="N588">
            <v>-386.65000000002328</v>
          </cell>
          <cell r="O588">
            <v>-1019.6000000000931</v>
          </cell>
          <cell r="P588">
            <v>-1644.4499999999534</v>
          </cell>
          <cell r="Q588">
            <v>-1536.8499999999767</v>
          </cell>
          <cell r="R588">
            <v>-8226.9550000000745</v>
          </cell>
          <cell r="S588">
            <v>-746.5</v>
          </cell>
          <cell r="T588">
            <v>-1322.1800000000512</v>
          </cell>
          <cell r="U588">
            <v>-932.22499999997672</v>
          </cell>
          <cell r="V588">
            <v>-619.59999999997672</v>
          </cell>
          <cell r="W588">
            <v>0</v>
          </cell>
          <cell r="X588">
            <v>-174.90000000002328</v>
          </cell>
          <cell r="Y588">
            <v>-700.05000000004657</v>
          </cell>
          <cell r="Z588">
            <v>-191.69999999995343</v>
          </cell>
          <cell r="AA588">
            <v>-597.90000000002328</v>
          </cell>
          <cell r="AB588">
            <v>-206.95000000006985</v>
          </cell>
          <cell r="AC588">
            <v>-1179.0500000000466</v>
          </cell>
          <cell r="AD588">
            <v>-1555.9000000000233</v>
          </cell>
          <cell r="AE588">
            <v>-7511.4699999988079</v>
          </cell>
          <cell r="AF588">
            <v>-829.06999999994878</v>
          </cell>
          <cell r="AG588">
            <v>-1759.6000000000931</v>
          </cell>
          <cell r="AH588">
            <v>-408.40000000002328</v>
          </cell>
          <cell r="AI588">
            <v>-318.63000000000466</v>
          </cell>
          <cell r="AJ588">
            <v>0</v>
          </cell>
          <cell r="AK588">
            <v>-190.96999999997206</v>
          </cell>
          <cell r="AL588">
            <v>-132.30000000004657</v>
          </cell>
          <cell r="AM588">
            <v>-400.95000000006985</v>
          </cell>
          <cell r="AN588">
            <v>-791.35000000009313</v>
          </cell>
          <cell r="AO588">
            <v>-449.90000000002328</v>
          </cell>
          <cell r="AP588">
            <v>-1341.6500000000233</v>
          </cell>
          <cell r="AQ588">
            <v>-888.65000000002328</v>
          </cell>
          <cell r="AR588">
            <v>-6502.2000000001863</v>
          </cell>
          <cell r="AS588">
            <v>-769.46999999997206</v>
          </cell>
          <cell r="AT588">
            <v>-978.5800000000163</v>
          </cell>
          <cell r="AU588">
            <v>-941.3300000000163</v>
          </cell>
          <cell r="AV588">
            <v>-331.96999999997206</v>
          </cell>
          <cell r="AW588">
            <v>0</v>
          </cell>
          <cell r="AX588">
            <v>0</v>
          </cell>
          <cell r="AY588">
            <v>-323.35000000009313</v>
          </cell>
          <cell r="AZ588">
            <v>-189.90000000002328</v>
          </cell>
          <cell r="BA588">
            <v>0</v>
          </cell>
          <cell r="BB588">
            <v>-891.05000000004657</v>
          </cell>
          <cell r="BC588">
            <v>-1145.8499999999767</v>
          </cell>
          <cell r="BD588">
            <v>-930.69999999995343</v>
          </cell>
          <cell r="BE588">
            <v>-6171.285000000149</v>
          </cell>
          <cell r="BF588">
            <v>-576.5</v>
          </cell>
          <cell r="BG588">
            <v>-593.40000000002328</v>
          </cell>
          <cell r="BH588">
            <v>-456.09999999997672</v>
          </cell>
          <cell r="BI588">
            <v>-292.625</v>
          </cell>
          <cell r="BJ588">
            <v>-114.68000000000029</v>
          </cell>
          <cell r="BK588">
            <v>0</v>
          </cell>
          <cell r="BL588">
            <v>-572</v>
          </cell>
          <cell r="BM588">
            <v>-158.79999999993015</v>
          </cell>
          <cell r="BN588">
            <v>-328.5</v>
          </cell>
          <cell r="BO588">
            <v>-1055.0500000000466</v>
          </cell>
          <cell r="BP588">
            <v>-1541.7000000000698</v>
          </cell>
          <cell r="BQ588">
            <v>-481.93000000005122</v>
          </cell>
          <cell r="BR588">
            <v>-5903.8600000003353</v>
          </cell>
          <cell r="BS588">
            <v>-609.17499999998836</v>
          </cell>
          <cell r="BT588">
            <v>-1375.8250000000116</v>
          </cell>
          <cell r="BU588">
            <v>-603.44999999995343</v>
          </cell>
          <cell r="BV588">
            <v>-329.3300000000163</v>
          </cell>
          <cell r="BW588">
            <v>0</v>
          </cell>
          <cell r="BX588">
            <v>-287.5</v>
          </cell>
          <cell r="BY588">
            <v>-593.69999999995343</v>
          </cell>
          <cell r="BZ588">
            <v>-606</v>
          </cell>
          <cell r="CA588">
            <v>-216.94999999995343</v>
          </cell>
          <cell r="CB588">
            <v>-901.40000000002328</v>
          </cell>
          <cell r="CC588">
            <v>-380.53000000002794</v>
          </cell>
          <cell r="CD588">
            <v>0</v>
          </cell>
          <cell r="CE588">
            <v>-7131.6949999993667</v>
          </cell>
          <cell r="CF588">
            <v>-279.14999999996508</v>
          </cell>
          <cell r="CG588">
            <v>-2882.7000000000116</v>
          </cell>
          <cell r="CH588">
            <v>-475.69999999995343</v>
          </cell>
          <cell r="CI588">
            <v>-616.95000000001164</v>
          </cell>
          <cell r="CJ588">
            <v>0</v>
          </cell>
          <cell r="CK588">
            <v>-254.125</v>
          </cell>
          <cell r="CL588">
            <v>-708.30000000004657</v>
          </cell>
          <cell r="CM588">
            <v>-729</v>
          </cell>
          <cell r="CN588">
            <v>0</v>
          </cell>
          <cell r="CO588">
            <v>-236.30000000004657</v>
          </cell>
          <cell r="CP588">
            <v>-261.86999999999534</v>
          </cell>
          <cell r="CQ588">
            <v>-687.60000000009313</v>
          </cell>
          <cell r="CR588">
            <v>-6374.015000000596</v>
          </cell>
          <cell r="CS588">
            <v>-1016.0800000000163</v>
          </cell>
          <cell r="CT588">
            <v>-1015.5300000000279</v>
          </cell>
          <cell r="CU588">
            <v>-1155.1999999999534</v>
          </cell>
          <cell r="CV588">
            <v>-998.93000000005122</v>
          </cell>
          <cell r="CW588">
            <v>0</v>
          </cell>
          <cell r="CX588">
            <v>-474.48000000003958</v>
          </cell>
          <cell r="CY588">
            <v>-71.5</v>
          </cell>
          <cell r="CZ588">
            <v>-234.80000000004657</v>
          </cell>
          <cell r="DA588">
            <v>-449.10000000009313</v>
          </cell>
          <cell r="DB588">
            <v>-74.199999999953434</v>
          </cell>
          <cell r="DC588">
            <v>-130.9199999999837</v>
          </cell>
          <cell r="DD588">
            <v>-753.27500000002328</v>
          </cell>
          <cell r="DE588">
            <v>-5874.2050000000745</v>
          </cell>
          <cell r="DF588">
            <v>-1384.7999999999884</v>
          </cell>
          <cell r="DG588">
            <v>-760.29999999998836</v>
          </cell>
          <cell r="DH588">
            <v>-906.73000000003958</v>
          </cell>
          <cell r="DI588">
            <v>-643.59999999997672</v>
          </cell>
          <cell r="DJ588">
            <v>0</v>
          </cell>
          <cell r="DK588">
            <v>-4.9800000000395812</v>
          </cell>
          <cell r="DL588">
            <v>0</v>
          </cell>
          <cell r="DM588">
            <v>-585.05000000004657</v>
          </cell>
          <cell r="DN588">
            <v>-372</v>
          </cell>
          <cell r="DO588">
            <v>-702.65000000002328</v>
          </cell>
          <cell r="DP588">
            <v>-63.09499999997206</v>
          </cell>
          <cell r="DQ588">
            <v>-451</v>
          </cell>
          <cell r="DR588">
            <v>0</v>
          </cell>
          <cell r="DS588">
            <v>0</v>
          </cell>
          <cell r="DT588">
            <v>0</v>
          </cell>
          <cell r="DU588">
            <v>0</v>
          </cell>
          <cell r="DV588">
            <v>0</v>
          </cell>
          <cell r="DW588">
            <v>0</v>
          </cell>
          <cell r="DX588">
            <v>0</v>
          </cell>
          <cell r="DY588">
            <v>0</v>
          </cell>
          <cell r="DZ588">
            <v>0</v>
          </cell>
          <cell r="EA588">
            <v>0</v>
          </cell>
          <cell r="EB588">
            <v>0</v>
          </cell>
          <cell r="EC588">
            <v>0</v>
          </cell>
          <cell r="ED588">
            <v>0</v>
          </cell>
        </row>
        <row r="589">
          <cell r="F589">
            <v>-22980.299999999814</v>
          </cell>
          <cell r="G589">
            <v>-8667.2999999998137</v>
          </cell>
          <cell r="H589">
            <v>-10195.600000000093</v>
          </cell>
          <cell r="I589">
            <v>-4184.5</v>
          </cell>
          <cell r="J589">
            <v>-14157.100000000093</v>
          </cell>
          <cell r="K589">
            <v>-8370.5999999998603</v>
          </cell>
          <cell r="L589">
            <v>-9330.4000000003725</v>
          </cell>
          <cell r="M589">
            <v>-10403.799999999814</v>
          </cell>
          <cell r="N589">
            <v>-9589</v>
          </cell>
          <cell r="O589">
            <v>-8996.7000000000698</v>
          </cell>
          <cell r="P589">
            <v>-27968.100000000093</v>
          </cell>
          <cell r="Q589">
            <v>-16168.400000000373</v>
          </cell>
          <cell r="R589">
            <v>-206219.16000000387</v>
          </cell>
          <cell r="S589">
            <v>-46383.700000000186</v>
          </cell>
          <cell r="T589">
            <v>-17226.800000000047</v>
          </cell>
          <cell r="U589">
            <v>-6029</v>
          </cell>
          <cell r="V589">
            <v>-2105.6000000000931</v>
          </cell>
          <cell r="W589">
            <v>-59289.360000000102</v>
          </cell>
          <cell r="X589">
            <v>7728.3000000000466</v>
          </cell>
          <cell r="Y589">
            <v>-11103</v>
          </cell>
          <cell r="Z589">
            <v>-9210</v>
          </cell>
          <cell r="AA589">
            <v>-7845.1000000000931</v>
          </cell>
          <cell r="AB589">
            <v>-15758.70000000007</v>
          </cell>
          <cell r="AC589">
            <v>-26230.5</v>
          </cell>
          <cell r="AD589">
            <v>-12765.700000000186</v>
          </cell>
          <cell r="AE589">
            <v>-115610.49999999627</v>
          </cell>
          <cell r="AF589">
            <v>-13104.299999999814</v>
          </cell>
          <cell r="AG589">
            <v>-9899.1999999999534</v>
          </cell>
          <cell r="AH589">
            <v>-6860.6999999999534</v>
          </cell>
          <cell r="AI589">
            <v>-1505.4000000001397</v>
          </cell>
          <cell r="AJ589">
            <v>-7679.5</v>
          </cell>
          <cell r="AK589">
            <v>-3314.0999999998603</v>
          </cell>
          <cell r="AL589">
            <v>-12843.700000000186</v>
          </cell>
          <cell r="AM589">
            <v>-8460.5</v>
          </cell>
          <cell r="AN589">
            <v>-8658.2000000001863</v>
          </cell>
          <cell r="AO589">
            <v>-5201.5</v>
          </cell>
          <cell r="AP589">
            <v>-25732.399999999907</v>
          </cell>
          <cell r="AQ589">
            <v>-12351</v>
          </cell>
          <cell r="AR589">
            <v>139299.09999999776</v>
          </cell>
          <cell r="AS589">
            <v>-8863.6000000000931</v>
          </cell>
          <cell r="AT589">
            <v>-10093.799999999814</v>
          </cell>
          <cell r="AU589">
            <v>-4816.8999999999069</v>
          </cell>
          <cell r="AV589">
            <v>-2256.7000000001863</v>
          </cell>
          <cell r="AW589">
            <v>-2285.6000000000931</v>
          </cell>
          <cell r="AX589">
            <v>224670.70000000007</v>
          </cell>
          <cell r="AY589">
            <v>-7962.2999999998137</v>
          </cell>
          <cell r="AZ589">
            <v>-9675.2000000001863</v>
          </cell>
          <cell r="BA589">
            <v>-4903</v>
          </cell>
          <cell r="BB589">
            <v>-4764.5999999999767</v>
          </cell>
          <cell r="BC589">
            <v>-21024.299999999814</v>
          </cell>
          <cell r="BD589">
            <v>-8725.6000000000931</v>
          </cell>
          <cell r="BE589">
            <v>-71413</v>
          </cell>
          <cell r="BF589">
            <v>-11122.899999999907</v>
          </cell>
          <cell r="BG589">
            <v>-8053.1999999999534</v>
          </cell>
          <cell r="BH589">
            <v>-4162</v>
          </cell>
          <cell r="BI589">
            <v>-3984.1000000000931</v>
          </cell>
          <cell r="BJ589">
            <v>20517.899999999907</v>
          </cell>
          <cell r="BK589">
            <v>-7496.5</v>
          </cell>
          <cell r="BL589">
            <v>-10751.5</v>
          </cell>
          <cell r="BM589">
            <v>-6665.2999999998137</v>
          </cell>
          <cell r="BN589">
            <v>-5241.6999999997206</v>
          </cell>
          <cell r="BO589">
            <v>-3833</v>
          </cell>
          <cell r="BP589">
            <v>-19425.199999999721</v>
          </cell>
          <cell r="BQ589">
            <v>-11195.5</v>
          </cell>
          <cell r="BR589">
            <v>-172241.40000000224</v>
          </cell>
          <cell r="BS589">
            <v>-10002.200000000186</v>
          </cell>
          <cell r="BT589">
            <v>-7629.2999999998137</v>
          </cell>
          <cell r="BU589">
            <v>-6543</v>
          </cell>
          <cell r="BV589">
            <v>-3637.3999999999069</v>
          </cell>
          <cell r="BW589">
            <v>-5757.1999999999534</v>
          </cell>
          <cell r="BX589">
            <v>-4565.1000000000931</v>
          </cell>
          <cell r="BY589">
            <v>-56489</v>
          </cell>
          <cell r="BZ589">
            <v>-5863</v>
          </cell>
          <cell r="CA589">
            <v>-20126.699999999953</v>
          </cell>
          <cell r="CB589">
            <v>-28171.5</v>
          </cell>
          <cell r="CC589">
            <v>-14849.5</v>
          </cell>
          <cell r="CD589">
            <v>-8607.5</v>
          </cell>
          <cell r="CE589">
            <v>-131127.29999999702</v>
          </cell>
          <cell r="CF589">
            <v>-10841.700000000186</v>
          </cell>
          <cell r="CG589">
            <v>-6337.8999999999069</v>
          </cell>
          <cell r="CH589">
            <v>-4248.1999999999534</v>
          </cell>
          <cell r="CI589">
            <v>-3022.8000000000466</v>
          </cell>
          <cell r="CJ589">
            <v>-8762</v>
          </cell>
          <cell r="CK589">
            <v>-51247.899999999907</v>
          </cell>
          <cell r="CL589">
            <v>-8642.5</v>
          </cell>
          <cell r="CM589">
            <v>-6410</v>
          </cell>
          <cell r="CN589">
            <v>-5088.1000000000931</v>
          </cell>
          <cell r="CO589">
            <v>-3805.3999999999069</v>
          </cell>
          <cell r="CP589">
            <v>-12640.400000000373</v>
          </cell>
          <cell r="CQ589">
            <v>-10080.399999999907</v>
          </cell>
          <cell r="CR589">
            <v>-86607.150000002235</v>
          </cell>
          <cell r="CS589">
            <v>-10099.299999999814</v>
          </cell>
          <cell r="CT589">
            <v>-5575.6999999999534</v>
          </cell>
          <cell r="CU589">
            <v>-5328.6999999999534</v>
          </cell>
          <cell r="CV589">
            <v>-2558.6000000000931</v>
          </cell>
          <cell r="CW589">
            <v>-8766.1000000000931</v>
          </cell>
          <cell r="CX589">
            <v>-8863.3999999999069</v>
          </cell>
          <cell r="CY589">
            <v>-4935.5</v>
          </cell>
          <cell r="CZ589">
            <v>-4018.5999999996275</v>
          </cell>
          <cell r="DA589">
            <v>-8475.4000000003725</v>
          </cell>
          <cell r="DB589">
            <v>-3270.6500000000233</v>
          </cell>
          <cell r="DC589">
            <v>-16444.599999999627</v>
          </cell>
          <cell r="DD589">
            <v>-8270.5999999996275</v>
          </cell>
          <cell r="DE589">
            <v>-80320.400000002235</v>
          </cell>
          <cell r="DF589">
            <v>-7916.8999999999069</v>
          </cell>
          <cell r="DG589">
            <v>-6303</v>
          </cell>
          <cell r="DH589">
            <v>-3776.1000000000931</v>
          </cell>
          <cell r="DI589">
            <v>-1877.3000000000466</v>
          </cell>
          <cell r="DJ589">
            <v>-6475</v>
          </cell>
          <cell r="DK589">
            <v>-8030.5</v>
          </cell>
          <cell r="DL589">
            <v>-5021.2999999998137</v>
          </cell>
          <cell r="DM589">
            <v>-4979.5999999996275</v>
          </cell>
          <cell r="DN589">
            <v>-11011.200000000186</v>
          </cell>
          <cell r="DO589">
            <v>-4214.1999999999534</v>
          </cell>
          <cell r="DP589">
            <v>-13866.700000000186</v>
          </cell>
          <cell r="DQ589">
            <v>-6848.6000000000931</v>
          </cell>
          <cell r="DR589">
            <v>0</v>
          </cell>
          <cell r="DS589">
            <v>0</v>
          </cell>
          <cell r="DT589">
            <v>0</v>
          </cell>
          <cell r="DU589">
            <v>0</v>
          </cell>
          <cell r="DV589">
            <v>0</v>
          </cell>
          <cell r="DW589">
            <v>0</v>
          </cell>
          <cell r="DX589">
            <v>0</v>
          </cell>
          <cell r="DY589">
            <v>0</v>
          </cell>
          <cell r="DZ589">
            <v>0</v>
          </cell>
          <cell r="EA589">
            <v>0</v>
          </cell>
          <cell r="EB589">
            <v>0</v>
          </cell>
          <cell r="EC589">
            <v>0</v>
          </cell>
          <cell r="ED589">
            <v>0</v>
          </cell>
        </row>
        <row r="590">
          <cell r="F590">
            <v>-9070.8000000000466</v>
          </cell>
          <cell r="G590">
            <v>-33532.699999999953</v>
          </cell>
          <cell r="H590">
            <v>-7766</v>
          </cell>
          <cell r="I590">
            <v>-40738.063000000082</v>
          </cell>
          <cell r="J590">
            <v>-6734</v>
          </cell>
          <cell r="K590">
            <v>-4488.8000000000466</v>
          </cell>
          <cell r="L590">
            <v>-7369.7000000001863</v>
          </cell>
          <cell r="M590">
            <v>-10580.699999999953</v>
          </cell>
          <cell r="N590">
            <v>-25753.5</v>
          </cell>
          <cell r="O590">
            <v>-32512</v>
          </cell>
          <cell r="P590">
            <v>-14719.5</v>
          </cell>
          <cell r="Q590">
            <v>-6873</v>
          </cell>
          <cell r="R590">
            <v>-207012.89999999851</v>
          </cell>
          <cell r="S590">
            <v>-8042.8000000000466</v>
          </cell>
          <cell r="T590">
            <v>-11037.5</v>
          </cell>
          <cell r="U590">
            <v>-58786.699999999953</v>
          </cell>
          <cell r="V590">
            <v>-3592.1000000000931</v>
          </cell>
          <cell r="W590">
            <v>-2943.7000000001863</v>
          </cell>
          <cell r="X590">
            <v>-42688.90000000014</v>
          </cell>
          <cell r="Y590">
            <v>-9526.8999999999069</v>
          </cell>
          <cell r="Z590">
            <v>-11184.5</v>
          </cell>
          <cell r="AA590">
            <v>-10932</v>
          </cell>
          <cell r="AB590">
            <v>-7684.6000000000931</v>
          </cell>
          <cell r="AC590">
            <v>-37462.5</v>
          </cell>
          <cell r="AD590">
            <v>-3130.6999999999534</v>
          </cell>
          <cell r="AE590">
            <v>-31991.564999993891</v>
          </cell>
          <cell r="AF590">
            <v>-2175.5</v>
          </cell>
          <cell r="AG590">
            <v>-2481.3000000000466</v>
          </cell>
          <cell r="AH590">
            <v>-1153.3999999999069</v>
          </cell>
          <cell r="AI590">
            <v>-411.20000000018626</v>
          </cell>
          <cell r="AJ590">
            <v>-1322.6000000000931</v>
          </cell>
          <cell r="AK590">
            <v>-305.60000000009313</v>
          </cell>
          <cell r="AL590">
            <v>-4322.3299999998417</v>
          </cell>
          <cell r="AM590">
            <v>-10279.299999999814</v>
          </cell>
          <cell r="AN590">
            <v>-2803.934999999823</v>
          </cell>
          <cell r="AO590">
            <v>-1998.3999999999069</v>
          </cell>
          <cell r="AP590">
            <v>-2228.8999999999069</v>
          </cell>
          <cell r="AQ590">
            <v>-2509.1000000000931</v>
          </cell>
          <cell r="AR590">
            <v>-32566.706000003964</v>
          </cell>
          <cell r="AS590">
            <v>-2635.3000000000466</v>
          </cell>
          <cell r="AT590">
            <v>-2353.3999999999069</v>
          </cell>
          <cell r="AU590">
            <v>-1135.9000000001397</v>
          </cell>
          <cell r="AV590">
            <v>-442</v>
          </cell>
          <cell r="AW590">
            <v>-1382.7999999998137</v>
          </cell>
          <cell r="AX590">
            <v>-69.199999999953434</v>
          </cell>
          <cell r="AY590">
            <v>-9071.7360000002664</v>
          </cell>
          <cell r="AZ590">
            <v>-5730.2000000001863</v>
          </cell>
          <cell r="BA590">
            <v>-2754.7700000000186</v>
          </cell>
          <cell r="BB590">
            <v>-1921.5999999998603</v>
          </cell>
          <cell r="BC590">
            <v>-2437.1000000000931</v>
          </cell>
          <cell r="BD590">
            <v>-2632.6999999999534</v>
          </cell>
          <cell r="BE590">
            <v>-30603.004999998957</v>
          </cell>
          <cell r="BF590">
            <v>-2303.3999999999069</v>
          </cell>
          <cell r="BG590">
            <v>-2562.8000000000466</v>
          </cell>
          <cell r="BH590">
            <v>-1600.3999999999069</v>
          </cell>
          <cell r="BI590">
            <v>-646.20000000018626</v>
          </cell>
          <cell r="BJ590">
            <v>-1577.7000000001863</v>
          </cell>
          <cell r="BK590">
            <v>-398.79999999981374</v>
          </cell>
          <cell r="BL590">
            <v>-4331.2359999998007</v>
          </cell>
          <cell r="BM590">
            <v>-9168.5339999999851</v>
          </cell>
          <cell r="BN590">
            <v>-2559.1349999997765</v>
          </cell>
          <cell r="BO590">
            <v>-1589.6000000000931</v>
          </cell>
          <cell r="BP590">
            <v>-1618</v>
          </cell>
          <cell r="BQ590">
            <v>-2247.1999999999534</v>
          </cell>
          <cell r="BR590">
            <v>-13096</v>
          </cell>
          <cell r="BS590">
            <v>-1115.1999999999534</v>
          </cell>
          <cell r="BT590">
            <v>-1704.1999999999534</v>
          </cell>
          <cell r="BU590">
            <v>-657.60000000009313</v>
          </cell>
          <cell r="BV590">
            <v>-442.80000000004657</v>
          </cell>
          <cell r="BW590">
            <v>-808.70000000018626</v>
          </cell>
          <cell r="BX590">
            <v>-719.20000000018626</v>
          </cell>
          <cell r="BY590">
            <v>-816.5999999998603</v>
          </cell>
          <cell r="BZ590">
            <v>-2482.6000000000931</v>
          </cell>
          <cell r="CA590">
            <v>-1936.6999999999534</v>
          </cell>
          <cell r="CB590">
            <v>-670.80000000004657</v>
          </cell>
          <cell r="CC590">
            <v>-717.69999999995343</v>
          </cell>
          <cell r="CD590">
            <v>-1023.8999999999069</v>
          </cell>
          <cell r="CE590">
            <v>-15146.035000000149</v>
          </cell>
          <cell r="CF590">
            <v>-1102.5</v>
          </cell>
          <cell r="CG590">
            <v>-1938.1000000000931</v>
          </cell>
          <cell r="CH590">
            <v>-774.5</v>
          </cell>
          <cell r="CI590">
            <v>-527.9000000001397</v>
          </cell>
          <cell r="CJ590">
            <v>-996</v>
          </cell>
          <cell r="CK590">
            <v>-425.5</v>
          </cell>
          <cell r="CL590">
            <v>-1464.1999999999534</v>
          </cell>
          <cell r="CM590">
            <v>-2576.7999999998137</v>
          </cell>
          <cell r="CN590">
            <v>-2168.8349999999627</v>
          </cell>
          <cell r="CO590">
            <v>-983.60000000009313</v>
          </cell>
          <cell r="CP590">
            <v>-1012.2999999998137</v>
          </cell>
          <cell r="CQ590">
            <v>-1175.8000000000466</v>
          </cell>
          <cell r="CR590">
            <v>-15673.733999993652</v>
          </cell>
          <cell r="CS590">
            <v>-1229.3000000000466</v>
          </cell>
          <cell r="CT590">
            <v>-1974.9000000001397</v>
          </cell>
          <cell r="CU590">
            <v>-895</v>
          </cell>
          <cell r="CV590">
            <v>-539</v>
          </cell>
          <cell r="CW590">
            <v>-1182.7999999998137</v>
          </cell>
          <cell r="CX590">
            <v>-653.70000000018626</v>
          </cell>
          <cell r="CY590">
            <v>-1479</v>
          </cell>
          <cell r="CZ590">
            <v>-2636.5999999998603</v>
          </cell>
          <cell r="DA590">
            <v>-2303.5339999999851</v>
          </cell>
          <cell r="DB590">
            <v>-955.60000000009313</v>
          </cell>
          <cell r="DC590">
            <v>-683.9000000001397</v>
          </cell>
          <cell r="DD590">
            <v>-1140.3999999999069</v>
          </cell>
          <cell r="DE590">
            <v>-3204.2999999970198</v>
          </cell>
          <cell r="DF590">
            <v>-184.4000000001397</v>
          </cell>
          <cell r="DG590">
            <v>-366.60000000009313</v>
          </cell>
          <cell r="DH590">
            <v>-54.199999999953434</v>
          </cell>
          <cell r="DI590">
            <v>-67.700000000186265</v>
          </cell>
          <cell r="DJ590">
            <v>-321.19999999995343</v>
          </cell>
          <cell r="DK590">
            <v>-18.399999999906868</v>
          </cell>
          <cell r="DL590">
            <v>-361.69999999995343</v>
          </cell>
          <cell r="DM590">
            <v>-649.69999999995343</v>
          </cell>
          <cell r="DN590">
            <v>-884.60000000009313</v>
          </cell>
          <cell r="DO590">
            <v>-41.600000000093132</v>
          </cell>
          <cell r="DP590">
            <v>0</v>
          </cell>
          <cell r="DQ590">
            <v>-254.19999999995343</v>
          </cell>
          <cell r="DR590">
            <v>0</v>
          </cell>
          <cell r="DS590">
            <v>0</v>
          </cell>
          <cell r="DT590">
            <v>0</v>
          </cell>
          <cell r="DU590">
            <v>0</v>
          </cell>
          <cell r="DV590">
            <v>0</v>
          </cell>
          <cell r="DW590">
            <v>0</v>
          </cell>
          <cell r="DX590">
            <v>0</v>
          </cell>
          <cell r="DY590">
            <v>0</v>
          </cell>
          <cell r="DZ590">
            <v>0</v>
          </cell>
          <cell r="EA590">
            <v>0</v>
          </cell>
          <cell r="EB590">
            <v>0</v>
          </cell>
          <cell r="EC590">
            <v>0</v>
          </cell>
          <cell r="ED590">
            <v>0</v>
          </cell>
        </row>
        <row r="591"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  <cell r="AE591">
            <v>0</v>
          </cell>
          <cell r="AF591">
            <v>0</v>
          </cell>
          <cell r="AG591">
            <v>0</v>
          </cell>
          <cell r="AH591">
            <v>0</v>
          </cell>
          <cell r="AI591">
            <v>0</v>
          </cell>
          <cell r="AJ591">
            <v>0</v>
          </cell>
          <cell r="AK591">
            <v>0</v>
          </cell>
          <cell r="AL591">
            <v>0</v>
          </cell>
          <cell r="AM591">
            <v>0</v>
          </cell>
          <cell r="AN591">
            <v>0</v>
          </cell>
          <cell r="AO591">
            <v>0</v>
          </cell>
          <cell r="AP591">
            <v>0</v>
          </cell>
          <cell r="AQ591">
            <v>0</v>
          </cell>
          <cell r="AR591">
            <v>0</v>
          </cell>
          <cell r="AS591">
            <v>0</v>
          </cell>
          <cell r="AT591">
            <v>0</v>
          </cell>
          <cell r="AU591">
            <v>0</v>
          </cell>
          <cell r="AV591">
            <v>0</v>
          </cell>
          <cell r="AW591">
            <v>0</v>
          </cell>
          <cell r="AX591">
            <v>0</v>
          </cell>
          <cell r="AY591">
            <v>0</v>
          </cell>
          <cell r="AZ591">
            <v>0</v>
          </cell>
          <cell r="BA591">
            <v>0</v>
          </cell>
          <cell r="BB591">
            <v>0</v>
          </cell>
          <cell r="BC591">
            <v>0</v>
          </cell>
          <cell r="BD591">
            <v>0</v>
          </cell>
          <cell r="BE591">
            <v>0</v>
          </cell>
          <cell r="BF591">
            <v>0</v>
          </cell>
          <cell r="BG591">
            <v>0</v>
          </cell>
          <cell r="BH591">
            <v>0</v>
          </cell>
          <cell r="BI591">
            <v>0</v>
          </cell>
          <cell r="BJ591">
            <v>0</v>
          </cell>
          <cell r="BK591">
            <v>0</v>
          </cell>
          <cell r="BL591">
            <v>0</v>
          </cell>
          <cell r="BM591">
            <v>0</v>
          </cell>
          <cell r="BN591">
            <v>0</v>
          </cell>
          <cell r="BO591">
            <v>0</v>
          </cell>
          <cell r="BP591">
            <v>0</v>
          </cell>
          <cell r="BQ591">
            <v>0</v>
          </cell>
          <cell r="BR591">
            <v>0</v>
          </cell>
          <cell r="BS591">
            <v>0</v>
          </cell>
          <cell r="BT591">
            <v>0</v>
          </cell>
          <cell r="BU591">
            <v>0</v>
          </cell>
          <cell r="BV591">
            <v>0</v>
          </cell>
          <cell r="BW591">
            <v>0</v>
          </cell>
          <cell r="BX591">
            <v>0</v>
          </cell>
          <cell r="BY591">
            <v>0</v>
          </cell>
          <cell r="BZ591">
            <v>0</v>
          </cell>
          <cell r="CA591">
            <v>0</v>
          </cell>
          <cell r="CB591">
            <v>0</v>
          </cell>
          <cell r="CC591">
            <v>0</v>
          </cell>
          <cell r="CD591">
            <v>0</v>
          </cell>
          <cell r="CE591">
            <v>0</v>
          </cell>
          <cell r="CF591">
            <v>0</v>
          </cell>
          <cell r="CG591">
            <v>0</v>
          </cell>
          <cell r="CH591">
            <v>0</v>
          </cell>
          <cell r="CI591">
            <v>0</v>
          </cell>
          <cell r="CJ591">
            <v>0</v>
          </cell>
          <cell r="CK591">
            <v>0</v>
          </cell>
          <cell r="CL591">
            <v>0</v>
          </cell>
          <cell r="CM591">
            <v>0</v>
          </cell>
          <cell r="CN591">
            <v>0</v>
          </cell>
          <cell r="CO591">
            <v>0</v>
          </cell>
          <cell r="CP591">
            <v>0</v>
          </cell>
          <cell r="CQ591">
            <v>0</v>
          </cell>
          <cell r="CR591">
            <v>0</v>
          </cell>
          <cell r="CS591">
            <v>0</v>
          </cell>
          <cell r="CT591">
            <v>0</v>
          </cell>
          <cell r="CU591">
            <v>0</v>
          </cell>
          <cell r="CV591">
            <v>0</v>
          </cell>
          <cell r="CW591">
            <v>0</v>
          </cell>
          <cell r="CX591">
            <v>0</v>
          </cell>
          <cell r="CY591">
            <v>0</v>
          </cell>
          <cell r="CZ591">
            <v>0</v>
          </cell>
          <cell r="DA591">
            <v>0</v>
          </cell>
          <cell r="DB591">
            <v>0</v>
          </cell>
          <cell r="DC591">
            <v>0</v>
          </cell>
          <cell r="DD591">
            <v>0</v>
          </cell>
          <cell r="DE591">
            <v>0</v>
          </cell>
          <cell r="DF591">
            <v>0</v>
          </cell>
          <cell r="DG591">
            <v>0</v>
          </cell>
          <cell r="DH591">
            <v>0</v>
          </cell>
          <cell r="DI591">
            <v>0</v>
          </cell>
          <cell r="DJ591">
            <v>0</v>
          </cell>
          <cell r="DK591">
            <v>0</v>
          </cell>
          <cell r="DL591">
            <v>0</v>
          </cell>
          <cell r="DM591">
            <v>0</v>
          </cell>
          <cell r="DN591">
            <v>0</v>
          </cell>
          <cell r="DO591">
            <v>0</v>
          </cell>
          <cell r="DP591">
            <v>0</v>
          </cell>
          <cell r="DQ591">
            <v>0</v>
          </cell>
          <cell r="DR591">
            <v>0</v>
          </cell>
          <cell r="DS591">
            <v>0</v>
          </cell>
          <cell r="DT591">
            <v>0</v>
          </cell>
          <cell r="DU591">
            <v>0</v>
          </cell>
          <cell r="DV591">
            <v>0</v>
          </cell>
          <cell r="DW591">
            <v>0</v>
          </cell>
          <cell r="DX591">
            <v>0</v>
          </cell>
          <cell r="DY591">
            <v>0</v>
          </cell>
          <cell r="DZ591">
            <v>0</v>
          </cell>
          <cell r="EA591">
            <v>0</v>
          </cell>
          <cell r="EB591">
            <v>0</v>
          </cell>
          <cell r="EC591">
            <v>0</v>
          </cell>
          <cell r="ED591">
            <v>0</v>
          </cell>
        </row>
        <row r="593">
          <cell r="F593">
            <v>0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R593">
            <v>-2376.0930000000226</v>
          </cell>
          <cell r="S593">
            <v>-48.572000000000116</v>
          </cell>
          <cell r="T593">
            <v>-219.45599999999831</v>
          </cell>
          <cell r="U593">
            <v>-182.38000000000102</v>
          </cell>
          <cell r="V593">
            <v>-226.88600000000042</v>
          </cell>
          <cell r="W593">
            <v>-265.71600000000399</v>
          </cell>
          <cell r="X593">
            <v>-441.06900000000314</v>
          </cell>
          <cell r="Y593">
            <v>-168.02699999999822</v>
          </cell>
          <cell r="Z593">
            <v>-111.99999999999636</v>
          </cell>
          <cell r="AA593">
            <v>-311.770999999997</v>
          </cell>
          <cell r="AB593">
            <v>-261.91900000000169</v>
          </cell>
          <cell r="AC593">
            <v>-82.485000000000582</v>
          </cell>
          <cell r="AD593">
            <v>-55.812000000001717</v>
          </cell>
          <cell r="AE593">
            <v>-2025.1069999999891</v>
          </cell>
          <cell r="AF593">
            <v>0</v>
          </cell>
          <cell r="AG593">
            <v>-124.66999999999825</v>
          </cell>
          <cell r="AH593">
            <v>-257.42199999999866</v>
          </cell>
          <cell r="AI593">
            <v>-260.10499999999956</v>
          </cell>
          <cell r="AJ593">
            <v>-167.81000000000131</v>
          </cell>
          <cell r="AK593">
            <v>-463.60599999999977</v>
          </cell>
          <cell r="AL593">
            <v>-100.41200000000026</v>
          </cell>
          <cell r="AM593">
            <v>-140.60000000000218</v>
          </cell>
          <cell r="AN593">
            <v>-205.28900000000067</v>
          </cell>
          <cell r="AO593">
            <v>-183.03900000000067</v>
          </cell>
          <cell r="AP593">
            <v>-93.576000000000931</v>
          </cell>
          <cell r="AQ593">
            <v>-28.578000000001339</v>
          </cell>
          <cell r="AR593">
            <v>-1899.3099999999686</v>
          </cell>
          <cell r="AS593">
            <v>-62.356999999999971</v>
          </cell>
          <cell r="AT593">
            <v>-24.063999999998487</v>
          </cell>
          <cell r="AU593">
            <v>-301.15999999999622</v>
          </cell>
          <cell r="AV593">
            <v>-299.40500000000247</v>
          </cell>
          <cell r="AW593">
            <v>-253.36900000000242</v>
          </cell>
          <cell r="AX593">
            <v>-145.10900000000038</v>
          </cell>
          <cell r="AY593">
            <v>-161.79399999999805</v>
          </cell>
          <cell r="AZ593">
            <v>-221.47800000000279</v>
          </cell>
          <cell r="BA593">
            <v>-193.40399999999863</v>
          </cell>
          <cell r="BB593">
            <v>-103.13000000000102</v>
          </cell>
          <cell r="BC593">
            <v>-134.04000000000087</v>
          </cell>
          <cell r="BD593">
            <v>0</v>
          </cell>
          <cell r="BE593">
            <v>-1981.5199999999604</v>
          </cell>
          <cell r="BF593">
            <v>-29.007000000001426</v>
          </cell>
          <cell r="BG593">
            <v>-67.532999999999447</v>
          </cell>
          <cell r="BH593">
            <v>-179.00500000000466</v>
          </cell>
          <cell r="BI593">
            <v>-485.29500000000007</v>
          </cell>
          <cell r="BJ593">
            <v>-442.54200000000128</v>
          </cell>
          <cell r="BK593">
            <v>-246.91200000000026</v>
          </cell>
          <cell r="BL593">
            <v>-47.044999999998254</v>
          </cell>
          <cell r="BM593">
            <v>-92.337000000003172</v>
          </cell>
          <cell r="BN593">
            <v>-131.90899999999965</v>
          </cell>
          <cell r="BO593">
            <v>-209.74499999999898</v>
          </cell>
          <cell r="BP593">
            <v>-5.3899999999957799</v>
          </cell>
          <cell r="BQ593">
            <v>-44.799999999999272</v>
          </cell>
          <cell r="BR593">
            <v>-1382.2360000000044</v>
          </cell>
          <cell r="BS593">
            <v>-25.615000000001601</v>
          </cell>
          <cell r="BT593">
            <v>-106.57500000000073</v>
          </cell>
          <cell r="BU593">
            <v>-177.50500000000466</v>
          </cell>
          <cell r="BV593">
            <v>-202.71500000000378</v>
          </cell>
          <cell r="BW593">
            <v>-361.61999999999898</v>
          </cell>
          <cell r="BX593">
            <v>-263.97699999999531</v>
          </cell>
          <cell r="BY593">
            <v>-23.663000000000466</v>
          </cell>
          <cell r="BZ593">
            <v>-39.708000000002357</v>
          </cell>
          <cell r="CA593">
            <v>-201.60899999999674</v>
          </cell>
          <cell r="CB593">
            <v>44.799999999999272</v>
          </cell>
          <cell r="CC593">
            <v>-24.048999999995431</v>
          </cell>
          <cell r="CD593">
            <v>0</v>
          </cell>
          <cell r="CE593">
            <v>-945.4320000000007</v>
          </cell>
          <cell r="CF593">
            <v>0</v>
          </cell>
          <cell r="CG593">
            <v>0</v>
          </cell>
          <cell r="CH593">
            <v>-70.759000000001834</v>
          </cell>
          <cell r="CI593">
            <v>-452.7599999999984</v>
          </cell>
          <cell r="CJ593">
            <v>-63.294000000001688</v>
          </cell>
          <cell r="CK593">
            <v>-84.460999999995693</v>
          </cell>
          <cell r="CL593">
            <v>-16.927999999999884</v>
          </cell>
          <cell r="CM593">
            <v>-22.400000000001455</v>
          </cell>
          <cell r="CN593">
            <v>-212.43000000000029</v>
          </cell>
          <cell r="CO593">
            <v>-22.400000000001455</v>
          </cell>
          <cell r="CP593">
            <v>0</v>
          </cell>
          <cell r="CQ593">
            <v>0</v>
          </cell>
          <cell r="CR593">
            <v>0</v>
          </cell>
          <cell r="CS593">
            <v>0</v>
          </cell>
          <cell r="CT593">
            <v>0</v>
          </cell>
          <cell r="CU593">
            <v>0</v>
          </cell>
          <cell r="CV593">
            <v>0</v>
          </cell>
          <cell r="CW593">
            <v>0</v>
          </cell>
          <cell r="CX593">
            <v>0</v>
          </cell>
          <cell r="CY593">
            <v>0</v>
          </cell>
          <cell r="CZ593">
            <v>0</v>
          </cell>
          <cell r="DA593">
            <v>0</v>
          </cell>
          <cell r="DB593">
            <v>0</v>
          </cell>
          <cell r="DC593">
            <v>0</v>
          </cell>
          <cell r="DD593">
            <v>0</v>
          </cell>
          <cell r="DE593">
            <v>0</v>
          </cell>
          <cell r="DF593">
            <v>0</v>
          </cell>
          <cell r="DG593">
            <v>0</v>
          </cell>
          <cell r="DH593">
            <v>0</v>
          </cell>
          <cell r="DI593">
            <v>0</v>
          </cell>
          <cell r="DJ593">
            <v>0</v>
          </cell>
          <cell r="DK593">
            <v>0</v>
          </cell>
          <cell r="DL593">
            <v>0</v>
          </cell>
          <cell r="DM593">
            <v>0</v>
          </cell>
          <cell r="DN593">
            <v>0</v>
          </cell>
          <cell r="DO593">
            <v>0</v>
          </cell>
          <cell r="DP593">
            <v>0</v>
          </cell>
          <cell r="DQ593">
            <v>0</v>
          </cell>
          <cell r="DR593">
            <v>0</v>
          </cell>
          <cell r="DS593">
            <v>0</v>
          </cell>
          <cell r="DT593">
            <v>0</v>
          </cell>
          <cell r="DU593">
            <v>0</v>
          </cell>
          <cell r="DV593">
            <v>0</v>
          </cell>
          <cell r="DW593">
            <v>0</v>
          </cell>
          <cell r="DX593">
            <v>0</v>
          </cell>
          <cell r="DY593">
            <v>0</v>
          </cell>
          <cell r="DZ593">
            <v>0</v>
          </cell>
          <cell r="EA593">
            <v>0</v>
          </cell>
          <cell r="EB593">
            <v>0</v>
          </cell>
          <cell r="EC593">
            <v>0</v>
          </cell>
          <cell r="ED593">
            <v>0</v>
          </cell>
        </row>
        <row r="594">
          <cell r="F594">
            <v>0</v>
          </cell>
          <cell r="G594">
            <v>0</v>
          </cell>
          <cell r="H594">
            <v>0</v>
          </cell>
          <cell r="I594">
            <v>0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  <cell r="AE594">
            <v>0</v>
          </cell>
          <cell r="AF594">
            <v>0</v>
          </cell>
          <cell r="AG594">
            <v>0</v>
          </cell>
          <cell r="AH594">
            <v>0</v>
          </cell>
          <cell r="AI594">
            <v>0</v>
          </cell>
          <cell r="AJ594">
            <v>0</v>
          </cell>
          <cell r="AK594">
            <v>0</v>
          </cell>
          <cell r="AL594">
            <v>0</v>
          </cell>
          <cell r="AM594">
            <v>0</v>
          </cell>
          <cell r="AN594">
            <v>0</v>
          </cell>
          <cell r="AO594">
            <v>0</v>
          </cell>
          <cell r="AP594">
            <v>0</v>
          </cell>
          <cell r="AQ594">
            <v>0</v>
          </cell>
          <cell r="AR594">
            <v>0</v>
          </cell>
          <cell r="AS594">
            <v>0</v>
          </cell>
          <cell r="AT594">
            <v>0</v>
          </cell>
          <cell r="AU594">
            <v>0</v>
          </cell>
          <cell r="AV594">
            <v>0</v>
          </cell>
          <cell r="AW594">
            <v>0</v>
          </cell>
          <cell r="AX594">
            <v>0</v>
          </cell>
          <cell r="AY594">
            <v>0</v>
          </cell>
          <cell r="AZ594">
            <v>0</v>
          </cell>
          <cell r="BA594">
            <v>0</v>
          </cell>
          <cell r="BB594">
            <v>0</v>
          </cell>
          <cell r="BC594">
            <v>0</v>
          </cell>
          <cell r="BD594">
            <v>0</v>
          </cell>
          <cell r="BE594">
            <v>0</v>
          </cell>
          <cell r="BF594">
            <v>0</v>
          </cell>
          <cell r="BG594">
            <v>0</v>
          </cell>
          <cell r="BH594">
            <v>0</v>
          </cell>
          <cell r="BI594">
            <v>0</v>
          </cell>
          <cell r="BJ594">
            <v>0</v>
          </cell>
          <cell r="BK594">
            <v>0</v>
          </cell>
          <cell r="BL594">
            <v>0</v>
          </cell>
          <cell r="BM594">
            <v>0</v>
          </cell>
          <cell r="BN594">
            <v>0</v>
          </cell>
          <cell r="BO594">
            <v>0</v>
          </cell>
          <cell r="BP594">
            <v>0</v>
          </cell>
          <cell r="BQ594">
            <v>0</v>
          </cell>
          <cell r="BR594">
            <v>0</v>
          </cell>
          <cell r="BS594">
            <v>0</v>
          </cell>
          <cell r="BT594">
            <v>0</v>
          </cell>
          <cell r="BU594">
            <v>0</v>
          </cell>
          <cell r="BV594">
            <v>0</v>
          </cell>
          <cell r="BW594">
            <v>0</v>
          </cell>
          <cell r="BX594">
            <v>0</v>
          </cell>
          <cell r="BY594">
            <v>0</v>
          </cell>
          <cell r="BZ594">
            <v>0</v>
          </cell>
          <cell r="CA594">
            <v>0</v>
          </cell>
          <cell r="CB594">
            <v>0</v>
          </cell>
          <cell r="CC594">
            <v>0</v>
          </cell>
          <cell r="CD594">
            <v>0</v>
          </cell>
          <cell r="CE594">
            <v>0</v>
          </cell>
          <cell r="CF594">
            <v>0</v>
          </cell>
          <cell r="CG594">
            <v>0</v>
          </cell>
          <cell r="CH594">
            <v>0</v>
          </cell>
          <cell r="CI594">
            <v>0</v>
          </cell>
          <cell r="CJ594">
            <v>0</v>
          </cell>
          <cell r="CK594">
            <v>0</v>
          </cell>
          <cell r="CL594">
            <v>0</v>
          </cell>
          <cell r="CM594">
            <v>0</v>
          </cell>
          <cell r="CN594">
            <v>0</v>
          </cell>
          <cell r="CO594">
            <v>0</v>
          </cell>
          <cell r="CP594">
            <v>0</v>
          </cell>
          <cell r="CQ594">
            <v>0</v>
          </cell>
          <cell r="CR594">
            <v>0</v>
          </cell>
          <cell r="CS594">
            <v>0</v>
          </cell>
          <cell r="CT594">
            <v>0</v>
          </cell>
          <cell r="CU594">
            <v>0</v>
          </cell>
          <cell r="CV594">
            <v>0</v>
          </cell>
          <cell r="CW594">
            <v>0</v>
          </cell>
          <cell r="CX594">
            <v>0</v>
          </cell>
          <cell r="CY594">
            <v>0</v>
          </cell>
          <cell r="CZ594">
            <v>0</v>
          </cell>
          <cell r="DA594">
            <v>0</v>
          </cell>
          <cell r="DB594">
            <v>0</v>
          </cell>
          <cell r="DC594">
            <v>0</v>
          </cell>
          <cell r="DD594">
            <v>0</v>
          </cell>
          <cell r="DE594">
            <v>0</v>
          </cell>
          <cell r="DF594">
            <v>0</v>
          </cell>
          <cell r="DG594">
            <v>0</v>
          </cell>
          <cell r="DH594">
            <v>0</v>
          </cell>
          <cell r="DI594">
            <v>0</v>
          </cell>
          <cell r="DJ594">
            <v>0</v>
          </cell>
          <cell r="DK594">
            <v>0</v>
          </cell>
          <cell r="DL594">
            <v>0</v>
          </cell>
          <cell r="DM594">
            <v>0</v>
          </cell>
          <cell r="DN594">
            <v>0</v>
          </cell>
          <cell r="DO594">
            <v>0</v>
          </cell>
          <cell r="DP594">
            <v>0</v>
          </cell>
          <cell r="DQ594">
            <v>0</v>
          </cell>
          <cell r="DR594">
            <v>0</v>
          </cell>
          <cell r="DS594">
            <v>0</v>
          </cell>
          <cell r="DT594">
            <v>0</v>
          </cell>
          <cell r="DU594">
            <v>0</v>
          </cell>
          <cell r="DV594">
            <v>0</v>
          </cell>
          <cell r="DW594">
            <v>0</v>
          </cell>
          <cell r="DX594">
            <v>0</v>
          </cell>
          <cell r="DY594">
            <v>0</v>
          </cell>
          <cell r="DZ594">
            <v>0</v>
          </cell>
          <cell r="EA594">
            <v>0</v>
          </cell>
          <cell r="EB594">
            <v>0</v>
          </cell>
          <cell r="EC594">
            <v>0</v>
          </cell>
          <cell r="ED594">
            <v>0</v>
          </cell>
        </row>
        <row r="595"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  <cell r="AE595">
            <v>0</v>
          </cell>
          <cell r="AF595">
            <v>0</v>
          </cell>
          <cell r="AG595">
            <v>0</v>
          </cell>
          <cell r="AH595">
            <v>0</v>
          </cell>
          <cell r="AI595">
            <v>0</v>
          </cell>
          <cell r="AJ595">
            <v>0</v>
          </cell>
          <cell r="AK595">
            <v>0</v>
          </cell>
          <cell r="AL595">
            <v>0</v>
          </cell>
          <cell r="AM595">
            <v>0</v>
          </cell>
          <cell r="AN595">
            <v>0</v>
          </cell>
          <cell r="AO595">
            <v>0</v>
          </cell>
          <cell r="AP595">
            <v>0</v>
          </cell>
          <cell r="AQ595">
            <v>0</v>
          </cell>
          <cell r="AR595">
            <v>0</v>
          </cell>
          <cell r="AS595">
            <v>0</v>
          </cell>
          <cell r="AT595">
            <v>0</v>
          </cell>
          <cell r="AU595">
            <v>0</v>
          </cell>
          <cell r="AV595">
            <v>0</v>
          </cell>
          <cell r="AW595">
            <v>0</v>
          </cell>
          <cell r="AX595">
            <v>0</v>
          </cell>
          <cell r="AY595">
            <v>0</v>
          </cell>
          <cell r="AZ595">
            <v>0</v>
          </cell>
          <cell r="BA595">
            <v>0</v>
          </cell>
          <cell r="BB595">
            <v>0</v>
          </cell>
          <cell r="BC595">
            <v>0</v>
          </cell>
          <cell r="BD595">
            <v>0</v>
          </cell>
          <cell r="BE595">
            <v>0</v>
          </cell>
          <cell r="BF595">
            <v>0</v>
          </cell>
          <cell r="BG595">
            <v>0</v>
          </cell>
          <cell r="BH595">
            <v>0</v>
          </cell>
          <cell r="BI595">
            <v>0</v>
          </cell>
          <cell r="BJ595">
            <v>0</v>
          </cell>
          <cell r="BK595">
            <v>0</v>
          </cell>
          <cell r="BL595">
            <v>0</v>
          </cell>
          <cell r="BM595">
            <v>0</v>
          </cell>
          <cell r="BN595">
            <v>0</v>
          </cell>
          <cell r="BO595">
            <v>0</v>
          </cell>
          <cell r="BP595">
            <v>0</v>
          </cell>
          <cell r="BQ595">
            <v>0</v>
          </cell>
          <cell r="BR595">
            <v>0</v>
          </cell>
          <cell r="BS595">
            <v>0</v>
          </cell>
          <cell r="BT595">
            <v>0</v>
          </cell>
          <cell r="BU595">
            <v>0</v>
          </cell>
          <cell r="BV595">
            <v>0</v>
          </cell>
          <cell r="BW595">
            <v>0</v>
          </cell>
          <cell r="BX595">
            <v>0</v>
          </cell>
          <cell r="BY595">
            <v>0</v>
          </cell>
          <cell r="BZ595">
            <v>0</v>
          </cell>
          <cell r="CA595">
            <v>0</v>
          </cell>
          <cell r="CB595">
            <v>0</v>
          </cell>
          <cell r="CC595">
            <v>0</v>
          </cell>
          <cell r="CD595">
            <v>0</v>
          </cell>
          <cell r="CE595">
            <v>0</v>
          </cell>
          <cell r="CF595">
            <v>0</v>
          </cell>
          <cell r="CG595">
            <v>0</v>
          </cell>
          <cell r="CH595">
            <v>0</v>
          </cell>
          <cell r="CI595">
            <v>0</v>
          </cell>
          <cell r="CJ595">
            <v>0</v>
          </cell>
          <cell r="CK595">
            <v>0</v>
          </cell>
          <cell r="CL595">
            <v>0</v>
          </cell>
          <cell r="CM595">
            <v>0</v>
          </cell>
          <cell r="CN595">
            <v>0</v>
          </cell>
          <cell r="CO595">
            <v>0</v>
          </cell>
          <cell r="CP595">
            <v>0</v>
          </cell>
          <cell r="CQ595">
            <v>0</v>
          </cell>
          <cell r="CR595">
            <v>0</v>
          </cell>
          <cell r="CS595">
            <v>0</v>
          </cell>
          <cell r="CT595">
            <v>0</v>
          </cell>
          <cell r="CU595">
            <v>0</v>
          </cell>
          <cell r="CV595">
            <v>0</v>
          </cell>
          <cell r="CW595">
            <v>0</v>
          </cell>
          <cell r="CX595">
            <v>0</v>
          </cell>
          <cell r="CY595">
            <v>0</v>
          </cell>
          <cell r="CZ595">
            <v>0</v>
          </cell>
          <cell r="DA595">
            <v>0</v>
          </cell>
          <cell r="DB595">
            <v>0</v>
          </cell>
          <cell r="DC595">
            <v>0</v>
          </cell>
          <cell r="DD595">
            <v>0</v>
          </cell>
          <cell r="DE595">
            <v>0</v>
          </cell>
          <cell r="DF595">
            <v>0</v>
          </cell>
          <cell r="DG595">
            <v>0</v>
          </cell>
          <cell r="DH595">
            <v>0</v>
          </cell>
          <cell r="DI595">
            <v>0</v>
          </cell>
          <cell r="DJ595">
            <v>0</v>
          </cell>
          <cell r="DK595">
            <v>0</v>
          </cell>
          <cell r="DL595">
            <v>0</v>
          </cell>
          <cell r="DM595">
            <v>0</v>
          </cell>
          <cell r="DN595">
            <v>0</v>
          </cell>
          <cell r="DO595">
            <v>0</v>
          </cell>
          <cell r="DP595">
            <v>0</v>
          </cell>
          <cell r="DQ595">
            <v>0</v>
          </cell>
          <cell r="DR595">
            <v>0</v>
          </cell>
          <cell r="DS595">
            <v>0</v>
          </cell>
          <cell r="DT595">
            <v>0</v>
          </cell>
          <cell r="DU595">
            <v>0</v>
          </cell>
          <cell r="DV595">
            <v>0</v>
          </cell>
          <cell r="DW595">
            <v>0</v>
          </cell>
          <cell r="DX595">
            <v>0</v>
          </cell>
          <cell r="DY595">
            <v>0</v>
          </cell>
          <cell r="DZ595">
            <v>0</v>
          </cell>
          <cell r="EA595">
            <v>0</v>
          </cell>
          <cell r="EB595">
            <v>0</v>
          </cell>
          <cell r="EC595">
            <v>0</v>
          </cell>
          <cell r="ED595">
            <v>0</v>
          </cell>
        </row>
        <row r="596"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  <cell r="AE596">
            <v>0</v>
          </cell>
          <cell r="AF596">
            <v>0</v>
          </cell>
          <cell r="AG596">
            <v>0</v>
          </cell>
          <cell r="AH596">
            <v>0</v>
          </cell>
          <cell r="AI596">
            <v>0</v>
          </cell>
          <cell r="AJ596">
            <v>0</v>
          </cell>
          <cell r="AK596">
            <v>0</v>
          </cell>
          <cell r="AL596">
            <v>0</v>
          </cell>
          <cell r="AM596">
            <v>0</v>
          </cell>
          <cell r="AN596">
            <v>0</v>
          </cell>
          <cell r="AO596">
            <v>0</v>
          </cell>
          <cell r="AP596">
            <v>0</v>
          </cell>
          <cell r="AQ596">
            <v>0</v>
          </cell>
          <cell r="AR596">
            <v>0</v>
          </cell>
          <cell r="AS596">
            <v>0</v>
          </cell>
          <cell r="AT596">
            <v>0</v>
          </cell>
          <cell r="AU596">
            <v>0</v>
          </cell>
          <cell r="AV596">
            <v>0</v>
          </cell>
          <cell r="AW596">
            <v>0</v>
          </cell>
          <cell r="AX596">
            <v>0</v>
          </cell>
          <cell r="AY596">
            <v>0</v>
          </cell>
          <cell r="AZ596">
            <v>0</v>
          </cell>
          <cell r="BA596">
            <v>0</v>
          </cell>
          <cell r="BB596">
            <v>0</v>
          </cell>
          <cell r="BC596">
            <v>0</v>
          </cell>
          <cell r="BD596">
            <v>0</v>
          </cell>
          <cell r="BE596">
            <v>0</v>
          </cell>
          <cell r="BF596">
            <v>0</v>
          </cell>
          <cell r="BG596">
            <v>0</v>
          </cell>
          <cell r="BH596">
            <v>0</v>
          </cell>
          <cell r="BI596">
            <v>0</v>
          </cell>
          <cell r="BJ596">
            <v>0</v>
          </cell>
          <cell r="BK596">
            <v>0</v>
          </cell>
          <cell r="BL596">
            <v>0</v>
          </cell>
          <cell r="BM596">
            <v>0</v>
          </cell>
          <cell r="BN596">
            <v>0</v>
          </cell>
          <cell r="BO596">
            <v>0</v>
          </cell>
          <cell r="BP596">
            <v>0</v>
          </cell>
          <cell r="BQ596">
            <v>0</v>
          </cell>
          <cell r="BR596">
            <v>0</v>
          </cell>
          <cell r="BS596">
            <v>0</v>
          </cell>
          <cell r="BT596">
            <v>0</v>
          </cell>
          <cell r="BU596">
            <v>0</v>
          </cell>
          <cell r="BV596">
            <v>0</v>
          </cell>
          <cell r="BW596">
            <v>0</v>
          </cell>
          <cell r="BX596">
            <v>0</v>
          </cell>
          <cell r="BY596">
            <v>0</v>
          </cell>
          <cell r="BZ596">
            <v>0</v>
          </cell>
          <cell r="CA596">
            <v>0</v>
          </cell>
          <cell r="CB596">
            <v>0</v>
          </cell>
          <cell r="CC596">
            <v>0</v>
          </cell>
          <cell r="CD596">
            <v>0</v>
          </cell>
          <cell r="CE596">
            <v>0</v>
          </cell>
          <cell r="CF596">
            <v>0</v>
          </cell>
          <cell r="CG596">
            <v>0</v>
          </cell>
          <cell r="CH596">
            <v>0</v>
          </cell>
          <cell r="CI596">
            <v>0</v>
          </cell>
          <cell r="CJ596">
            <v>0</v>
          </cell>
          <cell r="CK596">
            <v>0</v>
          </cell>
          <cell r="CL596">
            <v>0</v>
          </cell>
          <cell r="CM596">
            <v>0</v>
          </cell>
          <cell r="CN596">
            <v>0</v>
          </cell>
          <cell r="CO596">
            <v>0</v>
          </cell>
          <cell r="CP596">
            <v>0</v>
          </cell>
          <cell r="CQ596">
            <v>0</v>
          </cell>
          <cell r="CR596">
            <v>0</v>
          </cell>
          <cell r="CS596">
            <v>0</v>
          </cell>
          <cell r="CT596">
            <v>0</v>
          </cell>
          <cell r="CU596">
            <v>0</v>
          </cell>
          <cell r="CV596">
            <v>0</v>
          </cell>
          <cell r="CW596">
            <v>0</v>
          </cell>
          <cell r="CX596">
            <v>0</v>
          </cell>
          <cell r="CY596">
            <v>0</v>
          </cell>
          <cell r="CZ596">
            <v>0</v>
          </cell>
          <cell r="DA596">
            <v>0</v>
          </cell>
          <cell r="DB596">
            <v>0</v>
          </cell>
          <cell r="DC596">
            <v>0</v>
          </cell>
          <cell r="DD596">
            <v>0</v>
          </cell>
          <cell r="DE596">
            <v>0</v>
          </cell>
          <cell r="DF596">
            <v>0</v>
          </cell>
          <cell r="DG596">
            <v>0</v>
          </cell>
          <cell r="DH596">
            <v>0</v>
          </cell>
          <cell r="DI596">
            <v>0</v>
          </cell>
          <cell r="DJ596">
            <v>0</v>
          </cell>
          <cell r="DK596">
            <v>0</v>
          </cell>
          <cell r="DL596">
            <v>0</v>
          </cell>
          <cell r="DM596">
            <v>0</v>
          </cell>
          <cell r="DN596">
            <v>0</v>
          </cell>
          <cell r="DO596">
            <v>0</v>
          </cell>
          <cell r="DP596">
            <v>0</v>
          </cell>
          <cell r="DQ596">
            <v>0</v>
          </cell>
          <cell r="DR596">
            <v>0</v>
          </cell>
          <cell r="DS596">
            <v>0</v>
          </cell>
          <cell r="DT596">
            <v>0</v>
          </cell>
          <cell r="DU596">
            <v>0</v>
          </cell>
          <cell r="DV596">
            <v>0</v>
          </cell>
          <cell r="DW596">
            <v>0</v>
          </cell>
          <cell r="DX596">
            <v>0</v>
          </cell>
          <cell r="DY596">
            <v>0</v>
          </cell>
          <cell r="DZ596">
            <v>0</v>
          </cell>
          <cell r="EA596">
            <v>0</v>
          </cell>
          <cell r="EB596">
            <v>0</v>
          </cell>
          <cell r="EC596">
            <v>0</v>
          </cell>
          <cell r="ED596">
            <v>0</v>
          </cell>
        </row>
        <row r="597"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  <cell r="AE597">
            <v>0</v>
          </cell>
          <cell r="AF597">
            <v>0</v>
          </cell>
          <cell r="AG597">
            <v>0</v>
          </cell>
          <cell r="AH597">
            <v>0</v>
          </cell>
          <cell r="AI597">
            <v>0</v>
          </cell>
          <cell r="AJ597">
            <v>0</v>
          </cell>
          <cell r="AK597">
            <v>0</v>
          </cell>
          <cell r="AL597">
            <v>0</v>
          </cell>
          <cell r="AM597">
            <v>0</v>
          </cell>
          <cell r="AN597">
            <v>0</v>
          </cell>
          <cell r="AO597">
            <v>0</v>
          </cell>
          <cell r="AP597">
            <v>0</v>
          </cell>
          <cell r="AQ597">
            <v>0</v>
          </cell>
          <cell r="AR597">
            <v>0</v>
          </cell>
          <cell r="AS597">
            <v>0</v>
          </cell>
          <cell r="AT597">
            <v>0</v>
          </cell>
          <cell r="AU597">
            <v>0</v>
          </cell>
          <cell r="AV597">
            <v>0</v>
          </cell>
          <cell r="AW597">
            <v>0</v>
          </cell>
          <cell r="AX597">
            <v>0</v>
          </cell>
          <cell r="AY597">
            <v>0</v>
          </cell>
          <cell r="AZ597">
            <v>0</v>
          </cell>
          <cell r="BA597">
            <v>0</v>
          </cell>
          <cell r="BB597">
            <v>0</v>
          </cell>
          <cell r="BC597">
            <v>0</v>
          </cell>
          <cell r="BD597">
            <v>0</v>
          </cell>
          <cell r="BE597">
            <v>0</v>
          </cell>
          <cell r="BF597">
            <v>0</v>
          </cell>
          <cell r="BG597">
            <v>0</v>
          </cell>
          <cell r="BH597">
            <v>0</v>
          </cell>
          <cell r="BI597">
            <v>0</v>
          </cell>
          <cell r="BJ597">
            <v>0</v>
          </cell>
          <cell r="BK597">
            <v>0</v>
          </cell>
          <cell r="BL597">
            <v>0</v>
          </cell>
          <cell r="BM597">
            <v>0</v>
          </cell>
          <cell r="BN597">
            <v>0</v>
          </cell>
          <cell r="BO597">
            <v>0</v>
          </cell>
          <cell r="BP597">
            <v>0</v>
          </cell>
          <cell r="BQ597">
            <v>0</v>
          </cell>
          <cell r="BR597">
            <v>0</v>
          </cell>
          <cell r="BS597">
            <v>0</v>
          </cell>
          <cell r="BT597">
            <v>0</v>
          </cell>
          <cell r="BU597">
            <v>0</v>
          </cell>
          <cell r="BV597">
            <v>0</v>
          </cell>
          <cell r="BW597">
            <v>0</v>
          </cell>
          <cell r="BX597">
            <v>0</v>
          </cell>
          <cell r="BY597">
            <v>0</v>
          </cell>
          <cell r="BZ597">
            <v>0</v>
          </cell>
          <cell r="CA597">
            <v>0</v>
          </cell>
          <cell r="CB597">
            <v>0</v>
          </cell>
          <cell r="CC597">
            <v>0</v>
          </cell>
          <cell r="CD597">
            <v>0</v>
          </cell>
          <cell r="CE597">
            <v>0</v>
          </cell>
          <cell r="CF597">
            <v>0</v>
          </cell>
          <cell r="CG597">
            <v>0</v>
          </cell>
          <cell r="CH597">
            <v>0</v>
          </cell>
          <cell r="CI597">
            <v>0</v>
          </cell>
          <cell r="CJ597">
            <v>0</v>
          </cell>
          <cell r="CK597">
            <v>0</v>
          </cell>
          <cell r="CL597">
            <v>0</v>
          </cell>
          <cell r="CM597">
            <v>0</v>
          </cell>
          <cell r="CN597">
            <v>0</v>
          </cell>
          <cell r="CO597">
            <v>0</v>
          </cell>
          <cell r="CP597">
            <v>0</v>
          </cell>
          <cell r="CQ597">
            <v>0</v>
          </cell>
          <cell r="CR597">
            <v>0</v>
          </cell>
          <cell r="CS597">
            <v>0</v>
          </cell>
          <cell r="CT597">
            <v>0</v>
          </cell>
          <cell r="CU597">
            <v>0</v>
          </cell>
          <cell r="CV597">
            <v>0</v>
          </cell>
          <cell r="CW597">
            <v>0</v>
          </cell>
          <cell r="CX597">
            <v>0</v>
          </cell>
          <cell r="CY597">
            <v>0</v>
          </cell>
          <cell r="CZ597">
            <v>0</v>
          </cell>
          <cell r="DA597">
            <v>0</v>
          </cell>
          <cell r="DB597">
            <v>0</v>
          </cell>
          <cell r="DC597">
            <v>0</v>
          </cell>
          <cell r="DD597">
            <v>0</v>
          </cell>
          <cell r="DE597">
            <v>0</v>
          </cell>
          <cell r="DF597">
            <v>0</v>
          </cell>
          <cell r="DG597">
            <v>0</v>
          </cell>
          <cell r="DH597">
            <v>0</v>
          </cell>
          <cell r="DI597">
            <v>0</v>
          </cell>
          <cell r="DJ597">
            <v>0</v>
          </cell>
          <cell r="DK597">
            <v>0</v>
          </cell>
          <cell r="DL597">
            <v>0</v>
          </cell>
          <cell r="DM597">
            <v>0</v>
          </cell>
          <cell r="DN597">
            <v>0</v>
          </cell>
          <cell r="DO597">
            <v>0</v>
          </cell>
          <cell r="DP597">
            <v>0</v>
          </cell>
          <cell r="DQ597">
            <v>0</v>
          </cell>
          <cell r="DR597">
            <v>0</v>
          </cell>
          <cell r="DS597">
            <v>0</v>
          </cell>
          <cell r="DT597">
            <v>0</v>
          </cell>
          <cell r="DU597">
            <v>0</v>
          </cell>
          <cell r="DV597">
            <v>0</v>
          </cell>
          <cell r="DW597">
            <v>0</v>
          </cell>
          <cell r="DX597">
            <v>0</v>
          </cell>
          <cell r="DY597">
            <v>0</v>
          </cell>
          <cell r="DZ597">
            <v>0</v>
          </cell>
          <cell r="EA597">
            <v>0</v>
          </cell>
          <cell r="EB597">
            <v>0</v>
          </cell>
          <cell r="EC597">
            <v>0</v>
          </cell>
          <cell r="ED597">
            <v>0</v>
          </cell>
        </row>
        <row r="598"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  <cell r="AE598">
            <v>0</v>
          </cell>
          <cell r="AF598">
            <v>0</v>
          </cell>
          <cell r="AG598">
            <v>0</v>
          </cell>
          <cell r="AH598">
            <v>0</v>
          </cell>
          <cell r="AI598">
            <v>0</v>
          </cell>
          <cell r="AJ598">
            <v>0</v>
          </cell>
          <cell r="AK598">
            <v>0</v>
          </cell>
          <cell r="AL598">
            <v>0</v>
          </cell>
          <cell r="AM598">
            <v>0</v>
          </cell>
          <cell r="AN598">
            <v>0</v>
          </cell>
          <cell r="AO598">
            <v>0</v>
          </cell>
          <cell r="AP598">
            <v>0</v>
          </cell>
          <cell r="AQ598">
            <v>0</v>
          </cell>
          <cell r="AR598">
            <v>0</v>
          </cell>
          <cell r="AS598">
            <v>0</v>
          </cell>
          <cell r="AT598">
            <v>0</v>
          </cell>
          <cell r="AU598">
            <v>0</v>
          </cell>
          <cell r="AV598">
            <v>0</v>
          </cell>
          <cell r="AW598">
            <v>0</v>
          </cell>
          <cell r="AX598">
            <v>0</v>
          </cell>
          <cell r="AY598">
            <v>0</v>
          </cell>
          <cell r="AZ598">
            <v>0</v>
          </cell>
          <cell r="BA598">
            <v>0</v>
          </cell>
          <cell r="BB598">
            <v>0</v>
          </cell>
          <cell r="BC598">
            <v>0</v>
          </cell>
          <cell r="BD598">
            <v>0</v>
          </cell>
          <cell r="BE598">
            <v>0</v>
          </cell>
          <cell r="BF598">
            <v>0</v>
          </cell>
          <cell r="BG598">
            <v>0</v>
          </cell>
          <cell r="BH598">
            <v>0</v>
          </cell>
          <cell r="BI598">
            <v>0</v>
          </cell>
          <cell r="BJ598">
            <v>0</v>
          </cell>
          <cell r="BK598">
            <v>0</v>
          </cell>
          <cell r="BL598">
            <v>0</v>
          </cell>
          <cell r="BM598">
            <v>0</v>
          </cell>
          <cell r="BN598">
            <v>0</v>
          </cell>
          <cell r="BO598">
            <v>0</v>
          </cell>
          <cell r="BP598">
            <v>0</v>
          </cell>
          <cell r="BQ598">
            <v>0</v>
          </cell>
          <cell r="BR598">
            <v>0</v>
          </cell>
          <cell r="BS598">
            <v>0</v>
          </cell>
          <cell r="BT598">
            <v>0</v>
          </cell>
          <cell r="BU598">
            <v>0</v>
          </cell>
          <cell r="BV598">
            <v>0</v>
          </cell>
          <cell r="BW598">
            <v>0</v>
          </cell>
          <cell r="BX598">
            <v>0</v>
          </cell>
          <cell r="BY598">
            <v>0</v>
          </cell>
          <cell r="BZ598">
            <v>0</v>
          </cell>
          <cell r="CA598">
            <v>0</v>
          </cell>
          <cell r="CB598">
            <v>0</v>
          </cell>
          <cell r="CC598">
            <v>0</v>
          </cell>
          <cell r="CD598">
            <v>0</v>
          </cell>
          <cell r="CE598">
            <v>0</v>
          </cell>
          <cell r="CF598">
            <v>0</v>
          </cell>
          <cell r="CG598">
            <v>0</v>
          </cell>
          <cell r="CH598">
            <v>0</v>
          </cell>
          <cell r="CI598">
            <v>0</v>
          </cell>
          <cell r="CJ598">
            <v>0</v>
          </cell>
          <cell r="CK598">
            <v>0</v>
          </cell>
          <cell r="CL598">
            <v>0</v>
          </cell>
          <cell r="CM598">
            <v>0</v>
          </cell>
          <cell r="CN598">
            <v>0</v>
          </cell>
          <cell r="CO598">
            <v>0</v>
          </cell>
          <cell r="CP598">
            <v>0</v>
          </cell>
          <cell r="CQ598">
            <v>0</v>
          </cell>
          <cell r="CR598">
            <v>0</v>
          </cell>
          <cell r="CS598">
            <v>0</v>
          </cell>
          <cell r="CT598">
            <v>0</v>
          </cell>
          <cell r="CU598">
            <v>0</v>
          </cell>
          <cell r="CV598">
            <v>0</v>
          </cell>
          <cell r="CW598">
            <v>0</v>
          </cell>
          <cell r="CX598">
            <v>0</v>
          </cell>
          <cell r="CY598">
            <v>0</v>
          </cell>
          <cell r="CZ598">
            <v>0</v>
          </cell>
          <cell r="DA598">
            <v>0</v>
          </cell>
          <cell r="DB598">
            <v>0</v>
          </cell>
          <cell r="DC598">
            <v>0</v>
          </cell>
          <cell r="DD598">
            <v>0</v>
          </cell>
          <cell r="DE598">
            <v>0</v>
          </cell>
          <cell r="DF598">
            <v>0</v>
          </cell>
          <cell r="DG598">
            <v>0</v>
          </cell>
          <cell r="DH598">
            <v>0</v>
          </cell>
          <cell r="DI598">
            <v>0</v>
          </cell>
          <cell r="DJ598">
            <v>0</v>
          </cell>
          <cell r="DK598">
            <v>0</v>
          </cell>
          <cell r="DL598">
            <v>0</v>
          </cell>
          <cell r="DM598">
            <v>0</v>
          </cell>
          <cell r="DN598">
            <v>0</v>
          </cell>
          <cell r="DO598">
            <v>0</v>
          </cell>
          <cell r="DP598">
            <v>0</v>
          </cell>
          <cell r="DQ598">
            <v>0</v>
          </cell>
          <cell r="DR598">
            <v>0</v>
          </cell>
          <cell r="DS598">
            <v>0</v>
          </cell>
          <cell r="DT598">
            <v>0</v>
          </cell>
          <cell r="DU598">
            <v>0</v>
          </cell>
          <cell r="DV598">
            <v>0</v>
          </cell>
          <cell r="DW598">
            <v>0</v>
          </cell>
          <cell r="DX598">
            <v>0</v>
          </cell>
          <cell r="DY598">
            <v>0</v>
          </cell>
          <cell r="DZ598">
            <v>0</v>
          </cell>
          <cell r="EA598">
            <v>0</v>
          </cell>
          <cell r="EB598">
            <v>0</v>
          </cell>
          <cell r="EC598">
            <v>0</v>
          </cell>
          <cell r="ED598">
            <v>0</v>
          </cell>
        </row>
        <row r="599"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  <cell r="AE599">
            <v>0</v>
          </cell>
          <cell r="AF599">
            <v>0</v>
          </cell>
          <cell r="AG599">
            <v>0</v>
          </cell>
          <cell r="AH599">
            <v>0</v>
          </cell>
          <cell r="AI599">
            <v>0</v>
          </cell>
          <cell r="AJ599">
            <v>0</v>
          </cell>
          <cell r="AK599">
            <v>0</v>
          </cell>
          <cell r="AL599">
            <v>0</v>
          </cell>
          <cell r="AM599">
            <v>0</v>
          </cell>
          <cell r="AN599">
            <v>0</v>
          </cell>
          <cell r="AO599">
            <v>0</v>
          </cell>
          <cell r="AP599">
            <v>0</v>
          </cell>
          <cell r="AQ599">
            <v>0</v>
          </cell>
          <cell r="AR599">
            <v>0</v>
          </cell>
          <cell r="AS599">
            <v>0</v>
          </cell>
          <cell r="AT599">
            <v>0</v>
          </cell>
          <cell r="AU599">
            <v>0</v>
          </cell>
          <cell r="AV599">
            <v>0</v>
          </cell>
          <cell r="AW599">
            <v>0</v>
          </cell>
          <cell r="AX599">
            <v>0</v>
          </cell>
          <cell r="AY599">
            <v>0</v>
          </cell>
          <cell r="AZ599">
            <v>0</v>
          </cell>
          <cell r="BA599">
            <v>0</v>
          </cell>
          <cell r="BB599">
            <v>0</v>
          </cell>
          <cell r="BC599">
            <v>0</v>
          </cell>
          <cell r="BD599">
            <v>0</v>
          </cell>
          <cell r="BE599">
            <v>0</v>
          </cell>
          <cell r="BF599">
            <v>0</v>
          </cell>
          <cell r="BG599">
            <v>0</v>
          </cell>
          <cell r="BH599">
            <v>0</v>
          </cell>
          <cell r="BI599">
            <v>0</v>
          </cell>
          <cell r="BJ599">
            <v>0</v>
          </cell>
          <cell r="BK599">
            <v>0</v>
          </cell>
          <cell r="BL599">
            <v>0</v>
          </cell>
          <cell r="BM599">
            <v>0</v>
          </cell>
          <cell r="BN599">
            <v>0</v>
          </cell>
          <cell r="BO599">
            <v>0</v>
          </cell>
          <cell r="BP599">
            <v>0</v>
          </cell>
          <cell r="BQ599">
            <v>0</v>
          </cell>
          <cell r="BR599">
            <v>0</v>
          </cell>
          <cell r="BS599">
            <v>0</v>
          </cell>
          <cell r="BT599">
            <v>0</v>
          </cell>
          <cell r="BU599">
            <v>0</v>
          </cell>
          <cell r="BV599">
            <v>0</v>
          </cell>
          <cell r="BW599">
            <v>0</v>
          </cell>
          <cell r="BX599">
            <v>0</v>
          </cell>
          <cell r="BY599">
            <v>0</v>
          </cell>
          <cell r="BZ599">
            <v>0</v>
          </cell>
          <cell r="CA599">
            <v>0</v>
          </cell>
          <cell r="CB599">
            <v>0</v>
          </cell>
          <cell r="CC599">
            <v>0</v>
          </cell>
          <cell r="CD599">
            <v>0</v>
          </cell>
          <cell r="CE599">
            <v>0</v>
          </cell>
          <cell r="CF599">
            <v>0</v>
          </cell>
          <cell r="CG599">
            <v>0</v>
          </cell>
          <cell r="CH599">
            <v>0</v>
          </cell>
          <cell r="CI599">
            <v>0</v>
          </cell>
          <cell r="CJ599">
            <v>0</v>
          </cell>
          <cell r="CK599">
            <v>0</v>
          </cell>
          <cell r="CL599">
            <v>0</v>
          </cell>
          <cell r="CM599">
            <v>0</v>
          </cell>
          <cell r="CN599">
            <v>0</v>
          </cell>
          <cell r="CO599">
            <v>0</v>
          </cell>
          <cell r="CP599">
            <v>0</v>
          </cell>
          <cell r="CQ599">
            <v>0</v>
          </cell>
          <cell r="CR599">
            <v>0</v>
          </cell>
          <cell r="CS599">
            <v>0</v>
          </cell>
          <cell r="CT599">
            <v>0</v>
          </cell>
          <cell r="CU599">
            <v>0</v>
          </cell>
          <cell r="CV599">
            <v>0</v>
          </cell>
          <cell r="CW599">
            <v>0</v>
          </cell>
          <cell r="CX599">
            <v>0</v>
          </cell>
          <cell r="CY599">
            <v>0</v>
          </cell>
          <cell r="CZ599">
            <v>0</v>
          </cell>
          <cell r="DA599">
            <v>0</v>
          </cell>
          <cell r="DB599">
            <v>0</v>
          </cell>
          <cell r="DC599">
            <v>0</v>
          </cell>
          <cell r="DD599">
            <v>0</v>
          </cell>
          <cell r="DE599">
            <v>0</v>
          </cell>
          <cell r="DF599">
            <v>0</v>
          </cell>
          <cell r="DG599">
            <v>0</v>
          </cell>
          <cell r="DH599">
            <v>0</v>
          </cell>
          <cell r="DI599">
            <v>0</v>
          </cell>
          <cell r="DJ599">
            <v>0</v>
          </cell>
          <cell r="DK599">
            <v>0</v>
          </cell>
          <cell r="DL599">
            <v>0</v>
          </cell>
          <cell r="DM599">
            <v>0</v>
          </cell>
          <cell r="DN599">
            <v>0</v>
          </cell>
          <cell r="DO599">
            <v>0</v>
          </cell>
          <cell r="DP599">
            <v>0</v>
          </cell>
          <cell r="DQ599">
            <v>0</v>
          </cell>
          <cell r="DR599">
            <v>0</v>
          </cell>
          <cell r="DS599">
            <v>0</v>
          </cell>
          <cell r="DT599">
            <v>0</v>
          </cell>
          <cell r="DU599">
            <v>0</v>
          </cell>
          <cell r="DV599">
            <v>0</v>
          </cell>
          <cell r="DW599">
            <v>0</v>
          </cell>
          <cell r="DX599">
            <v>0</v>
          </cell>
          <cell r="DY599">
            <v>0</v>
          </cell>
          <cell r="DZ599">
            <v>0</v>
          </cell>
          <cell r="EA599">
            <v>0</v>
          </cell>
          <cell r="EB599">
            <v>0</v>
          </cell>
          <cell r="EC599">
            <v>0</v>
          </cell>
          <cell r="ED599">
            <v>0</v>
          </cell>
        </row>
        <row r="600"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  <cell r="AE600">
            <v>0</v>
          </cell>
          <cell r="AF600">
            <v>0</v>
          </cell>
          <cell r="AG600">
            <v>0</v>
          </cell>
          <cell r="AH600">
            <v>0</v>
          </cell>
          <cell r="AI600">
            <v>0</v>
          </cell>
          <cell r="AJ600">
            <v>0</v>
          </cell>
          <cell r="AK600">
            <v>0</v>
          </cell>
          <cell r="AL600">
            <v>0</v>
          </cell>
          <cell r="AM600">
            <v>0</v>
          </cell>
          <cell r="AN600">
            <v>0</v>
          </cell>
          <cell r="AO600">
            <v>0</v>
          </cell>
          <cell r="AP600">
            <v>0</v>
          </cell>
          <cell r="AQ600">
            <v>0</v>
          </cell>
          <cell r="AR600">
            <v>0</v>
          </cell>
          <cell r="AS600">
            <v>0</v>
          </cell>
          <cell r="AT600">
            <v>0</v>
          </cell>
          <cell r="AU600">
            <v>0</v>
          </cell>
          <cell r="AV600">
            <v>0</v>
          </cell>
          <cell r="AW600">
            <v>0</v>
          </cell>
          <cell r="AX600">
            <v>0</v>
          </cell>
          <cell r="AY600">
            <v>0</v>
          </cell>
          <cell r="AZ600">
            <v>0</v>
          </cell>
          <cell r="BA600">
            <v>0</v>
          </cell>
          <cell r="BB600">
            <v>0</v>
          </cell>
          <cell r="BC600">
            <v>0</v>
          </cell>
          <cell r="BD600">
            <v>0</v>
          </cell>
          <cell r="BE600">
            <v>0</v>
          </cell>
          <cell r="BF600">
            <v>0</v>
          </cell>
          <cell r="BG600">
            <v>0</v>
          </cell>
          <cell r="BH600">
            <v>0</v>
          </cell>
          <cell r="BI600">
            <v>0</v>
          </cell>
          <cell r="BJ600">
            <v>0</v>
          </cell>
          <cell r="BK600">
            <v>0</v>
          </cell>
          <cell r="BL600">
            <v>0</v>
          </cell>
          <cell r="BM600">
            <v>0</v>
          </cell>
          <cell r="BN600">
            <v>0</v>
          </cell>
          <cell r="BO600">
            <v>0</v>
          </cell>
          <cell r="BP600">
            <v>0</v>
          </cell>
          <cell r="BQ600">
            <v>0</v>
          </cell>
          <cell r="BR600">
            <v>0</v>
          </cell>
          <cell r="BS600">
            <v>0</v>
          </cell>
          <cell r="BT600">
            <v>0</v>
          </cell>
          <cell r="BU600">
            <v>0</v>
          </cell>
          <cell r="BV600">
            <v>0</v>
          </cell>
          <cell r="BW600">
            <v>0</v>
          </cell>
          <cell r="BX600">
            <v>0</v>
          </cell>
          <cell r="BY600">
            <v>0</v>
          </cell>
          <cell r="BZ600">
            <v>0</v>
          </cell>
          <cell r="CA600">
            <v>0</v>
          </cell>
          <cell r="CB600">
            <v>0</v>
          </cell>
          <cell r="CC600">
            <v>0</v>
          </cell>
          <cell r="CD600">
            <v>0</v>
          </cell>
          <cell r="CE600">
            <v>0</v>
          </cell>
          <cell r="CF600">
            <v>0</v>
          </cell>
          <cell r="CG600">
            <v>0</v>
          </cell>
          <cell r="CH600">
            <v>0</v>
          </cell>
          <cell r="CI600">
            <v>0</v>
          </cell>
          <cell r="CJ600">
            <v>0</v>
          </cell>
          <cell r="CK600">
            <v>0</v>
          </cell>
          <cell r="CL600">
            <v>0</v>
          </cell>
          <cell r="CM600">
            <v>0</v>
          </cell>
          <cell r="CN600">
            <v>0</v>
          </cell>
          <cell r="CO600">
            <v>0</v>
          </cell>
          <cell r="CP600">
            <v>0</v>
          </cell>
          <cell r="CQ600">
            <v>0</v>
          </cell>
          <cell r="CR600">
            <v>0</v>
          </cell>
          <cell r="CS600">
            <v>0</v>
          </cell>
          <cell r="CT600">
            <v>0</v>
          </cell>
          <cell r="CU600">
            <v>0</v>
          </cell>
          <cell r="CV600">
            <v>0</v>
          </cell>
          <cell r="CW600">
            <v>0</v>
          </cell>
          <cell r="CX600">
            <v>0</v>
          </cell>
          <cell r="CY600">
            <v>0</v>
          </cell>
          <cell r="CZ600">
            <v>0</v>
          </cell>
          <cell r="DA600">
            <v>0</v>
          </cell>
          <cell r="DB600">
            <v>0</v>
          </cell>
          <cell r="DC600">
            <v>0</v>
          </cell>
          <cell r="DD600">
            <v>0</v>
          </cell>
          <cell r="DE600">
            <v>0</v>
          </cell>
          <cell r="DF600">
            <v>0</v>
          </cell>
          <cell r="DG600">
            <v>0</v>
          </cell>
          <cell r="DH600">
            <v>0</v>
          </cell>
          <cell r="DI600">
            <v>0</v>
          </cell>
          <cell r="DJ600">
            <v>0</v>
          </cell>
          <cell r="DK600">
            <v>0</v>
          </cell>
          <cell r="DL600">
            <v>0</v>
          </cell>
          <cell r="DM600">
            <v>0</v>
          </cell>
          <cell r="DN600">
            <v>0</v>
          </cell>
          <cell r="DO600">
            <v>0</v>
          </cell>
          <cell r="DP600">
            <v>0</v>
          </cell>
          <cell r="DQ600">
            <v>0</v>
          </cell>
          <cell r="DR600">
            <v>0</v>
          </cell>
          <cell r="DS600">
            <v>0</v>
          </cell>
          <cell r="DT600">
            <v>0</v>
          </cell>
          <cell r="DU600">
            <v>0</v>
          </cell>
          <cell r="DV600">
            <v>0</v>
          </cell>
          <cell r="DW600">
            <v>0</v>
          </cell>
          <cell r="DX600">
            <v>0</v>
          </cell>
          <cell r="DY600">
            <v>0</v>
          </cell>
          <cell r="DZ600">
            <v>0</v>
          </cell>
          <cell r="EA600">
            <v>0</v>
          </cell>
          <cell r="EB600">
            <v>0</v>
          </cell>
          <cell r="EC600">
            <v>0</v>
          </cell>
          <cell r="ED600">
            <v>0</v>
          </cell>
        </row>
        <row r="603"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0</v>
          </cell>
          <cell r="K603">
            <v>0</v>
          </cell>
          <cell r="L603">
            <v>0</v>
          </cell>
          <cell r="M603">
            <v>0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  <cell r="AE603">
            <v>0</v>
          </cell>
          <cell r="AF603">
            <v>0</v>
          </cell>
          <cell r="AG603">
            <v>0</v>
          </cell>
          <cell r="AH603">
            <v>0</v>
          </cell>
          <cell r="AI603">
            <v>0</v>
          </cell>
          <cell r="AJ603">
            <v>0</v>
          </cell>
          <cell r="AK603">
            <v>0</v>
          </cell>
          <cell r="AL603">
            <v>0</v>
          </cell>
          <cell r="AM603">
            <v>0</v>
          </cell>
          <cell r="AN603">
            <v>0</v>
          </cell>
          <cell r="AO603">
            <v>0</v>
          </cell>
          <cell r="AP603">
            <v>0</v>
          </cell>
          <cell r="AQ603">
            <v>0</v>
          </cell>
          <cell r="AR603">
            <v>0</v>
          </cell>
          <cell r="AS603">
            <v>0</v>
          </cell>
          <cell r="AT603">
            <v>0</v>
          </cell>
          <cell r="AU603">
            <v>0</v>
          </cell>
          <cell r="AV603">
            <v>0</v>
          </cell>
          <cell r="AW603">
            <v>0</v>
          </cell>
          <cell r="AX603">
            <v>0</v>
          </cell>
          <cell r="AY603">
            <v>0</v>
          </cell>
          <cell r="AZ603">
            <v>0</v>
          </cell>
          <cell r="BA603">
            <v>0</v>
          </cell>
          <cell r="BB603">
            <v>0</v>
          </cell>
          <cell r="BC603">
            <v>0</v>
          </cell>
          <cell r="BD603">
            <v>0</v>
          </cell>
          <cell r="BE603">
            <v>0</v>
          </cell>
          <cell r="BF603">
            <v>0</v>
          </cell>
          <cell r="BG603">
            <v>0</v>
          </cell>
          <cell r="BH603">
            <v>0</v>
          </cell>
          <cell r="BI603">
            <v>0</v>
          </cell>
          <cell r="BJ603">
            <v>0</v>
          </cell>
          <cell r="BK603">
            <v>0</v>
          </cell>
          <cell r="BL603">
            <v>0</v>
          </cell>
          <cell r="BM603">
            <v>0</v>
          </cell>
          <cell r="BN603">
            <v>0</v>
          </cell>
          <cell r="BO603">
            <v>0</v>
          </cell>
          <cell r="BP603">
            <v>0</v>
          </cell>
          <cell r="BQ603">
            <v>0</v>
          </cell>
          <cell r="BR603">
            <v>0</v>
          </cell>
          <cell r="BS603">
            <v>0</v>
          </cell>
          <cell r="BT603">
            <v>0</v>
          </cell>
          <cell r="BU603">
            <v>0</v>
          </cell>
          <cell r="BV603">
            <v>0</v>
          </cell>
          <cell r="BW603">
            <v>0</v>
          </cell>
          <cell r="BX603">
            <v>0</v>
          </cell>
          <cell r="BY603">
            <v>0</v>
          </cell>
          <cell r="BZ603">
            <v>0</v>
          </cell>
          <cell r="CA603">
            <v>0</v>
          </cell>
          <cell r="CB603">
            <v>0</v>
          </cell>
          <cell r="CC603">
            <v>0</v>
          </cell>
          <cell r="CD603">
            <v>0</v>
          </cell>
          <cell r="CE603">
            <v>0</v>
          </cell>
          <cell r="CF603">
            <v>0</v>
          </cell>
          <cell r="CG603">
            <v>0</v>
          </cell>
          <cell r="CH603">
            <v>0</v>
          </cell>
          <cell r="CI603">
            <v>0</v>
          </cell>
          <cell r="CJ603">
            <v>0</v>
          </cell>
          <cell r="CK603">
            <v>0</v>
          </cell>
          <cell r="CL603">
            <v>0</v>
          </cell>
          <cell r="CM603">
            <v>0</v>
          </cell>
          <cell r="CN603">
            <v>0</v>
          </cell>
          <cell r="CO603">
            <v>0</v>
          </cell>
          <cell r="CP603">
            <v>0</v>
          </cell>
          <cell r="CQ603">
            <v>0</v>
          </cell>
          <cell r="CR603">
            <v>0</v>
          </cell>
          <cell r="CS603">
            <v>0</v>
          </cell>
          <cell r="CT603">
            <v>0</v>
          </cell>
          <cell r="CU603">
            <v>0</v>
          </cell>
          <cell r="CV603">
            <v>0</v>
          </cell>
          <cell r="CW603">
            <v>0</v>
          </cell>
          <cell r="CX603">
            <v>0</v>
          </cell>
          <cell r="CY603">
            <v>0</v>
          </cell>
          <cell r="CZ603">
            <v>0</v>
          </cell>
          <cell r="DA603">
            <v>0</v>
          </cell>
          <cell r="DB603">
            <v>0</v>
          </cell>
          <cell r="DC603">
            <v>0</v>
          </cell>
          <cell r="DD603">
            <v>0</v>
          </cell>
          <cell r="DE603">
            <v>0</v>
          </cell>
          <cell r="DF603">
            <v>0</v>
          </cell>
          <cell r="DG603">
            <v>0</v>
          </cell>
          <cell r="DH603">
            <v>0</v>
          </cell>
          <cell r="DI603">
            <v>0</v>
          </cell>
          <cell r="DJ603">
            <v>0</v>
          </cell>
          <cell r="DK603">
            <v>0</v>
          </cell>
          <cell r="DL603">
            <v>0</v>
          </cell>
          <cell r="DM603">
            <v>0</v>
          </cell>
          <cell r="DN603">
            <v>0</v>
          </cell>
          <cell r="DO603">
            <v>0</v>
          </cell>
          <cell r="DP603">
            <v>0</v>
          </cell>
          <cell r="DQ603">
            <v>0</v>
          </cell>
          <cell r="DR603">
            <v>0</v>
          </cell>
          <cell r="DS603">
            <v>0</v>
          </cell>
          <cell r="DT603">
            <v>0</v>
          </cell>
          <cell r="DU603">
            <v>0</v>
          </cell>
          <cell r="DV603">
            <v>0</v>
          </cell>
          <cell r="DW603">
            <v>0</v>
          </cell>
          <cell r="DX603">
            <v>0</v>
          </cell>
          <cell r="DY603">
            <v>0</v>
          </cell>
          <cell r="DZ603">
            <v>0</v>
          </cell>
          <cell r="EA603">
            <v>0</v>
          </cell>
          <cell r="EB603">
            <v>0</v>
          </cell>
          <cell r="EC603">
            <v>0</v>
          </cell>
          <cell r="ED603">
            <v>0</v>
          </cell>
          <cell r="EE603">
            <v>0</v>
          </cell>
        </row>
        <row r="604">
          <cell r="F604">
            <v>1.2E-2</v>
          </cell>
          <cell r="G604">
            <v>1.4999999999999999E-2</v>
          </cell>
          <cell r="H604">
            <v>2.7E-2</v>
          </cell>
          <cell r="I604">
            <v>1.7000000000000001E-2</v>
          </cell>
          <cell r="J604">
            <v>0.04</v>
          </cell>
          <cell r="K604">
            <v>4.2000000000000003E-2</v>
          </cell>
          <cell r="L604">
            <v>1.4E-2</v>
          </cell>
          <cell r="M604">
            <v>1.4999999999999999E-2</v>
          </cell>
          <cell r="N604">
            <v>1.4999999999999999E-2</v>
          </cell>
          <cell r="O604">
            <v>2.7E-2</v>
          </cell>
          <cell r="P604">
            <v>1.4999999999999999E-2</v>
          </cell>
          <cell r="Q604">
            <v>7.0000000000000001E-3</v>
          </cell>
          <cell r="R604">
            <v>1.4E-2</v>
          </cell>
          <cell r="S604">
            <v>4.0000000000000001E-3</v>
          </cell>
          <cell r="T604">
            <v>2.3E-2</v>
          </cell>
          <cell r="U604">
            <v>1.7999999999999999E-2</v>
          </cell>
          <cell r="V604">
            <v>0.02</v>
          </cell>
          <cell r="W604">
            <v>1.9E-2</v>
          </cell>
          <cell r="X604">
            <v>2.5000000000000001E-2</v>
          </cell>
          <cell r="Y604">
            <v>1.6E-2</v>
          </cell>
          <cell r="Z604">
            <v>1.4E-2</v>
          </cell>
          <cell r="AA604">
            <v>1.2E-2</v>
          </cell>
          <cell r="AB604">
            <v>1.4E-2</v>
          </cell>
          <cell r="AC604">
            <v>6.0000000000000001E-3</v>
          </cell>
          <cell r="AD604">
            <v>6.0000000000000001E-3</v>
          </cell>
          <cell r="AE604">
            <v>1.2999999999999999E-2</v>
          </cell>
          <cell r="AF604">
            <v>2E-3</v>
          </cell>
          <cell r="AG604">
            <v>1.2999999999999999E-2</v>
          </cell>
          <cell r="AH604">
            <v>2.4E-2</v>
          </cell>
          <cell r="AI604">
            <v>2.5999999999999999E-2</v>
          </cell>
          <cell r="AJ604">
            <v>2.3E-2</v>
          </cell>
          <cell r="AK604">
            <v>1.4999999999999999E-2</v>
          </cell>
          <cell r="AL604">
            <v>1.4E-2</v>
          </cell>
          <cell r="AM604">
            <v>8.9999999999999993E-3</v>
          </cell>
          <cell r="AN604">
            <v>1.7999999999999999E-2</v>
          </cell>
          <cell r="AO604">
            <v>2.3E-2</v>
          </cell>
          <cell r="AP604">
            <v>8.9999999999999993E-3</v>
          </cell>
          <cell r="AQ604">
            <v>3.0000000000000001E-3</v>
          </cell>
          <cell r="AR604">
            <v>1.2E-2</v>
          </cell>
          <cell r="AS604">
            <v>3.0000000000000001E-3</v>
          </cell>
          <cell r="AT604">
            <v>4.0000000000000001E-3</v>
          </cell>
          <cell r="AU604">
            <v>0.01</v>
          </cell>
          <cell r="AV604">
            <v>3.6999999999999998E-2</v>
          </cell>
          <cell r="AW604">
            <v>0.03</v>
          </cell>
          <cell r="AX604">
            <v>1.7999999999999999E-2</v>
          </cell>
          <cell r="AY604">
            <v>1.0999999999999999E-2</v>
          </cell>
          <cell r="AZ604">
            <v>1.2999999999999999E-2</v>
          </cell>
          <cell r="BA604">
            <v>2.1999999999999999E-2</v>
          </cell>
          <cell r="BB604">
            <v>1.0999999999999999E-2</v>
          </cell>
          <cell r="BC604">
            <v>1.2E-2</v>
          </cell>
          <cell r="BD604">
            <v>0</v>
          </cell>
          <cell r="BE604">
            <v>1.2E-2</v>
          </cell>
          <cell r="BF604">
            <v>3.0000000000000001E-3</v>
          </cell>
          <cell r="BG604">
            <v>7.0000000000000001E-3</v>
          </cell>
          <cell r="BH604">
            <v>2.1000000000000001E-2</v>
          </cell>
          <cell r="BI604">
            <v>2.3E-2</v>
          </cell>
          <cell r="BJ604">
            <v>2.8000000000000001E-2</v>
          </cell>
          <cell r="BK604">
            <v>2.9000000000000001E-2</v>
          </cell>
          <cell r="BL604">
            <v>8.0000000000000002E-3</v>
          </cell>
          <cell r="BM604">
            <v>6.0000000000000001E-3</v>
          </cell>
          <cell r="BN604">
            <v>2.4E-2</v>
          </cell>
          <cell r="BO604">
            <v>1.2E-2</v>
          </cell>
          <cell r="BP604">
            <v>5.0000000000000001E-3</v>
          </cell>
          <cell r="BQ604">
            <v>0</v>
          </cell>
          <cell r="BR604">
            <v>8.0000000000000002E-3</v>
          </cell>
          <cell r="BS604">
            <v>1E-3</v>
          </cell>
          <cell r="BT604">
            <v>6.0000000000000001E-3</v>
          </cell>
          <cell r="BU604">
            <v>1.4999999999999999E-2</v>
          </cell>
          <cell r="BV604">
            <v>2.9000000000000001E-2</v>
          </cell>
          <cell r="BW604">
            <v>1.9E-2</v>
          </cell>
          <cell r="BX604">
            <v>2.1000000000000001E-2</v>
          </cell>
          <cell r="BY604">
            <v>6.0000000000000001E-3</v>
          </cell>
          <cell r="BZ604">
            <v>6.0000000000000001E-3</v>
          </cell>
          <cell r="CA604">
            <v>1.2E-2</v>
          </cell>
          <cell r="CB604">
            <v>1E-3</v>
          </cell>
          <cell r="CC604">
            <v>3.0000000000000001E-3</v>
          </cell>
          <cell r="CD604">
            <v>0</v>
          </cell>
          <cell r="CE604">
            <v>6.0000000000000001E-3</v>
          </cell>
          <cell r="CF604">
            <v>0</v>
          </cell>
          <cell r="CG604">
            <v>0</v>
          </cell>
          <cell r="CH604">
            <v>1.0999999999999999E-2</v>
          </cell>
          <cell r="CI604">
            <v>2.5000000000000001E-2</v>
          </cell>
          <cell r="CJ604">
            <v>1.0999999999999999E-2</v>
          </cell>
          <cell r="CK604">
            <v>0.01</v>
          </cell>
          <cell r="CL604">
            <v>2E-3</v>
          </cell>
          <cell r="CM604">
            <v>2E-3</v>
          </cell>
          <cell r="CN604">
            <v>1.7000000000000001E-2</v>
          </cell>
          <cell r="CO604">
            <v>1E-3</v>
          </cell>
          <cell r="CP604">
            <v>0</v>
          </cell>
          <cell r="CQ604">
            <v>0</v>
          </cell>
          <cell r="CR604">
            <v>0</v>
          </cell>
          <cell r="CS604">
            <v>0</v>
          </cell>
          <cell r="CT604">
            <v>0</v>
          </cell>
          <cell r="CU604">
            <v>0</v>
          </cell>
          <cell r="CV604">
            <v>0</v>
          </cell>
          <cell r="CW604">
            <v>0</v>
          </cell>
          <cell r="CX604">
            <v>0</v>
          </cell>
          <cell r="CY604">
            <v>0</v>
          </cell>
          <cell r="CZ604">
            <v>0</v>
          </cell>
          <cell r="DA604">
            <v>0</v>
          </cell>
          <cell r="DB604">
            <v>0</v>
          </cell>
          <cell r="DC604">
            <v>0</v>
          </cell>
          <cell r="DD604">
            <v>0</v>
          </cell>
          <cell r="DE604">
            <v>0</v>
          </cell>
          <cell r="DF604">
            <v>0</v>
          </cell>
          <cell r="DG604">
            <v>0</v>
          </cell>
          <cell r="DH604">
            <v>0</v>
          </cell>
          <cell r="DI604">
            <v>0</v>
          </cell>
          <cell r="DJ604">
            <v>0</v>
          </cell>
          <cell r="DK604">
            <v>0</v>
          </cell>
          <cell r="DL604">
            <v>0</v>
          </cell>
          <cell r="DM604">
            <v>0</v>
          </cell>
          <cell r="DN604">
            <v>0</v>
          </cell>
          <cell r="DO604">
            <v>0</v>
          </cell>
          <cell r="DP604">
            <v>0</v>
          </cell>
          <cell r="DQ604">
            <v>0</v>
          </cell>
          <cell r="DR604">
            <v>0</v>
          </cell>
          <cell r="DS604">
            <v>0</v>
          </cell>
          <cell r="DT604">
            <v>0</v>
          </cell>
          <cell r="DU604">
            <v>0</v>
          </cell>
          <cell r="DV604">
            <v>0</v>
          </cell>
          <cell r="DW604">
            <v>0</v>
          </cell>
          <cell r="DX604">
            <v>0</v>
          </cell>
          <cell r="DY604">
            <v>0</v>
          </cell>
          <cell r="DZ604">
            <v>0</v>
          </cell>
          <cell r="EA604">
            <v>0</v>
          </cell>
          <cell r="EB604">
            <v>0</v>
          </cell>
          <cell r="EC604">
            <v>0</v>
          </cell>
          <cell r="ED604">
            <v>0</v>
          </cell>
          <cell r="EE604">
            <v>0</v>
          </cell>
        </row>
        <row r="605">
          <cell r="F605">
            <v>1.4E-2</v>
          </cell>
          <cell r="G605">
            <v>1.4999999999999999E-2</v>
          </cell>
          <cell r="H605">
            <v>0.01</v>
          </cell>
          <cell r="I605">
            <v>5.0000000000000001E-3</v>
          </cell>
          <cell r="J605">
            <v>5.0000000000000001E-3</v>
          </cell>
          <cell r="K605">
            <v>1.7000000000000001E-2</v>
          </cell>
          <cell r="L605">
            <v>1.0999999999999999E-2</v>
          </cell>
          <cell r="M605">
            <v>7.0000000000000001E-3</v>
          </cell>
          <cell r="N605">
            <v>8.0000000000000002E-3</v>
          </cell>
          <cell r="O605">
            <v>8.0000000000000002E-3</v>
          </cell>
          <cell r="P605">
            <v>0.01</v>
          </cell>
          <cell r="Q605">
            <v>7.0000000000000001E-3</v>
          </cell>
          <cell r="R605">
            <v>8.0000000000000002E-3</v>
          </cell>
          <cell r="S605">
            <v>7.0000000000000001E-3</v>
          </cell>
          <cell r="T605">
            <v>8.9999999999999993E-3</v>
          </cell>
          <cell r="U605">
            <v>1.2999999999999999E-2</v>
          </cell>
          <cell r="V605">
            <v>6.0000000000000001E-3</v>
          </cell>
          <cell r="W605">
            <v>1.0999999999999999E-2</v>
          </cell>
          <cell r="X605">
            <v>5.0000000000000001E-3</v>
          </cell>
          <cell r="Y605">
            <v>0.01</v>
          </cell>
          <cell r="Z605">
            <v>7.0000000000000001E-3</v>
          </cell>
          <cell r="AA605">
            <v>5.0000000000000001E-3</v>
          </cell>
          <cell r="AB605">
            <v>7.0000000000000001E-3</v>
          </cell>
          <cell r="AC605">
            <v>0.01</v>
          </cell>
          <cell r="AD605">
            <v>5.0000000000000001E-3</v>
          </cell>
          <cell r="AE605">
            <v>6.0000000000000001E-3</v>
          </cell>
          <cell r="AF605">
            <v>6.0000000000000001E-3</v>
          </cell>
          <cell r="AG605">
            <v>6.0000000000000001E-3</v>
          </cell>
          <cell r="AH605">
            <v>7.0000000000000001E-3</v>
          </cell>
          <cell r="AI605">
            <v>3.0000000000000001E-3</v>
          </cell>
          <cell r="AJ605">
            <v>1.2E-2</v>
          </cell>
          <cell r="AK605">
            <v>5.0000000000000001E-3</v>
          </cell>
          <cell r="AL605">
            <v>7.0000000000000001E-3</v>
          </cell>
          <cell r="AM605">
            <v>8.0000000000000002E-3</v>
          </cell>
          <cell r="AN605">
            <v>4.0000000000000001E-3</v>
          </cell>
          <cell r="AO605">
            <v>4.0000000000000001E-3</v>
          </cell>
          <cell r="AP605">
            <v>7.0000000000000001E-3</v>
          </cell>
          <cell r="AQ605">
            <v>2E-3</v>
          </cell>
          <cell r="AR605">
            <v>6.0000000000000001E-3</v>
          </cell>
          <cell r="AS605">
            <v>5.0000000000000001E-3</v>
          </cell>
          <cell r="AT605">
            <v>7.0000000000000001E-3</v>
          </cell>
          <cell r="AU605">
            <v>0.01</v>
          </cell>
          <cell r="AV605">
            <v>4.0000000000000001E-3</v>
          </cell>
          <cell r="AW605">
            <v>8.0000000000000002E-3</v>
          </cell>
          <cell r="AX605">
            <v>8.0000000000000002E-3</v>
          </cell>
          <cell r="AY605">
            <v>8.9999999999999993E-3</v>
          </cell>
          <cell r="AZ605">
            <v>5.0000000000000001E-3</v>
          </cell>
          <cell r="BA605">
            <v>5.0000000000000001E-3</v>
          </cell>
          <cell r="BB605">
            <v>0.01</v>
          </cell>
          <cell r="BC605">
            <v>7.0000000000000001E-3</v>
          </cell>
          <cell r="BD605">
            <v>2E-3</v>
          </cell>
          <cell r="BE605">
            <v>6.0000000000000001E-3</v>
          </cell>
          <cell r="BF605">
            <v>1E-3</v>
          </cell>
          <cell r="BG605">
            <v>8.9999999999999993E-3</v>
          </cell>
          <cell r="BH605">
            <v>6.0000000000000001E-3</v>
          </cell>
          <cell r="BI605">
            <v>0.01</v>
          </cell>
          <cell r="BJ605">
            <v>1.2E-2</v>
          </cell>
          <cell r="BK605">
            <v>1.2999999999999999E-2</v>
          </cell>
          <cell r="BL605">
            <v>6.0000000000000001E-3</v>
          </cell>
          <cell r="BM605">
            <v>6.0000000000000001E-3</v>
          </cell>
          <cell r="BN605">
            <v>4.0000000000000001E-3</v>
          </cell>
          <cell r="BO605">
            <v>7.0000000000000001E-3</v>
          </cell>
          <cell r="BP605">
            <v>6.0000000000000001E-3</v>
          </cell>
          <cell r="BQ605">
            <v>1E-3</v>
          </cell>
          <cell r="BR605">
            <v>4.0000000000000001E-3</v>
          </cell>
          <cell r="BS605">
            <v>1E-3</v>
          </cell>
          <cell r="BT605">
            <v>5.0000000000000001E-3</v>
          </cell>
          <cell r="BU605">
            <v>7.0000000000000001E-3</v>
          </cell>
          <cell r="BV605">
            <v>8.9999999999999993E-3</v>
          </cell>
          <cell r="BW605">
            <v>6.0000000000000001E-3</v>
          </cell>
          <cell r="BX605">
            <v>0.01</v>
          </cell>
          <cell r="BY605">
            <v>5.0000000000000001E-3</v>
          </cell>
          <cell r="BZ605">
            <v>3.0000000000000001E-3</v>
          </cell>
          <cell r="CA605">
            <v>1E-3</v>
          </cell>
          <cell r="CB605">
            <v>5.0000000000000001E-3</v>
          </cell>
          <cell r="CC605">
            <v>7.0000000000000001E-3</v>
          </cell>
          <cell r="CD605">
            <v>0</v>
          </cell>
          <cell r="CE605">
            <v>3.0000000000000001E-3</v>
          </cell>
          <cell r="CF605">
            <v>0</v>
          </cell>
          <cell r="CG605">
            <v>2E-3</v>
          </cell>
          <cell r="CH605">
            <v>6.0000000000000001E-3</v>
          </cell>
          <cell r="CI605">
            <v>1.2999999999999999E-2</v>
          </cell>
          <cell r="CJ605">
            <v>8.9999999999999993E-3</v>
          </cell>
          <cell r="CK605">
            <v>8.0000000000000002E-3</v>
          </cell>
          <cell r="CL605">
            <v>1E-3</v>
          </cell>
          <cell r="CM605">
            <v>2E-3</v>
          </cell>
          <cell r="CN605">
            <v>2E-3</v>
          </cell>
          <cell r="CO605">
            <v>3.0000000000000001E-3</v>
          </cell>
          <cell r="CP605">
            <v>2E-3</v>
          </cell>
          <cell r="CQ605">
            <v>0</v>
          </cell>
          <cell r="CR605">
            <v>0</v>
          </cell>
          <cell r="CS605">
            <v>0</v>
          </cell>
          <cell r="CT605">
            <v>0</v>
          </cell>
          <cell r="CU605">
            <v>0</v>
          </cell>
          <cell r="CV605">
            <v>0</v>
          </cell>
          <cell r="CW605">
            <v>0</v>
          </cell>
          <cell r="CX605">
            <v>0</v>
          </cell>
          <cell r="CY605">
            <v>0</v>
          </cell>
          <cell r="CZ605">
            <v>0</v>
          </cell>
          <cell r="DA605">
            <v>0</v>
          </cell>
          <cell r="DB605">
            <v>0</v>
          </cell>
          <cell r="DC605">
            <v>0</v>
          </cell>
          <cell r="DD605">
            <v>0</v>
          </cell>
          <cell r="DE605">
            <v>0</v>
          </cell>
          <cell r="DF605">
            <v>0</v>
          </cell>
          <cell r="DG605">
            <v>0</v>
          </cell>
          <cell r="DH605">
            <v>0</v>
          </cell>
          <cell r="DI605">
            <v>0</v>
          </cell>
          <cell r="DJ605">
            <v>0</v>
          </cell>
          <cell r="DK605">
            <v>0</v>
          </cell>
          <cell r="DL605">
            <v>0</v>
          </cell>
          <cell r="DM605">
            <v>0</v>
          </cell>
          <cell r="DN605">
            <v>0</v>
          </cell>
          <cell r="DO605">
            <v>0</v>
          </cell>
          <cell r="DP605">
            <v>0</v>
          </cell>
          <cell r="DQ605">
            <v>0</v>
          </cell>
          <cell r="DR605">
            <v>0</v>
          </cell>
          <cell r="DS605">
            <v>0</v>
          </cell>
          <cell r="DT605">
            <v>0</v>
          </cell>
          <cell r="DU605">
            <v>0</v>
          </cell>
          <cell r="DV605">
            <v>0</v>
          </cell>
          <cell r="DW605">
            <v>0</v>
          </cell>
          <cell r="DX605">
            <v>0</v>
          </cell>
          <cell r="DY605">
            <v>0</v>
          </cell>
          <cell r="DZ605">
            <v>0</v>
          </cell>
          <cell r="EA605">
            <v>0</v>
          </cell>
          <cell r="EB605">
            <v>0</v>
          </cell>
          <cell r="EC605">
            <v>0</v>
          </cell>
          <cell r="ED605">
            <v>0</v>
          </cell>
          <cell r="EE605">
            <v>0</v>
          </cell>
        </row>
        <row r="606"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  <cell r="AE606">
            <v>0</v>
          </cell>
          <cell r="AF606">
            <v>0</v>
          </cell>
          <cell r="AG606">
            <v>0</v>
          </cell>
          <cell r="AH606">
            <v>0</v>
          </cell>
          <cell r="AI606">
            <v>0</v>
          </cell>
          <cell r="AJ606">
            <v>0</v>
          </cell>
          <cell r="AK606">
            <v>0</v>
          </cell>
          <cell r="AL606">
            <v>0</v>
          </cell>
          <cell r="AM606">
            <v>0</v>
          </cell>
          <cell r="AN606">
            <v>0</v>
          </cell>
          <cell r="AO606">
            <v>0</v>
          </cell>
          <cell r="AP606">
            <v>0</v>
          </cell>
          <cell r="AQ606">
            <v>0</v>
          </cell>
          <cell r="AR606">
            <v>0</v>
          </cell>
          <cell r="AS606">
            <v>0</v>
          </cell>
          <cell r="AT606">
            <v>0</v>
          </cell>
          <cell r="AU606">
            <v>0</v>
          </cell>
          <cell r="AV606">
            <v>0</v>
          </cell>
          <cell r="AW606">
            <v>0</v>
          </cell>
          <cell r="AX606">
            <v>0</v>
          </cell>
          <cell r="AY606">
            <v>0</v>
          </cell>
          <cell r="AZ606">
            <v>0</v>
          </cell>
          <cell r="BA606">
            <v>0</v>
          </cell>
          <cell r="BB606">
            <v>0</v>
          </cell>
          <cell r="BC606">
            <v>0</v>
          </cell>
          <cell r="BD606">
            <v>0</v>
          </cell>
          <cell r="BE606">
            <v>0</v>
          </cell>
          <cell r="BF606">
            <v>0</v>
          </cell>
          <cell r="BG606">
            <v>0</v>
          </cell>
          <cell r="BH606">
            <v>0</v>
          </cell>
          <cell r="BI606">
            <v>0</v>
          </cell>
          <cell r="BJ606">
            <v>0</v>
          </cell>
          <cell r="BK606">
            <v>0</v>
          </cell>
          <cell r="BL606">
            <v>0</v>
          </cell>
          <cell r="BM606">
            <v>0</v>
          </cell>
          <cell r="BN606">
            <v>0</v>
          </cell>
          <cell r="BO606">
            <v>0</v>
          </cell>
          <cell r="BP606">
            <v>0</v>
          </cell>
          <cell r="BQ606">
            <v>0</v>
          </cell>
          <cell r="BR606">
            <v>0</v>
          </cell>
          <cell r="BS606">
            <v>0</v>
          </cell>
          <cell r="BT606">
            <v>0</v>
          </cell>
          <cell r="BU606">
            <v>0</v>
          </cell>
          <cell r="BV606">
            <v>0</v>
          </cell>
          <cell r="BW606">
            <v>0</v>
          </cell>
          <cell r="BX606">
            <v>0</v>
          </cell>
          <cell r="BY606">
            <v>0</v>
          </cell>
          <cell r="BZ606">
            <v>0</v>
          </cell>
          <cell r="CA606">
            <v>0</v>
          </cell>
          <cell r="CB606">
            <v>0</v>
          </cell>
          <cell r="CC606">
            <v>0</v>
          </cell>
          <cell r="CD606">
            <v>0</v>
          </cell>
          <cell r="CE606">
            <v>0</v>
          </cell>
          <cell r="CF606">
            <v>0</v>
          </cell>
          <cell r="CG606">
            <v>0</v>
          </cell>
          <cell r="CH606">
            <v>0</v>
          </cell>
          <cell r="CI606">
            <v>0</v>
          </cell>
          <cell r="CJ606">
            <v>0</v>
          </cell>
          <cell r="CK606">
            <v>0</v>
          </cell>
          <cell r="CL606">
            <v>0</v>
          </cell>
          <cell r="CM606">
            <v>0</v>
          </cell>
          <cell r="CN606">
            <v>0</v>
          </cell>
          <cell r="CO606">
            <v>0</v>
          </cell>
          <cell r="CP606">
            <v>0</v>
          </cell>
          <cell r="CQ606">
            <v>0</v>
          </cell>
          <cell r="CR606">
            <v>0</v>
          </cell>
          <cell r="CS606">
            <v>0</v>
          </cell>
          <cell r="CT606">
            <v>0</v>
          </cell>
          <cell r="CU606">
            <v>0</v>
          </cell>
          <cell r="CV606">
            <v>0</v>
          </cell>
          <cell r="CW606">
            <v>0</v>
          </cell>
          <cell r="CX606">
            <v>0</v>
          </cell>
          <cell r="CY606">
            <v>0</v>
          </cell>
          <cell r="CZ606">
            <v>0</v>
          </cell>
          <cell r="DA606">
            <v>0</v>
          </cell>
          <cell r="DB606">
            <v>0</v>
          </cell>
          <cell r="DC606">
            <v>0</v>
          </cell>
          <cell r="DD606">
            <v>0</v>
          </cell>
          <cell r="DE606">
            <v>0</v>
          </cell>
          <cell r="DF606">
            <v>0</v>
          </cell>
          <cell r="DG606">
            <v>0</v>
          </cell>
          <cell r="DH606">
            <v>0</v>
          </cell>
          <cell r="DI606">
            <v>0</v>
          </cell>
          <cell r="DJ606">
            <v>0</v>
          </cell>
          <cell r="DK606">
            <v>0</v>
          </cell>
          <cell r="DL606">
            <v>0</v>
          </cell>
          <cell r="DM606">
            <v>0</v>
          </cell>
          <cell r="DN606">
            <v>0</v>
          </cell>
          <cell r="DO606">
            <v>0</v>
          </cell>
          <cell r="DP606">
            <v>0</v>
          </cell>
          <cell r="DQ606">
            <v>0</v>
          </cell>
          <cell r="DR606">
            <v>0</v>
          </cell>
          <cell r="DS606">
            <v>0</v>
          </cell>
          <cell r="DT606">
            <v>0</v>
          </cell>
          <cell r="DU606">
            <v>0</v>
          </cell>
          <cell r="DV606">
            <v>0</v>
          </cell>
          <cell r="DW606">
            <v>0</v>
          </cell>
          <cell r="DX606">
            <v>0</v>
          </cell>
          <cell r="DY606">
            <v>0</v>
          </cell>
          <cell r="DZ606">
            <v>0</v>
          </cell>
          <cell r="EA606">
            <v>0</v>
          </cell>
          <cell r="EB606">
            <v>0</v>
          </cell>
          <cell r="EC606">
            <v>0</v>
          </cell>
          <cell r="ED606">
            <v>0</v>
          </cell>
          <cell r="EE606">
            <v>0</v>
          </cell>
        </row>
        <row r="607">
          <cell r="F607">
            <v>1.2999999999999999E-2</v>
          </cell>
          <cell r="G607">
            <v>1.0999999999999999E-2</v>
          </cell>
          <cell r="H607">
            <v>1.4999999999999999E-2</v>
          </cell>
          <cell r="I607">
            <v>3.0000000000000001E-3</v>
          </cell>
          <cell r="J607">
            <v>8.0000000000000002E-3</v>
          </cell>
          <cell r="K607">
            <v>5.0000000000000001E-3</v>
          </cell>
          <cell r="L607">
            <v>0.01</v>
          </cell>
          <cell r="M607">
            <v>1.7000000000000001E-2</v>
          </cell>
          <cell r="N607">
            <v>8.0000000000000002E-3</v>
          </cell>
          <cell r="O607">
            <v>0.01</v>
          </cell>
          <cell r="P607">
            <v>1.4999999999999999E-2</v>
          </cell>
          <cell r="Q607">
            <v>1.7000000000000001E-2</v>
          </cell>
          <cell r="R607">
            <v>1.0999999999999999E-2</v>
          </cell>
          <cell r="S607">
            <v>1.2999999999999999E-2</v>
          </cell>
          <cell r="T607">
            <v>1.7999999999999999E-2</v>
          </cell>
          <cell r="U607">
            <v>8.0000000000000002E-3</v>
          </cell>
          <cell r="V607">
            <v>4.0000000000000001E-3</v>
          </cell>
          <cell r="W607">
            <v>6.0000000000000001E-3</v>
          </cell>
          <cell r="X607">
            <v>4.0000000000000001E-3</v>
          </cell>
          <cell r="Y607">
            <v>1.4E-2</v>
          </cell>
          <cell r="Z607">
            <v>1.4E-2</v>
          </cell>
          <cell r="AA607">
            <v>1.4E-2</v>
          </cell>
          <cell r="AB607">
            <v>0.01</v>
          </cell>
          <cell r="AC607">
            <v>1.2999999999999999E-2</v>
          </cell>
          <cell r="AD607">
            <v>1.4999999999999999E-2</v>
          </cell>
          <cell r="AE607">
            <v>8.9999999999999993E-3</v>
          </cell>
          <cell r="AF607">
            <v>1.4999999999999999E-2</v>
          </cell>
          <cell r="AG607">
            <v>8.9999999999999993E-3</v>
          </cell>
          <cell r="AH607">
            <v>8.9999999999999993E-3</v>
          </cell>
          <cell r="AI607">
            <v>5.0000000000000001E-3</v>
          </cell>
          <cell r="AJ607">
            <v>6.0000000000000001E-3</v>
          </cell>
          <cell r="AK607">
            <v>5.0000000000000001E-3</v>
          </cell>
          <cell r="AL607">
            <v>6.0000000000000001E-3</v>
          </cell>
          <cell r="AM607">
            <v>5.0000000000000001E-3</v>
          </cell>
          <cell r="AN607">
            <v>8.9999999999999993E-3</v>
          </cell>
          <cell r="AO607">
            <v>8.9999999999999993E-3</v>
          </cell>
          <cell r="AP607">
            <v>1.2999999999999999E-2</v>
          </cell>
          <cell r="AQ607">
            <v>1.4E-2</v>
          </cell>
          <cell r="AR607">
            <v>0</v>
          </cell>
          <cell r="AS607">
            <v>0</v>
          </cell>
          <cell r="AT607">
            <v>0</v>
          </cell>
          <cell r="AU607">
            <v>0</v>
          </cell>
          <cell r="AV607">
            <v>0</v>
          </cell>
          <cell r="AW607">
            <v>0</v>
          </cell>
          <cell r="AX607">
            <v>0</v>
          </cell>
          <cell r="AY607">
            <v>0</v>
          </cell>
          <cell r="AZ607">
            <v>0</v>
          </cell>
          <cell r="BA607">
            <v>0</v>
          </cell>
          <cell r="BB607">
            <v>0</v>
          </cell>
          <cell r="BC607">
            <v>0</v>
          </cell>
          <cell r="BD607">
            <v>0</v>
          </cell>
          <cell r="BE607">
            <v>0</v>
          </cell>
          <cell r="BF607">
            <v>0</v>
          </cell>
          <cell r="BG607">
            <v>0</v>
          </cell>
          <cell r="BH607">
            <v>0</v>
          </cell>
          <cell r="BI607">
            <v>0</v>
          </cell>
          <cell r="BJ607">
            <v>0</v>
          </cell>
          <cell r="BK607">
            <v>0</v>
          </cell>
          <cell r="BL607">
            <v>0</v>
          </cell>
          <cell r="BM607">
            <v>0</v>
          </cell>
          <cell r="BN607">
            <v>0</v>
          </cell>
          <cell r="BO607">
            <v>0</v>
          </cell>
          <cell r="BP607">
            <v>0</v>
          </cell>
          <cell r="BQ607">
            <v>0</v>
          </cell>
          <cell r="BR607">
            <v>0</v>
          </cell>
          <cell r="BS607">
            <v>0</v>
          </cell>
          <cell r="BT607">
            <v>0</v>
          </cell>
          <cell r="BU607">
            <v>0</v>
          </cell>
          <cell r="BV607">
            <v>0</v>
          </cell>
          <cell r="BW607">
            <v>0</v>
          </cell>
          <cell r="BX607">
            <v>0</v>
          </cell>
          <cell r="BY607">
            <v>0</v>
          </cell>
          <cell r="BZ607">
            <v>0</v>
          </cell>
          <cell r="CA607">
            <v>0</v>
          </cell>
          <cell r="CB607">
            <v>0</v>
          </cell>
          <cell r="CC607">
            <v>0</v>
          </cell>
          <cell r="CD607">
            <v>0</v>
          </cell>
          <cell r="CE607">
            <v>0</v>
          </cell>
          <cell r="CF607">
            <v>0</v>
          </cell>
          <cell r="CG607">
            <v>0</v>
          </cell>
          <cell r="CH607">
            <v>0</v>
          </cell>
          <cell r="CI607">
            <v>0</v>
          </cell>
          <cell r="CJ607">
            <v>0</v>
          </cell>
          <cell r="CK607">
            <v>0</v>
          </cell>
          <cell r="CL607">
            <v>0</v>
          </cell>
          <cell r="CM607">
            <v>0</v>
          </cell>
          <cell r="CN607">
            <v>0</v>
          </cell>
          <cell r="CO607">
            <v>0</v>
          </cell>
          <cell r="CP607">
            <v>0</v>
          </cell>
          <cell r="CQ607">
            <v>0</v>
          </cell>
          <cell r="CR607">
            <v>0</v>
          </cell>
          <cell r="CS607">
            <v>0</v>
          </cell>
          <cell r="CT607">
            <v>0</v>
          </cell>
          <cell r="CU607">
            <v>0</v>
          </cell>
          <cell r="CV607">
            <v>0</v>
          </cell>
          <cell r="CW607">
            <v>0</v>
          </cell>
          <cell r="CX607">
            <v>0</v>
          </cell>
          <cell r="CY607">
            <v>0</v>
          </cell>
          <cell r="CZ607">
            <v>0</v>
          </cell>
          <cell r="DA607">
            <v>0</v>
          </cell>
          <cell r="DB607">
            <v>0</v>
          </cell>
          <cell r="DC607">
            <v>0</v>
          </cell>
          <cell r="DD607">
            <v>0</v>
          </cell>
          <cell r="DE607">
            <v>0</v>
          </cell>
          <cell r="DF607">
            <v>0</v>
          </cell>
          <cell r="DG607">
            <v>0</v>
          </cell>
          <cell r="DH607">
            <v>0</v>
          </cell>
          <cell r="DI607">
            <v>0</v>
          </cell>
          <cell r="DJ607">
            <v>0</v>
          </cell>
          <cell r="DK607">
            <v>0</v>
          </cell>
          <cell r="DL607">
            <v>0</v>
          </cell>
          <cell r="DM607">
            <v>0</v>
          </cell>
          <cell r="DN607">
            <v>0</v>
          </cell>
          <cell r="DO607">
            <v>0</v>
          </cell>
          <cell r="DP607">
            <v>0</v>
          </cell>
          <cell r="DQ607">
            <v>0</v>
          </cell>
          <cell r="DR607">
            <v>0</v>
          </cell>
          <cell r="DS607">
            <v>0</v>
          </cell>
          <cell r="DT607">
            <v>0</v>
          </cell>
          <cell r="DU607">
            <v>0</v>
          </cell>
          <cell r="DV607">
            <v>0</v>
          </cell>
          <cell r="DW607">
            <v>0</v>
          </cell>
          <cell r="DX607">
            <v>0</v>
          </cell>
          <cell r="DY607">
            <v>0</v>
          </cell>
          <cell r="DZ607">
            <v>0</v>
          </cell>
          <cell r="EA607">
            <v>0</v>
          </cell>
          <cell r="EB607">
            <v>0</v>
          </cell>
          <cell r="EC607">
            <v>0</v>
          </cell>
          <cell r="ED607">
            <v>0</v>
          </cell>
          <cell r="EE607">
            <v>0</v>
          </cell>
        </row>
        <row r="608">
          <cell r="F608">
            <v>0.01</v>
          </cell>
          <cell r="G608">
            <v>8.9999999999999993E-3</v>
          </cell>
          <cell r="H608">
            <v>6.0000000000000001E-3</v>
          </cell>
          <cell r="I608">
            <v>5.0000000000000001E-3</v>
          </cell>
          <cell r="J608">
            <v>8.9999999999999993E-3</v>
          </cell>
          <cell r="K608">
            <v>8.9999999999999993E-3</v>
          </cell>
          <cell r="L608">
            <v>6.0000000000000001E-3</v>
          </cell>
          <cell r="M608">
            <v>6.0000000000000001E-3</v>
          </cell>
          <cell r="N608">
            <v>5.0000000000000001E-3</v>
          </cell>
          <cell r="O608">
            <v>4.0000000000000001E-3</v>
          </cell>
          <cell r="P608">
            <v>6.0000000000000001E-3</v>
          </cell>
          <cell r="Q608">
            <v>7.0000000000000001E-3</v>
          </cell>
          <cell r="R608">
            <v>5.0000000000000001E-3</v>
          </cell>
          <cell r="S608">
            <v>6.0000000000000001E-3</v>
          </cell>
          <cell r="T608">
            <v>8.0000000000000002E-3</v>
          </cell>
          <cell r="U608">
            <v>4.0000000000000001E-3</v>
          </cell>
          <cell r="V608">
            <v>4.0000000000000001E-3</v>
          </cell>
          <cell r="W608">
            <v>6.0000000000000001E-3</v>
          </cell>
          <cell r="X608">
            <v>5.0000000000000001E-3</v>
          </cell>
          <cell r="Y608">
            <v>7.0000000000000001E-3</v>
          </cell>
          <cell r="Z608">
            <v>5.0000000000000001E-3</v>
          </cell>
          <cell r="AA608">
            <v>4.0000000000000001E-3</v>
          </cell>
          <cell r="AB608">
            <v>5.0000000000000001E-3</v>
          </cell>
          <cell r="AC608">
            <v>6.0000000000000001E-3</v>
          </cell>
          <cell r="AD608">
            <v>5.0000000000000001E-3</v>
          </cell>
          <cell r="AE608">
            <v>4.0000000000000001E-3</v>
          </cell>
          <cell r="AF608">
            <v>4.0000000000000001E-3</v>
          </cell>
          <cell r="AG608">
            <v>5.0000000000000001E-3</v>
          </cell>
          <cell r="AH608">
            <v>5.0000000000000001E-3</v>
          </cell>
          <cell r="AI608">
            <v>4.0000000000000001E-3</v>
          </cell>
          <cell r="AJ608">
            <v>7.0000000000000001E-3</v>
          </cell>
          <cell r="AK608">
            <v>5.0000000000000001E-3</v>
          </cell>
          <cell r="AL608">
            <v>6.0000000000000001E-3</v>
          </cell>
          <cell r="AM608">
            <v>5.0000000000000001E-3</v>
          </cell>
          <cell r="AN608">
            <v>3.0000000000000001E-3</v>
          </cell>
          <cell r="AO608">
            <v>4.0000000000000001E-3</v>
          </cell>
          <cell r="AP608">
            <v>5.0000000000000001E-3</v>
          </cell>
          <cell r="AQ608">
            <v>2E-3</v>
          </cell>
          <cell r="AR608">
            <v>5.0000000000000001E-3</v>
          </cell>
          <cell r="AS608">
            <v>3.0000000000000001E-3</v>
          </cell>
          <cell r="AT608">
            <v>5.0000000000000001E-3</v>
          </cell>
          <cell r="AU608">
            <v>6.0000000000000001E-3</v>
          </cell>
          <cell r="AV608">
            <v>4.0000000000000001E-3</v>
          </cell>
          <cell r="AW608">
            <v>7.0000000000000001E-3</v>
          </cell>
          <cell r="AX608">
            <v>6.0000000000000001E-3</v>
          </cell>
          <cell r="AY608">
            <v>5.0000000000000001E-3</v>
          </cell>
          <cell r="AZ608">
            <v>6.0000000000000001E-3</v>
          </cell>
          <cell r="BA608">
            <v>4.0000000000000001E-3</v>
          </cell>
          <cell r="BB608">
            <v>4.0000000000000001E-3</v>
          </cell>
          <cell r="BC608">
            <v>5.0000000000000001E-3</v>
          </cell>
          <cell r="BD608">
            <v>2E-3</v>
          </cell>
          <cell r="BE608">
            <v>4.0000000000000001E-3</v>
          </cell>
          <cell r="BF608">
            <v>3.0000000000000001E-3</v>
          </cell>
          <cell r="BG608">
            <v>5.0000000000000001E-3</v>
          </cell>
          <cell r="BH608">
            <v>4.0000000000000001E-3</v>
          </cell>
          <cell r="BI608">
            <v>2E-3</v>
          </cell>
          <cell r="BJ608">
            <v>7.0000000000000001E-3</v>
          </cell>
          <cell r="BK608">
            <v>6.0000000000000001E-3</v>
          </cell>
          <cell r="BL608">
            <v>5.0000000000000001E-3</v>
          </cell>
          <cell r="BM608">
            <v>6.0000000000000001E-3</v>
          </cell>
          <cell r="BN608">
            <v>4.0000000000000001E-3</v>
          </cell>
          <cell r="BO608">
            <v>4.0000000000000001E-3</v>
          </cell>
          <cell r="BP608">
            <v>5.0000000000000001E-3</v>
          </cell>
          <cell r="BQ608">
            <v>1E-3</v>
          </cell>
          <cell r="BR608">
            <v>4.0000000000000001E-3</v>
          </cell>
          <cell r="BS608">
            <v>2E-3</v>
          </cell>
          <cell r="BT608">
            <v>3.0000000000000001E-3</v>
          </cell>
          <cell r="BU608">
            <v>5.0000000000000001E-3</v>
          </cell>
          <cell r="BV608">
            <v>6.0000000000000001E-3</v>
          </cell>
          <cell r="BW608">
            <v>8.0000000000000002E-3</v>
          </cell>
          <cell r="BX608">
            <v>7.0000000000000001E-3</v>
          </cell>
          <cell r="BY608">
            <v>3.0000000000000001E-3</v>
          </cell>
          <cell r="BZ608">
            <v>3.0000000000000001E-3</v>
          </cell>
          <cell r="CA608">
            <v>3.0000000000000001E-3</v>
          </cell>
          <cell r="CB608">
            <v>4.0000000000000001E-3</v>
          </cell>
          <cell r="CC608">
            <v>4.0000000000000001E-3</v>
          </cell>
          <cell r="CD608">
            <v>0</v>
          </cell>
          <cell r="CE608">
            <v>3.0000000000000001E-3</v>
          </cell>
          <cell r="CF608">
            <v>0</v>
          </cell>
          <cell r="CG608">
            <v>1E-3</v>
          </cell>
          <cell r="CH608">
            <v>4.0000000000000001E-3</v>
          </cell>
          <cell r="CI608">
            <v>6.0000000000000001E-3</v>
          </cell>
          <cell r="CJ608">
            <v>7.0000000000000001E-3</v>
          </cell>
          <cell r="CK608">
            <v>6.0000000000000001E-3</v>
          </cell>
          <cell r="CL608">
            <v>3.0000000000000001E-3</v>
          </cell>
          <cell r="CM608">
            <v>2E-3</v>
          </cell>
          <cell r="CN608">
            <v>3.0000000000000001E-3</v>
          </cell>
          <cell r="CO608">
            <v>2E-3</v>
          </cell>
          <cell r="CP608">
            <v>1E-3</v>
          </cell>
          <cell r="CQ608">
            <v>0</v>
          </cell>
          <cell r="CR608">
            <v>0</v>
          </cell>
          <cell r="CS608">
            <v>0</v>
          </cell>
          <cell r="CT608">
            <v>0</v>
          </cell>
          <cell r="CU608">
            <v>1E-3</v>
          </cell>
          <cell r="CV608">
            <v>2E-3</v>
          </cell>
          <cell r="CW608">
            <v>1E-3</v>
          </cell>
          <cell r="CX608">
            <v>0</v>
          </cell>
          <cell r="CY608">
            <v>0</v>
          </cell>
          <cell r="CZ608">
            <v>0</v>
          </cell>
          <cell r="DA608">
            <v>0</v>
          </cell>
          <cell r="DB608">
            <v>0</v>
          </cell>
          <cell r="DC608">
            <v>0</v>
          </cell>
          <cell r="DD608">
            <v>0</v>
          </cell>
          <cell r="DE608">
            <v>0</v>
          </cell>
          <cell r="DF608">
            <v>0</v>
          </cell>
          <cell r="DG608">
            <v>1E-3</v>
          </cell>
          <cell r="DH608">
            <v>2E-3</v>
          </cell>
          <cell r="DI608">
            <v>2E-3</v>
          </cell>
          <cell r="DJ608">
            <v>1E-3</v>
          </cell>
          <cell r="DK608">
            <v>0</v>
          </cell>
          <cell r="DL608">
            <v>0</v>
          </cell>
          <cell r="DM608">
            <v>0</v>
          </cell>
          <cell r="DN608">
            <v>0</v>
          </cell>
          <cell r="DO608">
            <v>0</v>
          </cell>
          <cell r="DP608">
            <v>0</v>
          </cell>
          <cell r="DQ608">
            <v>0</v>
          </cell>
          <cell r="DR608">
            <v>0</v>
          </cell>
          <cell r="DS608">
            <v>0</v>
          </cell>
          <cell r="DT608">
            <v>0</v>
          </cell>
          <cell r="DU608">
            <v>0</v>
          </cell>
          <cell r="DV608">
            <v>0</v>
          </cell>
          <cell r="DW608">
            <v>0</v>
          </cell>
          <cell r="DX608">
            <v>0</v>
          </cell>
          <cell r="DY608">
            <v>0</v>
          </cell>
          <cell r="DZ608">
            <v>0</v>
          </cell>
          <cell r="EA608">
            <v>0</v>
          </cell>
          <cell r="EB608">
            <v>0</v>
          </cell>
          <cell r="EC608">
            <v>0</v>
          </cell>
          <cell r="ED608">
            <v>0</v>
          </cell>
          <cell r="EE608">
            <v>0</v>
          </cell>
        </row>
        <row r="609">
          <cell r="F609">
            <v>1.0999999999999999E-2</v>
          </cell>
          <cell r="G609">
            <v>1.4E-2</v>
          </cell>
          <cell r="H609">
            <v>1.4999999999999999E-2</v>
          </cell>
          <cell r="I609">
            <v>1.0999999999999999E-2</v>
          </cell>
          <cell r="J609">
            <v>1.9E-2</v>
          </cell>
          <cell r="K609">
            <v>2.4E-2</v>
          </cell>
          <cell r="L609">
            <v>1.2999999999999999E-2</v>
          </cell>
          <cell r="M609">
            <v>1.4E-2</v>
          </cell>
          <cell r="N609">
            <v>1.0999999999999999E-2</v>
          </cell>
          <cell r="O609">
            <v>8.9999999999999993E-3</v>
          </cell>
          <cell r="P609">
            <v>8.9999999999999993E-3</v>
          </cell>
          <cell r="Q609">
            <v>5.0000000000000001E-3</v>
          </cell>
          <cell r="R609">
            <v>1.0999999999999999E-2</v>
          </cell>
          <cell r="S609">
            <v>5.0000000000000001E-3</v>
          </cell>
          <cell r="T609">
            <v>1.0999999999999999E-2</v>
          </cell>
          <cell r="U609">
            <v>1.4E-2</v>
          </cell>
          <cell r="V609">
            <v>1.2999999999999999E-2</v>
          </cell>
          <cell r="W609">
            <v>1.7000000000000001E-2</v>
          </cell>
          <cell r="X609">
            <v>1.4999999999999999E-2</v>
          </cell>
          <cell r="Y609">
            <v>1.2999999999999999E-2</v>
          </cell>
          <cell r="Z609">
            <v>1.4E-2</v>
          </cell>
          <cell r="AA609">
            <v>1.0999999999999999E-2</v>
          </cell>
          <cell r="AB609">
            <v>0.01</v>
          </cell>
          <cell r="AC609">
            <v>8.0000000000000002E-3</v>
          </cell>
          <cell r="AD609">
            <v>6.0000000000000001E-3</v>
          </cell>
          <cell r="AE609">
            <v>1.2E-2</v>
          </cell>
          <cell r="AF609">
            <v>6.0000000000000001E-3</v>
          </cell>
          <cell r="AG609">
            <v>7.0000000000000001E-3</v>
          </cell>
          <cell r="AH609">
            <v>1.4999999999999999E-2</v>
          </cell>
          <cell r="AI609">
            <v>1.4E-2</v>
          </cell>
          <cell r="AJ609">
            <v>2.4E-2</v>
          </cell>
          <cell r="AK609">
            <v>1.7000000000000001E-2</v>
          </cell>
          <cell r="AL609">
            <v>1.2999999999999999E-2</v>
          </cell>
          <cell r="AM609">
            <v>1.0999999999999999E-2</v>
          </cell>
          <cell r="AN609">
            <v>1.2E-2</v>
          </cell>
          <cell r="AO609">
            <v>1.0999999999999999E-2</v>
          </cell>
          <cell r="AP609">
            <v>1.0999999999999999E-2</v>
          </cell>
          <cell r="AQ609">
            <v>5.0000000000000001E-3</v>
          </cell>
          <cell r="AR609">
            <v>1.0999999999999999E-2</v>
          </cell>
          <cell r="AS609">
            <v>5.0000000000000001E-3</v>
          </cell>
          <cell r="AT609">
            <v>1.0999999999999999E-2</v>
          </cell>
          <cell r="AU609">
            <v>1.4E-2</v>
          </cell>
          <cell r="AV609">
            <v>1.6E-2</v>
          </cell>
          <cell r="AW609">
            <v>2.3E-2</v>
          </cell>
          <cell r="AX609">
            <v>1.2999999999999999E-2</v>
          </cell>
          <cell r="AY609">
            <v>1.0999999999999999E-2</v>
          </cell>
          <cell r="AZ609">
            <v>0.01</v>
          </cell>
          <cell r="BA609">
            <v>1.2E-2</v>
          </cell>
          <cell r="BB609">
            <v>1.2E-2</v>
          </cell>
          <cell r="BC609">
            <v>8.9999999999999993E-3</v>
          </cell>
          <cell r="BD609">
            <v>2E-3</v>
          </cell>
          <cell r="BE609">
            <v>1.0999999999999999E-2</v>
          </cell>
          <cell r="BF609">
            <v>5.0000000000000001E-3</v>
          </cell>
          <cell r="BG609">
            <v>0.01</v>
          </cell>
          <cell r="BH609">
            <v>1.6E-2</v>
          </cell>
          <cell r="BI609">
            <v>1.4999999999999999E-2</v>
          </cell>
          <cell r="BJ609">
            <v>0.02</v>
          </cell>
          <cell r="BK609">
            <v>1.9E-2</v>
          </cell>
          <cell r="BL609">
            <v>1.0999999999999999E-2</v>
          </cell>
          <cell r="BM609">
            <v>7.0000000000000001E-3</v>
          </cell>
          <cell r="BN609">
            <v>1.2E-2</v>
          </cell>
          <cell r="BO609">
            <v>0.01</v>
          </cell>
          <cell r="BP609">
            <v>8.9999999999999993E-3</v>
          </cell>
          <cell r="BQ609">
            <v>2E-3</v>
          </cell>
          <cell r="BR609">
            <v>8.9999999999999993E-3</v>
          </cell>
          <cell r="BS609">
            <v>2E-3</v>
          </cell>
          <cell r="BT609">
            <v>7.0000000000000001E-3</v>
          </cell>
          <cell r="BU609">
            <v>1.2999999999999999E-2</v>
          </cell>
          <cell r="BV609">
            <v>1.7000000000000001E-2</v>
          </cell>
          <cell r="BW609">
            <v>0.02</v>
          </cell>
          <cell r="BX609">
            <v>0.02</v>
          </cell>
          <cell r="BY609">
            <v>6.0000000000000001E-3</v>
          </cell>
          <cell r="BZ609">
            <v>6.0000000000000001E-3</v>
          </cell>
          <cell r="CA609">
            <v>1.0999999999999999E-2</v>
          </cell>
          <cell r="CB609">
            <v>0.01</v>
          </cell>
          <cell r="CC609">
            <v>4.0000000000000001E-3</v>
          </cell>
          <cell r="CD609">
            <v>0</v>
          </cell>
          <cell r="CE609">
            <v>7.0000000000000001E-3</v>
          </cell>
          <cell r="CF609">
            <v>0</v>
          </cell>
          <cell r="CG609">
            <v>4.0000000000000001E-3</v>
          </cell>
          <cell r="CH609">
            <v>1.2999999999999999E-2</v>
          </cell>
          <cell r="CI609">
            <v>1.7000000000000001E-2</v>
          </cell>
          <cell r="CJ609">
            <v>1.4999999999999999E-2</v>
          </cell>
          <cell r="CK609">
            <v>1.4E-2</v>
          </cell>
          <cell r="CL609">
            <v>4.0000000000000001E-3</v>
          </cell>
          <cell r="CM609">
            <v>3.0000000000000001E-3</v>
          </cell>
          <cell r="CN609">
            <v>1.2E-2</v>
          </cell>
          <cell r="CO609">
            <v>4.0000000000000001E-3</v>
          </cell>
          <cell r="CP609">
            <v>3.0000000000000001E-3</v>
          </cell>
          <cell r="CQ609">
            <v>0</v>
          </cell>
          <cell r="CR609">
            <v>1E-3</v>
          </cell>
          <cell r="CS609">
            <v>0</v>
          </cell>
          <cell r="CT609">
            <v>0</v>
          </cell>
          <cell r="CU609">
            <v>2E-3</v>
          </cell>
          <cell r="CV609">
            <v>3.0000000000000001E-3</v>
          </cell>
          <cell r="CW609">
            <v>1E-3</v>
          </cell>
          <cell r="CX609">
            <v>1E-3</v>
          </cell>
          <cell r="CY609">
            <v>0</v>
          </cell>
          <cell r="CZ609">
            <v>0</v>
          </cell>
          <cell r="DA609">
            <v>1E-3</v>
          </cell>
          <cell r="DB609">
            <v>0</v>
          </cell>
          <cell r="DC609">
            <v>0</v>
          </cell>
          <cell r="DD609">
            <v>0</v>
          </cell>
          <cell r="DE609">
            <v>1E-3</v>
          </cell>
          <cell r="DF609">
            <v>0</v>
          </cell>
          <cell r="DG609">
            <v>0</v>
          </cell>
          <cell r="DH609">
            <v>2E-3</v>
          </cell>
          <cell r="DI609">
            <v>2E-3</v>
          </cell>
          <cell r="DJ609">
            <v>2E-3</v>
          </cell>
          <cell r="DK609">
            <v>1E-3</v>
          </cell>
          <cell r="DL609">
            <v>0</v>
          </cell>
          <cell r="DM609">
            <v>0</v>
          </cell>
          <cell r="DN609">
            <v>0</v>
          </cell>
          <cell r="DO609">
            <v>0</v>
          </cell>
          <cell r="DP609">
            <v>0</v>
          </cell>
          <cell r="DQ609">
            <v>0</v>
          </cell>
          <cell r="DR609">
            <v>0</v>
          </cell>
          <cell r="DS609">
            <v>0</v>
          </cell>
          <cell r="DT609">
            <v>0</v>
          </cell>
          <cell r="DU609">
            <v>0</v>
          </cell>
          <cell r="DV609">
            <v>0</v>
          </cell>
          <cell r="DW609">
            <v>0</v>
          </cell>
          <cell r="DX609">
            <v>0</v>
          </cell>
          <cell r="DY609">
            <v>0</v>
          </cell>
          <cell r="DZ609">
            <v>0</v>
          </cell>
          <cell r="EA609">
            <v>0</v>
          </cell>
          <cell r="EB609">
            <v>0</v>
          </cell>
          <cell r="EC609">
            <v>0</v>
          </cell>
          <cell r="ED609">
            <v>0</v>
          </cell>
          <cell r="EE609">
            <v>0</v>
          </cell>
        </row>
        <row r="610">
          <cell r="F610">
            <v>2.7E-2</v>
          </cell>
          <cell r="G610">
            <v>2.5999999999999999E-2</v>
          </cell>
          <cell r="H610">
            <v>2.5000000000000001E-2</v>
          </cell>
          <cell r="I610">
            <v>6.0000000000000001E-3</v>
          </cell>
          <cell r="J610">
            <v>1.4999999999999999E-2</v>
          </cell>
          <cell r="K610">
            <v>1.0999999999999999E-2</v>
          </cell>
          <cell r="L610">
            <v>1.2999999999999999E-2</v>
          </cell>
          <cell r="M610">
            <v>1.6E-2</v>
          </cell>
          <cell r="N610">
            <v>1.6E-2</v>
          </cell>
          <cell r="O610">
            <v>8.9999999999999993E-3</v>
          </cell>
          <cell r="P610">
            <v>2.9000000000000001E-2</v>
          </cell>
          <cell r="Q610">
            <v>2.1000000000000001E-2</v>
          </cell>
          <cell r="R610">
            <v>1.0999999999999999E-2</v>
          </cell>
          <cell r="S610">
            <v>1.4E-2</v>
          </cell>
          <cell r="T610">
            <v>1.7000000000000001E-2</v>
          </cell>
          <cell r="U610">
            <v>1.7999999999999999E-2</v>
          </cell>
          <cell r="V610">
            <v>1.2E-2</v>
          </cell>
          <cell r="W610">
            <v>0.01</v>
          </cell>
          <cell r="X610">
            <v>5.0000000000000001E-3</v>
          </cell>
          <cell r="Y610">
            <v>8.0000000000000002E-3</v>
          </cell>
          <cell r="Z610">
            <v>8.0000000000000002E-3</v>
          </cell>
          <cell r="AA610">
            <v>0.01</v>
          </cell>
          <cell r="AB610">
            <v>7.0000000000000001E-3</v>
          </cell>
          <cell r="AC610">
            <v>1.2E-2</v>
          </cell>
          <cell r="AD610">
            <v>8.9999999999999993E-3</v>
          </cell>
          <cell r="AE610">
            <v>8.0000000000000002E-3</v>
          </cell>
          <cell r="AF610">
            <v>8.9999999999999993E-3</v>
          </cell>
          <cell r="AG610">
            <v>1.0999999999999999E-2</v>
          </cell>
          <cell r="AH610">
            <v>0.01</v>
          </cell>
          <cell r="AI610">
            <v>0.01</v>
          </cell>
          <cell r="AJ610">
            <v>1.2999999999999999E-2</v>
          </cell>
          <cell r="AK610">
            <v>8.0000000000000002E-3</v>
          </cell>
          <cell r="AL610">
            <v>6.0000000000000001E-3</v>
          </cell>
          <cell r="AM610">
            <v>5.0000000000000001E-3</v>
          </cell>
          <cell r="AN610">
            <v>8.9999999999999993E-3</v>
          </cell>
          <cell r="AO610">
            <v>8.0000000000000002E-3</v>
          </cell>
          <cell r="AP610">
            <v>0.01</v>
          </cell>
          <cell r="AQ610">
            <v>5.0000000000000001E-3</v>
          </cell>
          <cell r="AR610">
            <v>8.0000000000000002E-3</v>
          </cell>
          <cell r="AS610">
            <v>8.0000000000000002E-3</v>
          </cell>
          <cell r="AT610">
            <v>8.0000000000000002E-3</v>
          </cell>
          <cell r="AU610">
            <v>8.0000000000000002E-3</v>
          </cell>
          <cell r="AV610">
            <v>8.9999999999999993E-3</v>
          </cell>
          <cell r="AW610">
            <v>8.0000000000000002E-3</v>
          </cell>
          <cell r="AX610">
            <v>8.0000000000000002E-3</v>
          </cell>
          <cell r="AY610">
            <v>7.0000000000000001E-3</v>
          </cell>
          <cell r="AZ610">
            <v>6.0000000000000001E-3</v>
          </cell>
          <cell r="BA610">
            <v>6.0000000000000001E-3</v>
          </cell>
          <cell r="BB610">
            <v>5.0000000000000001E-3</v>
          </cell>
          <cell r="BC610">
            <v>1.2E-2</v>
          </cell>
          <cell r="BD610">
            <v>8.0000000000000002E-3</v>
          </cell>
          <cell r="BE610">
            <v>8.0000000000000002E-3</v>
          </cell>
          <cell r="BF610">
            <v>8.0000000000000002E-3</v>
          </cell>
          <cell r="BG610">
            <v>0.01</v>
          </cell>
          <cell r="BH610">
            <v>8.0000000000000002E-3</v>
          </cell>
          <cell r="BI610">
            <v>0.01</v>
          </cell>
          <cell r="BJ610">
            <v>1.2E-2</v>
          </cell>
          <cell r="BK610">
            <v>1.0999999999999999E-2</v>
          </cell>
          <cell r="BL610">
            <v>6.0000000000000001E-3</v>
          </cell>
          <cell r="BM610">
            <v>8.0000000000000002E-3</v>
          </cell>
          <cell r="BN610">
            <v>2E-3</v>
          </cell>
          <cell r="BO610">
            <v>5.0000000000000001E-3</v>
          </cell>
          <cell r="BP610">
            <v>1.2E-2</v>
          </cell>
          <cell r="BQ610">
            <v>5.0000000000000001E-3</v>
          </cell>
          <cell r="BR610">
            <v>2E-3</v>
          </cell>
          <cell r="BS610">
            <v>3.0000000000000001E-3</v>
          </cell>
          <cell r="BT610">
            <v>1E-3</v>
          </cell>
          <cell r="BU610">
            <v>2E-3</v>
          </cell>
          <cell r="BV610">
            <v>3.0000000000000001E-3</v>
          </cell>
          <cell r="BW610">
            <v>1E-3</v>
          </cell>
          <cell r="BX610">
            <v>2E-3</v>
          </cell>
          <cell r="BY610">
            <v>3.0000000000000001E-3</v>
          </cell>
          <cell r="BZ610">
            <v>2E-3</v>
          </cell>
          <cell r="CA610">
            <v>1E-3</v>
          </cell>
          <cell r="CB610">
            <v>2E-3</v>
          </cell>
          <cell r="CC610">
            <v>0</v>
          </cell>
          <cell r="CD610">
            <v>0</v>
          </cell>
          <cell r="CE610">
            <v>2E-3</v>
          </cell>
          <cell r="CF610">
            <v>1E-3</v>
          </cell>
          <cell r="CG610">
            <v>1E-3</v>
          </cell>
          <cell r="CH610">
            <v>1E-3</v>
          </cell>
          <cell r="CI610">
            <v>1E-3</v>
          </cell>
          <cell r="CJ610">
            <v>5.0000000000000001E-3</v>
          </cell>
          <cell r="CK610">
            <v>3.0000000000000001E-3</v>
          </cell>
          <cell r="CL610">
            <v>2E-3</v>
          </cell>
          <cell r="CM610">
            <v>2E-3</v>
          </cell>
          <cell r="CN610">
            <v>2E-3</v>
          </cell>
          <cell r="CO610">
            <v>2E-3</v>
          </cell>
          <cell r="CP610">
            <v>2E-3</v>
          </cell>
          <cell r="CQ610">
            <v>1E-3</v>
          </cell>
          <cell r="CR610">
            <v>1E-3</v>
          </cell>
          <cell r="CS610">
            <v>-1E-3</v>
          </cell>
          <cell r="CT610">
            <v>0</v>
          </cell>
          <cell r="CU610">
            <v>2E-3</v>
          </cell>
          <cell r="CV610">
            <v>5.0000000000000001E-3</v>
          </cell>
          <cell r="CW610">
            <v>3.0000000000000001E-3</v>
          </cell>
          <cell r="CX610">
            <v>3.0000000000000001E-3</v>
          </cell>
          <cell r="CY610">
            <v>1E-3</v>
          </cell>
          <cell r="CZ610">
            <v>1E-3</v>
          </cell>
          <cell r="DA610">
            <v>3.0000000000000001E-3</v>
          </cell>
          <cell r="DB610">
            <v>0</v>
          </cell>
          <cell r="DC610">
            <v>2E-3</v>
          </cell>
          <cell r="DD610">
            <v>0</v>
          </cell>
          <cell r="DE610">
            <v>0</v>
          </cell>
          <cell r="DF610">
            <v>0</v>
          </cell>
          <cell r="DG610">
            <v>1E-3</v>
          </cell>
          <cell r="DH610">
            <v>0</v>
          </cell>
          <cell r="DI610">
            <v>1E-3</v>
          </cell>
          <cell r="DJ610">
            <v>2E-3</v>
          </cell>
          <cell r="DK610">
            <v>0</v>
          </cell>
          <cell r="DL610">
            <v>0</v>
          </cell>
          <cell r="DM610">
            <v>0</v>
          </cell>
          <cell r="DN610">
            <v>0</v>
          </cell>
          <cell r="DO610">
            <v>0</v>
          </cell>
          <cell r="DP610">
            <v>1E-3</v>
          </cell>
          <cell r="DQ610">
            <v>0</v>
          </cell>
          <cell r="DR610">
            <v>0</v>
          </cell>
          <cell r="DS610">
            <v>0</v>
          </cell>
          <cell r="DT610">
            <v>0</v>
          </cell>
          <cell r="DU610">
            <v>0</v>
          </cell>
          <cell r="DV610">
            <v>0</v>
          </cell>
          <cell r="DW610">
            <v>0</v>
          </cell>
          <cell r="DX610">
            <v>0</v>
          </cell>
          <cell r="DY610">
            <v>0</v>
          </cell>
          <cell r="DZ610">
            <v>0</v>
          </cell>
          <cell r="EA610">
            <v>0</v>
          </cell>
          <cell r="EB610">
            <v>0</v>
          </cell>
          <cell r="EC610">
            <v>0</v>
          </cell>
          <cell r="ED610">
            <v>0</v>
          </cell>
          <cell r="EE610">
            <v>0</v>
          </cell>
        </row>
        <row r="611">
          <cell r="F611">
            <v>6.7000000000000004E-2</v>
          </cell>
          <cell r="G611">
            <v>7.4999999999999997E-2</v>
          </cell>
          <cell r="H611">
            <v>7.6999999999999999E-2</v>
          </cell>
          <cell r="I611">
            <v>3.3000000000000002E-2</v>
          </cell>
          <cell r="J611">
            <v>5.0999999999999997E-2</v>
          </cell>
          <cell r="K611">
            <v>5.0999999999999997E-2</v>
          </cell>
          <cell r="L611">
            <v>4.8000000000000001E-2</v>
          </cell>
          <cell r="M611">
            <v>4.5999999999999999E-2</v>
          </cell>
          <cell r="N611">
            <v>3.1E-2</v>
          </cell>
          <cell r="O611">
            <v>3.6999999999999998E-2</v>
          </cell>
          <cell r="P611">
            <v>0.106</v>
          </cell>
          <cell r="Q611">
            <v>7.1999999999999995E-2</v>
          </cell>
          <cell r="R611">
            <v>4.5999999999999999E-2</v>
          </cell>
          <cell r="S611">
            <v>5.2999999999999999E-2</v>
          </cell>
          <cell r="T611">
            <v>6.3E-2</v>
          </cell>
          <cell r="U611">
            <v>5.0999999999999997E-2</v>
          </cell>
          <cell r="V611">
            <v>5.5E-2</v>
          </cell>
          <cell r="W611">
            <v>3.7999999999999999E-2</v>
          </cell>
          <cell r="X611">
            <v>3.4000000000000002E-2</v>
          </cell>
          <cell r="Y611">
            <v>4.7E-2</v>
          </cell>
          <cell r="Z611">
            <v>3.5999999999999997E-2</v>
          </cell>
          <cell r="AA611">
            <v>4.2999999999999997E-2</v>
          </cell>
          <cell r="AB611">
            <v>4.9000000000000002E-2</v>
          </cell>
          <cell r="AC611">
            <v>5.8999999999999997E-2</v>
          </cell>
          <cell r="AD611">
            <v>3.1E-2</v>
          </cell>
          <cell r="AE611">
            <v>0</v>
          </cell>
          <cell r="AF611">
            <v>0</v>
          </cell>
          <cell r="AG611">
            <v>0</v>
          </cell>
          <cell r="AH611">
            <v>0</v>
          </cell>
          <cell r="AI611">
            <v>0</v>
          </cell>
          <cell r="AJ611">
            <v>0</v>
          </cell>
          <cell r="AK611">
            <v>0</v>
          </cell>
          <cell r="AL611">
            <v>0</v>
          </cell>
          <cell r="AM611">
            <v>0</v>
          </cell>
          <cell r="AN611">
            <v>0</v>
          </cell>
          <cell r="AO611">
            <v>0</v>
          </cell>
          <cell r="AP611">
            <v>0</v>
          </cell>
          <cell r="AQ611">
            <v>0</v>
          </cell>
          <cell r="AR611">
            <v>0</v>
          </cell>
          <cell r="AS611">
            <v>0</v>
          </cell>
          <cell r="AT611">
            <v>0</v>
          </cell>
          <cell r="AU611">
            <v>0</v>
          </cell>
          <cell r="AV611">
            <v>0</v>
          </cell>
          <cell r="AW611">
            <v>0</v>
          </cell>
          <cell r="AX611">
            <v>0</v>
          </cell>
          <cell r="AY611">
            <v>0</v>
          </cell>
          <cell r="AZ611">
            <v>0</v>
          </cell>
          <cell r="BA611">
            <v>0</v>
          </cell>
          <cell r="BB611">
            <v>0</v>
          </cell>
          <cell r="BC611">
            <v>0</v>
          </cell>
          <cell r="BD611">
            <v>0</v>
          </cell>
          <cell r="BE611">
            <v>0</v>
          </cell>
          <cell r="BF611">
            <v>0</v>
          </cell>
          <cell r="BG611">
            <v>0</v>
          </cell>
          <cell r="BH611">
            <v>0</v>
          </cell>
          <cell r="BI611">
            <v>0</v>
          </cell>
          <cell r="BJ611">
            <v>0</v>
          </cell>
          <cell r="BK611">
            <v>0</v>
          </cell>
          <cell r="BL611">
            <v>0</v>
          </cell>
          <cell r="BM611">
            <v>0</v>
          </cell>
          <cell r="BN611">
            <v>0</v>
          </cell>
          <cell r="BO611">
            <v>0</v>
          </cell>
          <cell r="BP611">
            <v>0</v>
          </cell>
          <cell r="BQ611">
            <v>0</v>
          </cell>
          <cell r="BR611">
            <v>0</v>
          </cell>
          <cell r="BS611">
            <v>0</v>
          </cell>
          <cell r="BT611">
            <v>0</v>
          </cell>
          <cell r="BU611">
            <v>0</v>
          </cell>
          <cell r="BV611">
            <v>0</v>
          </cell>
          <cell r="BW611">
            <v>0</v>
          </cell>
          <cell r="BX611">
            <v>0</v>
          </cell>
          <cell r="BY611">
            <v>0</v>
          </cell>
          <cell r="BZ611">
            <v>0</v>
          </cell>
          <cell r="CA611">
            <v>0</v>
          </cell>
          <cell r="CB611">
            <v>0</v>
          </cell>
          <cell r="CC611">
            <v>0</v>
          </cell>
          <cell r="CD611">
            <v>0</v>
          </cell>
          <cell r="CE611">
            <v>0</v>
          </cell>
          <cell r="CF611">
            <v>0</v>
          </cell>
          <cell r="CG611">
            <v>0</v>
          </cell>
          <cell r="CH611">
            <v>0</v>
          </cell>
          <cell r="CI611">
            <v>0</v>
          </cell>
          <cell r="CJ611">
            <v>0</v>
          </cell>
          <cell r="CK611">
            <v>0</v>
          </cell>
          <cell r="CL611">
            <v>0</v>
          </cell>
          <cell r="CM611">
            <v>0</v>
          </cell>
          <cell r="CN611">
            <v>0</v>
          </cell>
          <cell r="CO611">
            <v>0</v>
          </cell>
          <cell r="CP611">
            <v>0</v>
          </cell>
          <cell r="CQ611">
            <v>0</v>
          </cell>
          <cell r="CR611">
            <v>0</v>
          </cell>
          <cell r="CS611">
            <v>0</v>
          </cell>
          <cell r="CT611">
            <v>0</v>
          </cell>
          <cell r="CU611">
            <v>0</v>
          </cell>
          <cell r="CV611">
            <v>0</v>
          </cell>
          <cell r="CW611">
            <v>0</v>
          </cell>
          <cell r="CX611">
            <v>0</v>
          </cell>
          <cell r="CY611">
            <v>0</v>
          </cell>
          <cell r="CZ611">
            <v>0</v>
          </cell>
          <cell r="DA611">
            <v>0</v>
          </cell>
          <cell r="DB611">
            <v>0</v>
          </cell>
          <cell r="DC611">
            <v>0</v>
          </cell>
          <cell r="DD611">
            <v>0</v>
          </cell>
          <cell r="DE611">
            <v>0</v>
          </cell>
          <cell r="DF611">
            <v>0</v>
          </cell>
          <cell r="DG611">
            <v>0</v>
          </cell>
          <cell r="DH611">
            <v>0</v>
          </cell>
          <cell r="DI611">
            <v>0</v>
          </cell>
          <cell r="DJ611">
            <v>0</v>
          </cell>
          <cell r="DK611">
            <v>0</v>
          </cell>
          <cell r="DL611">
            <v>0</v>
          </cell>
          <cell r="DM611">
            <v>0</v>
          </cell>
          <cell r="DN611">
            <v>0</v>
          </cell>
          <cell r="DO611">
            <v>0</v>
          </cell>
          <cell r="DP611">
            <v>0</v>
          </cell>
          <cell r="DQ611">
            <v>0</v>
          </cell>
          <cell r="DR611">
            <v>0</v>
          </cell>
          <cell r="DS611">
            <v>0</v>
          </cell>
          <cell r="DT611">
            <v>0</v>
          </cell>
          <cell r="DU611">
            <v>0</v>
          </cell>
          <cell r="DV611">
            <v>0</v>
          </cell>
          <cell r="DW611">
            <v>0</v>
          </cell>
          <cell r="DX611">
            <v>0</v>
          </cell>
          <cell r="DY611">
            <v>0</v>
          </cell>
          <cell r="DZ611">
            <v>0</v>
          </cell>
          <cell r="EA611">
            <v>0</v>
          </cell>
          <cell r="EB611">
            <v>0</v>
          </cell>
          <cell r="EC611">
            <v>0</v>
          </cell>
          <cell r="ED611">
            <v>0</v>
          </cell>
          <cell r="EE611">
            <v>0</v>
          </cell>
        </row>
        <row r="612">
          <cell r="F612">
            <v>1E-3</v>
          </cell>
          <cell r="G612">
            <v>4.0000000000000001E-3</v>
          </cell>
          <cell r="H612">
            <v>7.0000000000000001E-3</v>
          </cell>
          <cell r="I612">
            <v>0.01</v>
          </cell>
          <cell r="J612">
            <v>0.01</v>
          </cell>
          <cell r="K612">
            <v>1.0999999999999999E-2</v>
          </cell>
          <cell r="L612">
            <v>3.0000000000000001E-3</v>
          </cell>
          <cell r="M612">
            <v>4.0000000000000001E-3</v>
          </cell>
          <cell r="N612">
            <v>7.0000000000000001E-3</v>
          </cell>
          <cell r="O612">
            <v>7.0000000000000001E-3</v>
          </cell>
          <cell r="P612">
            <v>4.0000000000000001E-3</v>
          </cell>
          <cell r="Q612">
            <v>1E-3</v>
          </cell>
          <cell r="R612">
            <v>4.0000000000000001E-3</v>
          </cell>
          <cell r="S612">
            <v>0</v>
          </cell>
          <cell r="T612">
            <v>4.0000000000000001E-3</v>
          </cell>
          <cell r="U612">
            <v>5.0000000000000001E-3</v>
          </cell>
          <cell r="V612">
            <v>8.9999999999999993E-3</v>
          </cell>
          <cell r="W612">
            <v>5.0000000000000001E-3</v>
          </cell>
          <cell r="X612">
            <v>8.0000000000000002E-3</v>
          </cell>
          <cell r="Y612">
            <v>2E-3</v>
          </cell>
          <cell r="Z612">
            <v>4.0000000000000001E-3</v>
          </cell>
          <cell r="AA612">
            <v>5.0000000000000001E-3</v>
          </cell>
          <cell r="AB612">
            <v>5.0000000000000001E-3</v>
          </cell>
          <cell r="AC612">
            <v>2E-3</v>
          </cell>
          <cell r="AD612">
            <v>0</v>
          </cell>
          <cell r="AE612">
            <v>4.0000000000000001E-3</v>
          </cell>
          <cell r="AF612">
            <v>0</v>
          </cell>
          <cell r="AG612">
            <v>1E-3</v>
          </cell>
          <cell r="AH612">
            <v>6.0000000000000001E-3</v>
          </cell>
          <cell r="AI612">
            <v>8.0000000000000002E-3</v>
          </cell>
          <cell r="AJ612">
            <v>6.0000000000000001E-3</v>
          </cell>
          <cell r="AK612">
            <v>1.0999999999999999E-2</v>
          </cell>
          <cell r="AL612">
            <v>4.0000000000000001E-3</v>
          </cell>
          <cell r="AM612">
            <v>5.0000000000000001E-3</v>
          </cell>
          <cell r="AN612">
            <v>6.0000000000000001E-3</v>
          </cell>
          <cell r="AO612">
            <v>4.0000000000000001E-3</v>
          </cell>
          <cell r="AP612">
            <v>0</v>
          </cell>
          <cell r="AQ612">
            <v>0</v>
          </cell>
          <cell r="AR612">
            <v>4.0000000000000001E-3</v>
          </cell>
          <cell r="AS612">
            <v>0</v>
          </cell>
          <cell r="AT612">
            <v>0</v>
          </cell>
          <cell r="AU612">
            <v>4.0000000000000001E-3</v>
          </cell>
          <cell r="AV612">
            <v>0.01</v>
          </cell>
          <cell r="AW612">
            <v>8.0000000000000002E-3</v>
          </cell>
          <cell r="AX612">
            <v>5.0000000000000001E-3</v>
          </cell>
          <cell r="AY612">
            <v>4.0000000000000001E-3</v>
          </cell>
          <cell r="AZ612">
            <v>4.0000000000000001E-3</v>
          </cell>
          <cell r="BA612">
            <v>6.0000000000000001E-3</v>
          </cell>
          <cell r="BB612">
            <v>4.0000000000000001E-3</v>
          </cell>
          <cell r="BC612">
            <v>2E-3</v>
          </cell>
          <cell r="BD612">
            <v>0</v>
          </cell>
          <cell r="BE612">
            <v>4.0000000000000001E-3</v>
          </cell>
          <cell r="BF612">
            <v>0</v>
          </cell>
          <cell r="BG612">
            <v>0</v>
          </cell>
          <cell r="BH612">
            <v>2E-3</v>
          </cell>
          <cell r="BI612">
            <v>1.2E-2</v>
          </cell>
          <cell r="BJ612">
            <v>1.0999999999999999E-2</v>
          </cell>
          <cell r="BK612">
            <v>1.2E-2</v>
          </cell>
          <cell r="BL612">
            <v>2E-3</v>
          </cell>
          <cell r="BM612">
            <v>2E-3</v>
          </cell>
          <cell r="BN612">
            <v>8.9999999999999993E-3</v>
          </cell>
          <cell r="BO612">
            <v>3.0000000000000001E-3</v>
          </cell>
          <cell r="BP612">
            <v>1E-3</v>
          </cell>
          <cell r="BQ612">
            <v>0</v>
          </cell>
          <cell r="BR612">
            <v>3.0000000000000001E-3</v>
          </cell>
          <cell r="BS612">
            <v>0</v>
          </cell>
          <cell r="BT612">
            <v>0</v>
          </cell>
          <cell r="BU612">
            <v>5.0000000000000001E-3</v>
          </cell>
          <cell r="BV612">
            <v>1.0999999999999999E-2</v>
          </cell>
          <cell r="BW612">
            <v>1.0999999999999999E-2</v>
          </cell>
          <cell r="BX612">
            <v>8.0000000000000002E-3</v>
          </cell>
          <cell r="BY612">
            <v>1E-3</v>
          </cell>
          <cell r="BZ612">
            <v>1E-3</v>
          </cell>
          <cell r="CA612">
            <v>5.0000000000000001E-3</v>
          </cell>
          <cell r="CB612">
            <v>1E-3</v>
          </cell>
          <cell r="CC612">
            <v>0</v>
          </cell>
          <cell r="CD612">
            <v>0</v>
          </cell>
          <cell r="CE612">
            <v>2E-3</v>
          </cell>
          <cell r="CF612">
            <v>0</v>
          </cell>
          <cell r="CG612">
            <v>0</v>
          </cell>
          <cell r="CH612">
            <v>3.0000000000000001E-3</v>
          </cell>
          <cell r="CI612">
            <v>8.9999999999999993E-3</v>
          </cell>
          <cell r="CJ612">
            <v>3.0000000000000001E-3</v>
          </cell>
          <cell r="CK612">
            <v>2E-3</v>
          </cell>
          <cell r="CL612">
            <v>0</v>
          </cell>
          <cell r="CM612">
            <v>0</v>
          </cell>
          <cell r="CN612">
            <v>2E-3</v>
          </cell>
          <cell r="CO612">
            <v>0</v>
          </cell>
          <cell r="CP612">
            <v>0</v>
          </cell>
          <cell r="CQ612">
            <v>0</v>
          </cell>
          <cell r="CR612">
            <v>0</v>
          </cell>
          <cell r="CS612">
            <v>0</v>
          </cell>
          <cell r="CT612">
            <v>0</v>
          </cell>
          <cell r="CU612">
            <v>0</v>
          </cell>
          <cell r="CV612">
            <v>0</v>
          </cell>
          <cell r="CW612">
            <v>0</v>
          </cell>
          <cell r="CX612">
            <v>0</v>
          </cell>
          <cell r="CY612">
            <v>0</v>
          </cell>
          <cell r="CZ612">
            <v>0</v>
          </cell>
          <cell r="DA612">
            <v>0</v>
          </cell>
          <cell r="DB612">
            <v>0</v>
          </cell>
          <cell r="DC612">
            <v>0</v>
          </cell>
          <cell r="DD612">
            <v>0</v>
          </cell>
          <cell r="DE612">
            <v>0</v>
          </cell>
          <cell r="DF612">
            <v>0</v>
          </cell>
          <cell r="DG612">
            <v>0</v>
          </cell>
          <cell r="DH612">
            <v>0</v>
          </cell>
          <cell r="DI612">
            <v>0</v>
          </cell>
          <cell r="DJ612">
            <v>0</v>
          </cell>
          <cell r="DK612">
            <v>0</v>
          </cell>
          <cell r="DL612">
            <v>0</v>
          </cell>
          <cell r="DM612">
            <v>0</v>
          </cell>
          <cell r="DN612">
            <v>0</v>
          </cell>
          <cell r="DO612">
            <v>0</v>
          </cell>
          <cell r="DP612">
            <v>0</v>
          </cell>
          <cell r="DQ612">
            <v>0</v>
          </cell>
          <cell r="DR612">
            <v>0</v>
          </cell>
          <cell r="DS612">
            <v>0</v>
          </cell>
          <cell r="DT612">
            <v>0</v>
          </cell>
          <cell r="DU612">
            <v>0</v>
          </cell>
          <cell r="DV612">
            <v>0</v>
          </cell>
          <cell r="DW612">
            <v>0</v>
          </cell>
          <cell r="DX612">
            <v>0</v>
          </cell>
          <cell r="DY612">
            <v>0</v>
          </cell>
          <cell r="DZ612">
            <v>0</v>
          </cell>
          <cell r="EA612">
            <v>0</v>
          </cell>
          <cell r="EB612">
            <v>0</v>
          </cell>
          <cell r="EC612">
            <v>0</v>
          </cell>
          <cell r="ED612">
            <v>0</v>
          </cell>
          <cell r="EE612">
            <v>0</v>
          </cell>
        </row>
        <row r="614">
          <cell r="F614">
            <v>1.7000000000000001E-2</v>
          </cell>
          <cell r="G614">
            <v>1.7000000000000001E-2</v>
          </cell>
          <cell r="H614">
            <v>1.7000000000000001E-2</v>
          </cell>
          <cell r="I614">
            <v>3.0000000000000001E-3</v>
          </cell>
          <cell r="J614">
            <v>1.9E-2</v>
          </cell>
          <cell r="K614">
            <v>7.0000000000000001E-3</v>
          </cell>
          <cell r="L614">
            <v>1.2E-2</v>
          </cell>
          <cell r="M614">
            <v>1.0999999999999999E-2</v>
          </cell>
          <cell r="N614">
            <v>1.0999999999999999E-2</v>
          </cell>
          <cell r="O614">
            <v>7.0000000000000001E-3</v>
          </cell>
          <cell r="P614">
            <v>4.0000000000000001E-3</v>
          </cell>
          <cell r="Q614">
            <v>1.0999999999999999E-2</v>
          </cell>
          <cell r="R614">
            <v>0.01</v>
          </cell>
          <cell r="S614">
            <v>1.4999999999999999E-2</v>
          </cell>
          <cell r="T614">
            <v>1.4999999999999999E-2</v>
          </cell>
          <cell r="U614">
            <v>1.2E-2</v>
          </cell>
          <cell r="V614">
            <v>1.0999999999999999E-2</v>
          </cell>
          <cell r="W614">
            <v>0</v>
          </cell>
          <cell r="X614">
            <v>0</v>
          </cell>
          <cell r="Y614">
            <v>5.0000000000000001E-3</v>
          </cell>
          <cell r="Z614">
            <v>7.0000000000000001E-3</v>
          </cell>
          <cell r="AA614">
            <v>8.9999999999999993E-3</v>
          </cell>
          <cell r="AB614">
            <v>1.0999999999999999E-2</v>
          </cell>
          <cell r="AC614">
            <v>2E-3</v>
          </cell>
          <cell r="AD614">
            <v>5.0000000000000001E-3</v>
          </cell>
          <cell r="AE614">
            <v>8.0000000000000002E-3</v>
          </cell>
          <cell r="AF614">
            <v>1.0999999999999999E-2</v>
          </cell>
          <cell r="AG614">
            <v>1.2E-2</v>
          </cell>
          <cell r="AH614">
            <v>8.9999999999999993E-3</v>
          </cell>
          <cell r="AI614">
            <v>4.0000000000000001E-3</v>
          </cell>
          <cell r="AJ614">
            <v>0</v>
          </cell>
          <cell r="AK614">
            <v>0</v>
          </cell>
          <cell r="AL614">
            <v>7.0000000000000001E-3</v>
          </cell>
          <cell r="AM614">
            <v>8.9999999999999993E-3</v>
          </cell>
          <cell r="AN614">
            <v>1.0999999999999999E-2</v>
          </cell>
          <cell r="AO614">
            <v>8.9999999999999993E-3</v>
          </cell>
          <cell r="AP614">
            <v>1E-3</v>
          </cell>
          <cell r="AQ614">
            <v>4.0000000000000001E-3</v>
          </cell>
          <cell r="AR614">
            <v>7.0000000000000001E-3</v>
          </cell>
          <cell r="AS614">
            <v>8.0000000000000002E-3</v>
          </cell>
          <cell r="AT614">
            <v>3.0000000000000001E-3</v>
          </cell>
          <cell r="AU614">
            <v>1.0999999999999999E-2</v>
          </cell>
          <cell r="AV614">
            <v>7.0000000000000001E-3</v>
          </cell>
          <cell r="AW614">
            <v>0</v>
          </cell>
          <cell r="AX614">
            <v>4.0000000000000001E-3</v>
          </cell>
          <cell r="AY614">
            <v>8.0000000000000002E-3</v>
          </cell>
          <cell r="AZ614">
            <v>8.9999999999999993E-3</v>
          </cell>
          <cell r="BA614">
            <v>6.0000000000000001E-3</v>
          </cell>
          <cell r="BB614">
            <v>4.0000000000000001E-3</v>
          </cell>
          <cell r="BC614">
            <v>4.0000000000000001E-3</v>
          </cell>
          <cell r="BD614">
            <v>3.0000000000000001E-3</v>
          </cell>
          <cell r="BE614">
            <v>8.0000000000000002E-3</v>
          </cell>
          <cell r="BF614">
            <v>0.01</v>
          </cell>
          <cell r="BG614">
            <v>5.0000000000000001E-3</v>
          </cell>
          <cell r="BH614">
            <v>1.4999999999999999E-2</v>
          </cell>
          <cell r="BI614">
            <v>6.0000000000000001E-3</v>
          </cell>
          <cell r="BJ614">
            <v>4.0000000000000001E-3</v>
          </cell>
          <cell r="BK614">
            <v>7.0000000000000001E-3</v>
          </cell>
          <cell r="BL614">
            <v>8.0000000000000002E-3</v>
          </cell>
          <cell r="BM614">
            <v>0.01</v>
          </cell>
          <cell r="BN614">
            <v>6.0000000000000001E-3</v>
          </cell>
          <cell r="BO614">
            <v>6.0000000000000001E-3</v>
          </cell>
          <cell r="BP614">
            <v>4.0000000000000001E-3</v>
          </cell>
          <cell r="BQ614">
            <v>5.0000000000000001E-3</v>
          </cell>
          <cell r="BR614">
            <v>8.0000000000000002E-3</v>
          </cell>
          <cell r="BS614">
            <v>8.0000000000000002E-3</v>
          </cell>
          <cell r="BT614">
            <v>8.0000000000000002E-3</v>
          </cell>
          <cell r="BU614">
            <v>8.0000000000000002E-3</v>
          </cell>
          <cell r="BV614">
            <v>5.0000000000000001E-3</v>
          </cell>
          <cell r="BW614">
            <v>0</v>
          </cell>
          <cell r="BX614">
            <v>8.0000000000000002E-3</v>
          </cell>
          <cell r="BY614">
            <v>6.0000000000000001E-3</v>
          </cell>
          <cell r="BZ614">
            <v>0.01</v>
          </cell>
          <cell r="CA614">
            <v>8.0000000000000002E-3</v>
          </cell>
          <cell r="CB614">
            <v>8.0000000000000002E-3</v>
          </cell>
          <cell r="CC614">
            <v>5.0000000000000001E-3</v>
          </cell>
          <cell r="CD614">
            <v>0</v>
          </cell>
          <cell r="CE614">
            <v>7.0000000000000001E-3</v>
          </cell>
          <cell r="CF614">
            <v>0</v>
          </cell>
          <cell r="CG614">
            <v>6.0000000000000001E-3</v>
          </cell>
          <cell r="CH614">
            <v>3.0000000000000001E-3</v>
          </cell>
          <cell r="CI614">
            <v>8.0000000000000002E-3</v>
          </cell>
          <cell r="CJ614">
            <v>3.4000000000000002E-2</v>
          </cell>
          <cell r="CK614">
            <v>7.0000000000000001E-3</v>
          </cell>
          <cell r="CL614">
            <v>8.9999999999999993E-3</v>
          </cell>
          <cell r="CM614">
            <v>1.2E-2</v>
          </cell>
          <cell r="CN614">
            <v>5.0000000000000001E-3</v>
          </cell>
          <cell r="CO614">
            <v>7.0000000000000001E-3</v>
          </cell>
          <cell r="CP614">
            <v>4.0000000000000001E-3</v>
          </cell>
          <cell r="CQ614">
            <v>4.0000000000000001E-3</v>
          </cell>
          <cell r="CR614">
            <v>5.0000000000000001E-3</v>
          </cell>
          <cell r="CS614">
            <v>6.0000000000000001E-3</v>
          </cell>
          <cell r="CT614">
            <v>3.0000000000000001E-3</v>
          </cell>
          <cell r="CU614">
            <v>4.0000000000000001E-3</v>
          </cell>
          <cell r="CV614">
            <v>8.9999999999999993E-3</v>
          </cell>
          <cell r="CW614">
            <v>0</v>
          </cell>
          <cell r="CX614">
            <v>1.2999999999999999E-2</v>
          </cell>
          <cell r="CY614">
            <v>2E-3</v>
          </cell>
          <cell r="CZ614">
            <v>2E-3</v>
          </cell>
          <cell r="DA614">
            <v>7.0000000000000001E-3</v>
          </cell>
          <cell r="DB614">
            <v>6.0000000000000001E-3</v>
          </cell>
          <cell r="DC614">
            <v>0</v>
          </cell>
          <cell r="DD614">
            <v>7.0000000000000001E-3</v>
          </cell>
          <cell r="DE614">
            <v>4.0000000000000001E-3</v>
          </cell>
          <cell r="DF614">
            <v>6.0000000000000001E-3</v>
          </cell>
          <cell r="DG614">
            <v>2E-3</v>
          </cell>
          <cell r="DH614">
            <v>6.0000000000000001E-3</v>
          </cell>
          <cell r="DI614">
            <v>2E-3</v>
          </cell>
          <cell r="DJ614">
            <v>0</v>
          </cell>
          <cell r="DK614">
            <v>1.2E-2</v>
          </cell>
          <cell r="DL614">
            <v>0</v>
          </cell>
          <cell r="DM614">
            <v>1E-3</v>
          </cell>
          <cell r="DN614">
            <v>8.0000000000000002E-3</v>
          </cell>
          <cell r="DO614">
            <v>4.0000000000000001E-3</v>
          </cell>
          <cell r="DP614">
            <v>0</v>
          </cell>
          <cell r="DQ614">
            <v>0</v>
          </cell>
          <cell r="DR614">
            <v>0</v>
          </cell>
          <cell r="DS614">
            <v>0</v>
          </cell>
          <cell r="DT614">
            <v>0</v>
          </cell>
          <cell r="DU614">
            <v>0</v>
          </cell>
          <cell r="DV614">
            <v>0</v>
          </cell>
          <cell r="DW614">
            <v>0</v>
          </cell>
          <cell r="DX614">
            <v>0</v>
          </cell>
          <cell r="DY614">
            <v>0</v>
          </cell>
          <cell r="DZ614">
            <v>0</v>
          </cell>
          <cell r="EA614">
            <v>0</v>
          </cell>
          <cell r="EB614">
            <v>0</v>
          </cell>
          <cell r="EC614">
            <v>0</v>
          </cell>
          <cell r="ED614">
            <v>0</v>
          </cell>
          <cell r="EE614">
            <v>0</v>
          </cell>
        </row>
        <row r="615"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  <cell r="AE615">
            <v>0</v>
          </cell>
          <cell r="AF615">
            <v>0</v>
          </cell>
          <cell r="AG615">
            <v>0</v>
          </cell>
          <cell r="AH615">
            <v>0</v>
          </cell>
          <cell r="AI615">
            <v>0</v>
          </cell>
          <cell r="AJ615">
            <v>0</v>
          </cell>
          <cell r="AK615">
            <v>0</v>
          </cell>
          <cell r="AL615">
            <v>0</v>
          </cell>
          <cell r="AM615">
            <v>0</v>
          </cell>
          <cell r="AN615">
            <v>0</v>
          </cell>
          <cell r="AO615">
            <v>0</v>
          </cell>
          <cell r="AP615">
            <v>0</v>
          </cell>
          <cell r="AQ615">
            <v>0</v>
          </cell>
          <cell r="AR615">
            <v>0</v>
          </cell>
          <cell r="AS615">
            <v>0</v>
          </cell>
          <cell r="AT615">
            <v>0</v>
          </cell>
          <cell r="AU615">
            <v>0</v>
          </cell>
          <cell r="AV615">
            <v>0</v>
          </cell>
          <cell r="AW615">
            <v>0</v>
          </cell>
          <cell r="AX615">
            <v>0</v>
          </cell>
          <cell r="AY615">
            <v>0</v>
          </cell>
          <cell r="AZ615">
            <v>0</v>
          </cell>
          <cell r="BA615">
            <v>0</v>
          </cell>
          <cell r="BB615">
            <v>0</v>
          </cell>
          <cell r="BC615">
            <v>0</v>
          </cell>
          <cell r="BD615">
            <v>0</v>
          </cell>
          <cell r="BE615">
            <v>0</v>
          </cell>
          <cell r="BF615">
            <v>0</v>
          </cell>
          <cell r="BG615">
            <v>0</v>
          </cell>
          <cell r="BH615">
            <v>0</v>
          </cell>
          <cell r="BI615">
            <v>0</v>
          </cell>
          <cell r="BJ615">
            <v>0</v>
          </cell>
          <cell r="BK615">
            <v>0</v>
          </cell>
          <cell r="BL615">
            <v>0</v>
          </cell>
          <cell r="BM615">
            <v>0</v>
          </cell>
          <cell r="BN615">
            <v>0</v>
          </cell>
          <cell r="BO615">
            <v>0</v>
          </cell>
          <cell r="BP615">
            <v>0</v>
          </cell>
          <cell r="BQ615">
            <v>0</v>
          </cell>
          <cell r="BR615">
            <v>0</v>
          </cell>
          <cell r="BS615">
            <v>0</v>
          </cell>
          <cell r="BT615">
            <v>0</v>
          </cell>
          <cell r="BU615">
            <v>0</v>
          </cell>
          <cell r="BV615">
            <v>0</v>
          </cell>
          <cell r="BW615">
            <v>0</v>
          </cell>
          <cell r="BX615">
            <v>0</v>
          </cell>
          <cell r="BY615">
            <v>0</v>
          </cell>
          <cell r="BZ615">
            <v>0</v>
          </cell>
          <cell r="CA615">
            <v>0</v>
          </cell>
          <cell r="CB615">
            <v>0</v>
          </cell>
          <cell r="CC615">
            <v>0</v>
          </cell>
          <cell r="CD615">
            <v>0</v>
          </cell>
          <cell r="CE615">
            <v>0</v>
          </cell>
          <cell r="CF615">
            <v>0</v>
          </cell>
          <cell r="CG615">
            <v>0</v>
          </cell>
          <cell r="CH615">
            <v>0</v>
          </cell>
          <cell r="CI615">
            <v>0</v>
          </cell>
          <cell r="CJ615">
            <v>0</v>
          </cell>
          <cell r="CK615">
            <v>0</v>
          </cell>
          <cell r="CL615">
            <v>0</v>
          </cell>
          <cell r="CM615">
            <v>0</v>
          </cell>
          <cell r="CN615">
            <v>0</v>
          </cell>
          <cell r="CO615">
            <v>0</v>
          </cell>
          <cell r="CP615">
            <v>0</v>
          </cell>
          <cell r="CQ615">
            <v>0</v>
          </cell>
          <cell r="CR615">
            <v>0</v>
          </cell>
          <cell r="CS615">
            <v>0</v>
          </cell>
          <cell r="CT615">
            <v>0</v>
          </cell>
          <cell r="CU615">
            <v>0</v>
          </cell>
          <cell r="CV615">
            <v>0</v>
          </cell>
          <cell r="CW615">
            <v>0</v>
          </cell>
          <cell r="CX615">
            <v>0</v>
          </cell>
          <cell r="CY615">
            <v>0</v>
          </cell>
          <cell r="CZ615">
            <v>0</v>
          </cell>
          <cell r="DA615">
            <v>0</v>
          </cell>
          <cell r="DB615">
            <v>0</v>
          </cell>
          <cell r="DC615">
            <v>0</v>
          </cell>
          <cell r="DD615">
            <v>0</v>
          </cell>
          <cell r="DE615">
            <v>0</v>
          </cell>
          <cell r="DF615">
            <v>0</v>
          </cell>
          <cell r="DG615">
            <v>0</v>
          </cell>
          <cell r="DH615">
            <v>0</v>
          </cell>
          <cell r="DI615">
            <v>0</v>
          </cell>
          <cell r="DJ615">
            <v>0</v>
          </cell>
          <cell r="DK615">
            <v>0</v>
          </cell>
          <cell r="DL615">
            <v>0</v>
          </cell>
          <cell r="DM615">
            <v>0</v>
          </cell>
          <cell r="DN615">
            <v>0</v>
          </cell>
          <cell r="DO615">
            <v>0</v>
          </cell>
          <cell r="DP615">
            <v>0</v>
          </cell>
          <cell r="DQ615">
            <v>0</v>
          </cell>
          <cell r="DR615">
            <v>0</v>
          </cell>
          <cell r="DS615">
            <v>0</v>
          </cell>
          <cell r="DT615">
            <v>0</v>
          </cell>
          <cell r="DU615">
            <v>0</v>
          </cell>
          <cell r="DV615">
            <v>0</v>
          </cell>
          <cell r="DW615">
            <v>0</v>
          </cell>
          <cell r="DX615">
            <v>0</v>
          </cell>
          <cell r="DY615">
            <v>0</v>
          </cell>
          <cell r="DZ615">
            <v>0</v>
          </cell>
          <cell r="EA615">
            <v>0</v>
          </cell>
          <cell r="EB615">
            <v>0</v>
          </cell>
          <cell r="EC615">
            <v>0</v>
          </cell>
          <cell r="ED615">
            <v>0</v>
          </cell>
          <cell r="EE615">
            <v>0</v>
          </cell>
        </row>
        <row r="616">
          <cell r="F616">
            <v>1.0999999999999999E-2</v>
          </cell>
          <cell r="G616">
            <v>0.01</v>
          </cell>
          <cell r="H616">
            <v>8.9999999999999993E-3</v>
          </cell>
          <cell r="I616">
            <v>0</v>
          </cell>
          <cell r="J616">
            <v>0</v>
          </cell>
          <cell r="K616">
            <v>2E-3</v>
          </cell>
          <cell r="L616">
            <v>5.0000000000000001E-3</v>
          </cell>
          <cell r="M616">
            <v>4.0000000000000001E-3</v>
          </cell>
          <cell r="N616">
            <v>0.01</v>
          </cell>
          <cell r="O616">
            <v>6.0000000000000001E-3</v>
          </cell>
          <cell r="P616">
            <v>2.5999999999999999E-2</v>
          </cell>
          <cell r="Q616">
            <v>0</v>
          </cell>
          <cell r="R616">
            <v>8.9999999999999993E-3</v>
          </cell>
          <cell r="S616">
            <v>0</v>
          </cell>
          <cell r="T616">
            <v>1.0999999999999999E-2</v>
          </cell>
          <cell r="U616">
            <v>1.4E-2</v>
          </cell>
          <cell r="V616">
            <v>0</v>
          </cell>
          <cell r="W616">
            <v>0</v>
          </cell>
          <cell r="X616">
            <v>-2E-3</v>
          </cell>
          <cell r="Y616">
            <v>4.0000000000000001E-3</v>
          </cell>
          <cell r="Z616">
            <v>4.0000000000000001E-3</v>
          </cell>
          <cell r="AA616">
            <v>8.0000000000000002E-3</v>
          </cell>
          <cell r="AB616">
            <v>6.0000000000000001E-3</v>
          </cell>
          <cell r="AC616">
            <v>1.9E-2</v>
          </cell>
          <cell r="AD616">
            <v>0</v>
          </cell>
          <cell r="AE616">
            <v>8.0000000000000002E-3</v>
          </cell>
          <cell r="AF616">
            <v>0</v>
          </cell>
          <cell r="AG616">
            <v>0</v>
          </cell>
          <cell r="AH616">
            <v>0</v>
          </cell>
          <cell r="AI616">
            <v>0</v>
          </cell>
          <cell r="AJ616">
            <v>0</v>
          </cell>
          <cell r="AK616">
            <v>0.01</v>
          </cell>
          <cell r="AL616">
            <v>5.0000000000000001E-3</v>
          </cell>
          <cell r="AM616">
            <v>6.0000000000000001E-3</v>
          </cell>
          <cell r="AN616">
            <v>8.0000000000000002E-3</v>
          </cell>
          <cell r="AO616">
            <v>3.0000000000000001E-3</v>
          </cell>
          <cell r="AP616">
            <v>1.2999999999999999E-2</v>
          </cell>
          <cell r="AQ616">
            <v>0</v>
          </cell>
          <cell r="AR616">
            <v>2E-3</v>
          </cell>
          <cell r="AS616">
            <v>0</v>
          </cell>
          <cell r="AT616">
            <v>0</v>
          </cell>
          <cell r="AU616">
            <v>0</v>
          </cell>
          <cell r="AV616">
            <v>0</v>
          </cell>
          <cell r="AW616">
            <v>0</v>
          </cell>
          <cell r="AX616">
            <v>1.0999999999999999E-2</v>
          </cell>
          <cell r="AY616">
            <v>4.0000000000000001E-3</v>
          </cell>
          <cell r="AZ616">
            <v>7.0000000000000001E-3</v>
          </cell>
          <cell r="BA616">
            <v>5.0000000000000001E-3</v>
          </cell>
          <cell r="BB616">
            <v>5.0000000000000001E-3</v>
          </cell>
          <cell r="BC616">
            <v>1.0999999999999999E-2</v>
          </cell>
          <cell r="BD616">
            <v>0</v>
          </cell>
          <cell r="BE616">
            <v>7.0000000000000001E-3</v>
          </cell>
          <cell r="BF616">
            <v>0</v>
          </cell>
          <cell r="BG616">
            <v>0</v>
          </cell>
          <cell r="BH616">
            <v>0</v>
          </cell>
          <cell r="BI616">
            <v>0</v>
          </cell>
          <cell r="BJ616">
            <v>0</v>
          </cell>
          <cell r="BK616">
            <v>7.0000000000000001E-3</v>
          </cell>
          <cell r="BL616">
            <v>5.0000000000000001E-3</v>
          </cell>
          <cell r="BM616">
            <v>6.0000000000000001E-3</v>
          </cell>
          <cell r="BN616">
            <v>4.0000000000000001E-3</v>
          </cell>
          <cell r="BO616">
            <v>6.0000000000000001E-3</v>
          </cell>
          <cell r="BP616">
            <v>1.2999999999999999E-2</v>
          </cell>
          <cell r="BQ616">
            <v>0</v>
          </cell>
          <cell r="BR616">
            <v>5.0000000000000001E-3</v>
          </cell>
          <cell r="BS616">
            <v>0</v>
          </cell>
          <cell r="BT616">
            <v>0</v>
          </cell>
          <cell r="BU616">
            <v>0</v>
          </cell>
          <cell r="BV616">
            <v>0</v>
          </cell>
          <cell r="BW616">
            <v>0</v>
          </cell>
          <cell r="BX616">
            <v>6.0000000000000001E-3</v>
          </cell>
          <cell r="BY616">
            <v>3.0000000000000001E-3</v>
          </cell>
          <cell r="BZ616">
            <v>1E-3</v>
          </cell>
          <cell r="CA616">
            <v>3.0000000000000001E-3</v>
          </cell>
          <cell r="CB616">
            <v>2E-3</v>
          </cell>
          <cell r="CC616">
            <v>1.4E-2</v>
          </cell>
          <cell r="CD616">
            <v>0</v>
          </cell>
          <cell r="CE616">
            <v>5.0000000000000001E-3</v>
          </cell>
          <cell r="CF616">
            <v>0</v>
          </cell>
          <cell r="CG616">
            <v>0</v>
          </cell>
          <cell r="CH616">
            <v>0</v>
          </cell>
          <cell r="CI616">
            <v>0</v>
          </cell>
          <cell r="CJ616">
            <v>0</v>
          </cell>
          <cell r="CK616">
            <v>4.0000000000000001E-3</v>
          </cell>
          <cell r="CL616">
            <v>2E-3</v>
          </cell>
          <cell r="CM616">
            <v>2E-3</v>
          </cell>
          <cell r="CN616">
            <v>2E-3</v>
          </cell>
          <cell r="CO616">
            <v>7.0000000000000001E-3</v>
          </cell>
          <cell r="CP616">
            <v>1.4E-2</v>
          </cell>
          <cell r="CQ616">
            <v>0</v>
          </cell>
          <cell r="CR616">
            <v>5.0000000000000001E-3</v>
          </cell>
          <cell r="CS616">
            <v>0</v>
          </cell>
          <cell r="CT616">
            <v>0</v>
          </cell>
          <cell r="CU616">
            <v>0</v>
          </cell>
          <cell r="CV616">
            <v>0</v>
          </cell>
          <cell r="CW616">
            <v>0</v>
          </cell>
          <cell r="CX616">
            <v>8.0000000000000002E-3</v>
          </cell>
          <cell r="CY616">
            <v>4.0000000000000001E-3</v>
          </cell>
          <cell r="CZ616">
            <v>2E-3</v>
          </cell>
          <cell r="DA616">
            <v>3.0000000000000001E-3</v>
          </cell>
          <cell r="DB616">
            <v>6.0000000000000001E-3</v>
          </cell>
          <cell r="DC616">
            <v>0.01</v>
          </cell>
          <cell r="DD616">
            <v>0</v>
          </cell>
          <cell r="DE616">
            <v>6.0000000000000001E-3</v>
          </cell>
          <cell r="DF616">
            <v>0</v>
          </cell>
          <cell r="DG616">
            <v>0</v>
          </cell>
          <cell r="DH616">
            <v>0</v>
          </cell>
          <cell r="DI616">
            <v>0</v>
          </cell>
          <cell r="DJ616">
            <v>0</v>
          </cell>
          <cell r="DK616">
            <v>4.0000000000000001E-3</v>
          </cell>
          <cell r="DL616">
            <v>4.0000000000000001E-3</v>
          </cell>
          <cell r="DM616">
            <v>4.0000000000000001E-3</v>
          </cell>
          <cell r="DN616">
            <v>6.0000000000000001E-3</v>
          </cell>
          <cell r="DO616">
            <v>6.0000000000000001E-3</v>
          </cell>
          <cell r="DP616">
            <v>1.0999999999999999E-2</v>
          </cell>
          <cell r="DQ616">
            <v>0</v>
          </cell>
          <cell r="DR616">
            <v>0</v>
          </cell>
          <cell r="DS616">
            <v>0</v>
          </cell>
          <cell r="DT616">
            <v>0</v>
          </cell>
          <cell r="DU616">
            <v>0</v>
          </cell>
          <cell r="DV616">
            <v>0</v>
          </cell>
          <cell r="DW616">
            <v>0</v>
          </cell>
          <cell r="DX616">
            <v>0</v>
          </cell>
          <cell r="DY616">
            <v>0</v>
          </cell>
          <cell r="DZ616">
            <v>0</v>
          </cell>
          <cell r="EA616">
            <v>0</v>
          </cell>
          <cell r="EB616">
            <v>0</v>
          </cell>
          <cell r="EC616">
            <v>0</v>
          </cell>
          <cell r="ED616">
            <v>0</v>
          </cell>
          <cell r="EE616">
            <v>0</v>
          </cell>
        </row>
        <row r="617"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0</v>
          </cell>
          <cell r="K617">
            <v>0</v>
          </cell>
          <cell r="L617">
            <v>0</v>
          </cell>
          <cell r="M617">
            <v>1E-3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1E-3</v>
          </cell>
          <cell r="AB617">
            <v>0</v>
          </cell>
          <cell r="AC617">
            <v>0</v>
          </cell>
          <cell r="AD617">
            <v>0</v>
          </cell>
          <cell r="AE617">
            <v>0</v>
          </cell>
          <cell r="AF617">
            <v>0</v>
          </cell>
          <cell r="AG617">
            <v>0</v>
          </cell>
          <cell r="AH617">
            <v>0</v>
          </cell>
          <cell r="AI617">
            <v>0</v>
          </cell>
          <cell r="AJ617">
            <v>0</v>
          </cell>
          <cell r="AK617">
            <v>0</v>
          </cell>
          <cell r="AL617">
            <v>0</v>
          </cell>
          <cell r="AM617">
            <v>0</v>
          </cell>
          <cell r="AN617">
            <v>0</v>
          </cell>
          <cell r="AO617">
            <v>0</v>
          </cell>
          <cell r="AP617">
            <v>0</v>
          </cell>
          <cell r="AQ617">
            <v>0</v>
          </cell>
          <cell r="AR617">
            <v>0</v>
          </cell>
          <cell r="AS617">
            <v>0</v>
          </cell>
          <cell r="AT617">
            <v>0</v>
          </cell>
          <cell r="AU617">
            <v>0</v>
          </cell>
          <cell r="AV617">
            <v>0</v>
          </cell>
          <cell r="AW617">
            <v>0</v>
          </cell>
          <cell r="AX617">
            <v>0</v>
          </cell>
          <cell r="AY617">
            <v>0</v>
          </cell>
          <cell r="AZ617">
            <v>0</v>
          </cell>
          <cell r="BA617">
            <v>0</v>
          </cell>
          <cell r="BB617">
            <v>0</v>
          </cell>
          <cell r="BC617">
            <v>0</v>
          </cell>
          <cell r="BD617">
            <v>0</v>
          </cell>
          <cell r="BE617">
            <v>0</v>
          </cell>
          <cell r="BF617">
            <v>0</v>
          </cell>
          <cell r="BG617">
            <v>0</v>
          </cell>
          <cell r="BH617">
            <v>0</v>
          </cell>
          <cell r="BI617">
            <v>0</v>
          </cell>
          <cell r="BJ617">
            <v>0</v>
          </cell>
          <cell r="BK617">
            <v>0</v>
          </cell>
          <cell r="BL617">
            <v>0</v>
          </cell>
          <cell r="BM617">
            <v>0</v>
          </cell>
          <cell r="BN617">
            <v>0</v>
          </cell>
          <cell r="BO617">
            <v>0</v>
          </cell>
          <cell r="BP617">
            <v>0</v>
          </cell>
          <cell r="BQ617">
            <v>0</v>
          </cell>
          <cell r="BR617">
            <v>0</v>
          </cell>
          <cell r="BS617">
            <v>0</v>
          </cell>
          <cell r="BT617">
            <v>0</v>
          </cell>
          <cell r="BU617">
            <v>0</v>
          </cell>
          <cell r="BV617">
            <v>0</v>
          </cell>
          <cell r="BW617">
            <v>0</v>
          </cell>
          <cell r="BX617">
            <v>0</v>
          </cell>
          <cell r="BY617">
            <v>0</v>
          </cell>
          <cell r="BZ617">
            <v>0</v>
          </cell>
          <cell r="CA617">
            <v>0</v>
          </cell>
          <cell r="CB617">
            <v>0</v>
          </cell>
          <cell r="CC617">
            <v>0</v>
          </cell>
          <cell r="CD617">
            <v>0</v>
          </cell>
          <cell r="CE617">
            <v>0</v>
          </cell>
          <cell r="CF617">
            <v>0</v>
          </cell>
          <cell r="CG617">
            <v>0</v>
          </cell>
          <cell r="CH617">
            <v>0</v>
          </cell>
          <cell r="CI617">
            <v>0</v>
          </cell>
          <cell r="CJ617">
            <v>0</v>
          </cell>
          <cell r="CK617">
            <v>0</v>
          </cell>
          <cell r="CL617">
            <v>0</v>
          </cell>
          <cell r="CM617">
            <v>0</v>
          </cell>
          <cell r="CN617">
            <v>0</v>
          </cell>
          <cell r="CO617">
            <v>0</v>
          </cell>
          <cell r="CP617">
            <v>0</v>
          </cell>
          <cell r="CQ617">
            <v>0</v>
          </cell>
          <cell r="CR617">
            <v>0</v>
          </cell>
          <cell r="CS617">
            <v>0</v>
          </cell>
          <cell r="CT617">
            <v>0</v>
          </cell>
          <cell r="CU617">
            <v>0</v>
          </cell>
          <cell r="CV617">
            <v>0</v>
          </cell>
          <cell r="CW617">
            <v>0</v>
          </cell>
          <cell r="CX617">
            <v>0</v>
          </cell>
          <cell r="CY617">
            <v>0</v>
          </cell>
          <cell r="CZ617">
            <v>0</v>
          </cell>
          <cell r="DA617">
            <v>0</v>
          </cell>
          <cell r="DB617">
            <v>0</v>
          </cell>
          <cell r="DC617">
            <v>0</v>
          </cell>
          <cell r="DD617">
            <v>0</v>
          </cell>
          <cell r="DE617">
            <v>0</v>
          </cell>
          <cell r="DF617">
            <v>0</v>
          </cell>
          <cell r="DG617">
            <v>0</v>
          </cell>
          <cell r="DH617">
            <v>0</v>
          </cell>
          <cell r="DI617">
            <v>0</v>
          </cell>
          <cell r="DJ617">
            <v>0</v>
          </cell>
          <cell r="DK617">
            <v>0</v>
          </cell>
          <cell r="DL617">
            <v>0</v>
          </cell>
          <cell r="DM617">
            <v>0</v>
          </cell>
          <cell r="DN617">
            <v>0</v>
          </cell>
          <cell r="DO617">
            <v>0</v>
          </cell>
          <cell r="DP617">
            <v>0</v>
          </cell>
          <cell r="DQ617">
            <v>0</v>
          </cell>
          <cell r="DR617">
            <v>0</v>
          </cell>
          <cell r="DS617">
            <v>0</v>
          </cell>
          <cell r="DT617">
            <v>0</v>
          </cell>
          <cell r="DU617">
            <v>0</v>
          </cell>
          <cell r="DV617">
            <v>0</v>
          </cell>
          <cell r="DW617">
            <v>0</v>
          </cell>
          <cell r="DX617">
            <v>0</v>
          </cell>
          <cell r="DY617">
            <v>0</v>
          </cell>
          <cell r="DZ617">
            <v>0</v>
          </cell>
          <cell r="EA617">
            <v>0</v>
          </cell>
          <cell r="EB617">
            <v>0</v>
          </cell>
          <cell r="EC617">
            <v>0</v>
          </cell>
          <cell r="ED617">
            <v>0</v>
          </cell>
          <cell r="EE617">
            <v>0</v>
          </cell>
        </row>
        <row r="618">
          <cell r="F618">
            <v>0</v>
          </cell>
          <cell r="G618">
            <v>0</v>
          </cell>
          <cell r="H618">
            <v>0</v>
          </cell>
          <cell r="I618">
            <v>3.4000000000000002E-2</v>
          </cell>
          <cell r="J618">
            <v>0</v>
          </cell>
          <cell r="K618">
            <v>0</v>
          </cell>
          <cell r="L618">
            <v>4.0000000000000001E-3</v>
          </cell>
          <cell r="M618">
            <v>1.9E-2</v>
          </cell>
          <cell r="N618">
            <v>-0.05</v>
          </cell>
          <cell r="O618">
            <v>0</v>
          </cell>
          <cell r="P618">
            <v>0</v>
          </cell>
          <cell r="Q618">
            <v>0</v>
          </cell>
          <cell r="R618">
            <v>3.0000000000000001E-3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3.0000000000000001E-3</v>
          </cell>
          <cell r="Z618">
            <v>0.02</v>
          </cell>
          <cell r="AA618">
            <v>-1E-3</v>
          </cell>
          <cell r="AB618">
            <v>0</v>
          </cell>
          <cell r="AC618">
            <v>0</v>
          </cell>
          <cell r="AD618">
            <v>0</v>
          </cell>
          <cell r="AE618">
            <v>0.01</v>
          </cell>
          <cell r="AF618">
            <v>0</v>
          </cell>
          <cell r="AG618">
            <v>0</v>
          </cell>
          <cell r="AH618">
            <v>0</v>
          </cell>
          <cell r="AI618">
            <v>0</v>
          </cell>
          <cell r="AJ618">
            <v>0</v>
          </cell>
          <cell r="AK618">
            <v>0</v>
          </cell>
          <cell r="AL618">
            <v>1.0999999999999999E-2</v>
          </cell>
          <cell r="AM618">
            <v>3.5000000000000003E-2</v>
          </cell>
          <cell r="AN618">
            <v>2.3E-2</v>
          </cell>
          <cell r="AO618">
            <v>0</v>
          </cell>
          <cell r="AP618">
            <v>0</v>
          </cell>
          <cell r="AQ618">
            <v>0</v>
          </cell>
          <cell r="AR618">
            <v>1.0999999999999999E-2</v>
          </cell>
          <cell r="AS618">
            <v>0</v>
          </cell>
          <cell r="AT618">
            <v>0</v>
          </cell>
          <cell r="AU618">
            <v>0</v>
          </cell>
          <cell r="AV618">
            <v>0</v>
          </cell>
          <cell r="AW618">
            <v>0</v>
          </cell>
          <cell r="AX618">
            <v>0</v>
          </cell>
          <cell r="AY618">
            <v>1.9E-2</v>
          </cell>
          <cell r="AZ618">
            <v>2.8000000000000001E-2</v>
          </cell>
          <cell r="BA618">
            <v>2.9000000000000001E-2</v>
          </cell>
          <cell r="BB618">
            <v>0</v>
          </cell>
          <cell r="BC618">
            <v>0</v>
          </cell>
          <cell r="BD618">
            <v>0</v>
          </cell>
          <cell r="BE618">
            <v>0.01</v>
          </cell>
          <cell r="BF618">
            <v>0</v>
          </cell>
          <cell r="BG618">
            <v>0</v>
          </cell>
          <cell r="BH618">
            <v>0</v>
          </cell>
          <cell r="BI618">
            <v>0</v>
          </cell>
          <cell r="BJ618">
            <v>0</v>
          </cell>
          <cell r="BK618">
            <v>0</v>
          </cell>
          <cell r="BL618">
            <v>1.0999999999999999E-2</v>
          </cell>
          <cell r="BM618">
            <v>4.1000000000000002E-2</v>
          </cell>
          <cell r="BN618">
            <v>1.2E-2</v>
          </cell>
          <cell r="BO618">
            <v>0</v>
          </cell>
          <cell r="BP618">
            <v>0</v>
          </cell>
          <cell r="BQ618">
            <v>0</v>
          </cell>
          <cell r="BR618">
            <v>0</v>
          </cell>
          <cell r="BS618">
            <v>0</v>
          </cell>
          <cell r="BT618">
            <v>0</v>
          </cell>
          <cell r="BU618">
            <v>0</v>
          </cell>
          <cell r="BV618">
            <v>0</v>
          </cell>
          <cell r="BW618">
            <v>0</v>
          </cell>
          <cell r="BX618">
            <v>0</v>
          </cell>
          <cell r="BY618">
            <v>0</v>
          </cell>
          <cell r="BZ618">
            <v>0</v>
          </cell>
          <cell r="CA618">
            <v>0</v>
          </cell>
          <cell r="CB618">
            <v>0</v>
          </cell>
          <cell r="CC618">
            <v>0</v>
          </cell>
          <cell r="CD618">
            <v>0</v>
          </cell>
          <cell r="CE618">
            <v>0</v>
          </cell>
          <cell r="CF618">
            <v>0</v>
          </cell>
          <cell r="CG618">
            <v>0</v>
          </cell>
          <cell r="CH618">
            <v>0</v>
          </cell>
          <cell r="CI618">
            <v>0</v>
          </cell>
          <cell r="CJ618">
            <v>0</v>
          </cell>
          <cell r="CK618">
            <v>0</v>
          </cell>
          <cell r="CL618">
            <v>0</v>
          </cell>
          <cell r="CM618">
            <v>0</v>
          </cell>
          <cell r="CN618">
            <v>0</v>
          </cell>
          <cell r="CO618">
            <v>0</v>
          </cell>
          <cell r="CP618">
            <v>0</v>
          </cell>
          <cell r="CQ618">
            <v>0</v>
          </cell>
          <cell r="CR618">
            <v>0</v>
          </cell>
          <cell r="CS618">
            <v>0</v>
          </cell>
          <cell r="CT618">
            <v>0</v>
          </cell>
          <cell r="CU618">
            <v>0</v>
          </cell>
          <cell r="CV618">
            <v>0</v>
          </cell>
          <cell r="CW618">
            <v>0</v>
          </cell>
          <cell r="CX618">
            <v>0</v>
          </cell>
          <cell r="CY618">
            <v>0</v>
          </cell>
          <cell r="CZ618">
            <v>0</v>
          </cell>
          <cell r="DA618">
            <v>0</v>
          </cell>
          <cell r="DB618">
            <v>0</v>
          </cell>
          <cell r="DC618">
            <v>0</v>
          </cell>
          <cell r="DD618">
            <v>0</v>
          </cell>
          <cell r="DE618">
            <v>0</v>
          </cell>
          <cell r="DF618">
            <v>0</v>
          </cell>
          <cell r="DG618">
            <v>0</v>
          </cell>
          <cell r="DH618">
            <v>0</v>
          </cell>
          <cell r="DI618">
            <v>0</v>
          </cell>
          <cell r="DJ618">
            <v>0</v>
          </cell>
          <cell r="DK618">
            <v>0</v>
          </cell>
          <cell r="DL618">
            <v>0</v>
          </cell>
          <cell r="DM618">
            <v>0</v>
          </cell>
          <cell r="DN618">
            <v>0</v>
          </cell>
          <cell r="DO618">
            <v>0</v>
          </cell>
          <cell r="DP618">
            <v>0</v>
          </cell>
          <cell r="DQ618">
            <v>0</v>
          </cell>
          <cell r="DR618">
            <v>0</v>
          </cell>
          <cell r="DS618">
            <v>0</v>
          </cell>
          <cell r="DT618">
            <v>0</v>
          </cell>
          <cell r="DU618">
            <v>0</v>
          </cell>
          <cell r="DV618">
            <v>0</v>
          </cell>
          <cell r="DW618">
            <v>0</v>
          </cell>
          <cell r="DX618">
            <v>0</v>
          </cell>
          <cell r="DY618">
            <v>0</v>
          </cell>
          <cell r="DZ618">
            <v>0</v>
          </cell>
          <cell r="EA618">
            <v>0</v>
          </cell>
          <cell r="EB618">
            <v>0</v>
          </cell>
          <cell r="EC618">
            <v>0</v>
          </cell>
          <cell r="ED618">
            <v>0</v>
          </cell>
          <cell r="EE618">
            <v>0</v>
          </cell>
        </row>
        <row r="619">
          <cell r="F619">
            <v>4.0000000000000001E-3</v>
          </cell>
          <cell r="G619">
            <v>3.0000000000000001E-3</v>
          </cell>
          <cell r="H619">
            <v>5.0000000000000001E-3</v>
          </cell>
          <cell r="I619">
            <v>0</v>
          </cell>
          <cell r="J619">
            <v>0</v>
          </cell>
          <cell r="K619">
            <v>0</v>
          </cell>
          <cell r="L619">
            <v>2E-3</v>
          </cell>
          <cell r="M619">
            <v>2E-3</v>
          </cell>
          <cell r="N619">
            <v>1E-3</v>
          </cell>
          <cell r="O619">
            <v>3.0000000000000001E-3</v>
          </cell>
          <cell r="P619">
            <v>5.0000000000000001E-3</v>
          </cell>
          <cell r="Q619">
            <v>4.0000000000000001E-3</v>
          </cell>
          <cell r="R619">
            <v>2E-3</v>
          </cell>
          <cell r="S619">
            <v>2E-3</v>
          </cell>
          <cell r="T619">
            <v>4.0000000000000001E-3</v>
          </cell>
          <cell r="U619">
            <v>3.0000000000000001E-3</v>
          </cell>
          <cell r="V619">
            <v>2E-3</v>
          </cell>
          <cell r="W619">
            <v>0</v>
          </cell>
          <cell r="X619">
            <v>1E-3</v>
          </cell>
          <cell r="Y619">
            <v>2E-3</v>
          </cell>
          <cell r="Z619">
            <v>1E-3</v>
          </cell>
          <cell r="AA619">
            <v>2E-3</v>
          </cell>
          <cell r="AB619">
            <v>0</v>
          </cell>
          <cell r="AC619">
            <v>4.0000000000000001E-3</v>
          </cell>
          <cell r="AD619">
            <v>4.0000000000000001E-3</v>
          </cell>
          <cell r="AE619">
            <v>2E-3</v>
          </cell>
          <cell r="AF619">
            <v>3.0000000000000001E-3</v>
          </cell>
          <cell r="AG619">
            <v>5.0000000000000001E-3</v>
          </cell>
          <cell r="AH619">
            <v>1E-3</v>
          </cell>
          <cell r="AI619">
            <v>1E-3</v>
          </cell>
          <cell r="AJ619">
            <v>0</v>
          </cell>
          <cell r="AK619">
            <v>1E-3</v>
          </cell>
          <cell r="AL619">
            <v>0</v>
          </cell>
          <cell r="AM619">
            <v>1E-3</v>
          </cell>
          <cell r="AN619">
            <v>3.0000000000000001E-3</v>
          </cell>
          <cell r="AO619">
            <v>1E-3</v>
          </cell>
          <cell r="AP619">
            <v>4.0000000000000001E-3</v>
          </cell>
          <cell r="AQ619">
            <v>3.0000000000000001E-3</v>
          </cell>
          <cell r="AR619">
            <v>2E-3</v>
          </cell>
          <cell r="AS619">
            <v>3.0000000000000001E-3</v>
          </cell>
          <cell r="AT619">
            <v>3.0000000000000001E-3</v>
          </cell>
          <cell r="AU619">
            <v>3.0000000000000001E-3</v>
          </cell>
          <cell r="AV619">
            <v>1E-3</v>
          </cell>
          <cell r="AW619">
            <v>0</v>
          </cell>
          <cell r="AX619">
            <v>0</v>
          </cell>
          <cell r="AY619">
            <v>1E-3</v>
          </cell>
          <cell r="AZ619">
            <v>1E-3</v>
          </cell>
          <cell r="BA619">
            <v>0</v>
          </cell>
          <cell r="BB619">
            <v>3.0000000000000001E-3</v>
          </cell>
          <cell r="BC619">
            <v>3.0000000000000001E-3</v>
          </cell>
          <cell r="BD619">
            <v>4.0000000000000001E-3</v>
          </cell>
          <cell r="BE619">
            <v>2E-3</v>
          </cell>
          <cell r="BF619">
            <v>2E-3</v>
          </cell>
          <cell r="BG619">
            <v>2E-3</v>
          </cell>
          <cell r="BH619">
            <v>2E-3</v>
          </cell>
          <cell r="BI619">
            <v>1E-3</v>
          </cell>
          <cell r="BJ619">
            <v>5.0000000000000001E-3</v>
          </cell>
          <cell r="BK619">
            <v>0</v>
          </cell>
          <cell r="BL619">
            <v>2E-3</v>
          </cell>
          <cell r="BM619">
            <v>0</v>
          </cell>
          <cell r="BN619">
            <v>1E-3</v>
          </cell>
          <cell r="BO619">
            <v>3.0000000000000001E-3</v>
          </cell>
          <cell r="BP619">
            <v>2E-3</v>
          </cell>
          <cell r="BQ619">
            <v>2E-3</v>
          </cell>
          <cell r="BR619">
            <v>2E-3</v>
          </cell>
          <cell r="BS619">
            <v>2E-3</v>
          </cell>
          <cell r="BT619">
            <v>6.0000000000000001E-3</v>
          </cell>
          <cell r="BU619">
            <v>2E-3</v>
          </cell>
          <cell r="BV619">
            <v>1E-3</v>
          </cell>
          <cell r="BW619">
            <v>0</v>
          </cell>
          <cell r="BX619">
            <v>1E-3</v>
          </cell>
          <cell r="BY619">
            <v>2E-3</v>
          </cell>
          <cell r="BZ619">
            <v>2E-3</v>
          </cell>
          <cell r="CA619">
            <v>1E-3</v>
          </cell>
          <cell r="CB619">
            <v>3.0000000000000001E-3</v>
          </cell>
          <cell r="CC619">
            <v>2E-3</v>
          </cell>
          <cell r="CD619">
            <v>0</v>
          </cell>
          <cell r="CE619">
            <v>1E-3</v>
          </cell>
          <cell r="CF619">
            <v>2E-3</v>
          </cell>
          <cell r="CG619">
            <v>0</v>
          </cell>
          <cell r="CH619">
            <v>2E-3</v>
          </cell>
          <cell r="CI619">
            <v>2E-3</v>
          </cell>
          <cell r="CJ619">
            <v>0</v>
          </cell>
          <cell r="CK619">
            <v>1E-3</v>
          </cell>
          <cell r="CL619">
            <v>2E-3</v>
          </cell>
          <cell r="CM619">
            <v>2E-3</v>
          </cell>
          <cell r="CN619">
            <v>0</v>
          </cell>
          <cell r="CO619">
            <v>1E-3</v>
          </cell>
          <cell r="CP619">
            <v>1E-3</v>
          </cell>
          <cell r="CQ619">
            <v>3.0000000000000001E-3</v>
          </cell>
          <cell r="CR619">
            <v>2E-3</v>
          </cell>
          <cell r="CS619">
            <v>4.0000000000000001E-3</v>
          </cell>
          <cell r="CT619">
            <v>5.0000000000000001E-3</v>
          </cell>
          <cell r="CU619">
            <v>4.0000000000000001E-3</v>
          </cell>
          <cell r="CV619">
            <v>4.0000000000000001E-3</v>
          </cell>
          <cell r="CW619">
            <v>0</v>
          </cell>
          <cell r="CX619">
            <v>3.0000000000000001E-3</v>
          </cell>
          <cell r="CY619">
            <v>0</v>
          </cell>
          <cell r="CZ619">
            <v>1E-3</v>
          </cell>
          <cell r="DA619">
            <v>1E-3</v>
          </cell>
          <cell r="DB619">
            <v>0</v>
          </cell>
          <cell r="DC619">
            <v>1E-3</v>
          </cell>
          <cell r="DD619">
            <v>3.0000000000000001E-3</v>
          </cell>
          <cell r="DE619">
            <v>2E-3</v>
          </cell>
          <cell r="DF619">
            <v>5.0000000000000001E-3</v>
          </cell>
          <cell r="DG619">
            <v>3.0000000000000001E-3</v>
          </cell>
          <cell r="DH619">
            <v>4.0000000000000001E-3</v>
          </cell>
          <cell r="DI619">
            <v>3.0000000000000001E-3</v>
          </cell>
          <cell r="DJ619">
            <v>0</v>
          </cell>
          <cell r="DK619">
            <v>0</v>
          </cell>
          <cell r="DL619">
            <v>0</v>
          </cell>
          <cell r="DM619">
            <v>2E-3</v>
          </cell>
          <cell r="DN619">
            <v>1E-3</v>
          </cell>
          <cell r="DO619">
            <v>2E-3</v>
          </cell>
          <cell r="DP619">
            <v>0</v>
          </cell>
          <cell r="DQ619">
            <v>3.0000000000000001E-3</v>
          </cell>
          <cell r="DR619">
            <v>0</v>
          </cell>
          <cell r="DS619">
            <v>0</v>
          </cell>
          <cell r="DT619">
            <v>0</v>
          </cell>
          <cell r="DU619">
            <v>0</v>
          </cell>
          <cell r="DV619">
            <v>0</v>
          </cell>
          <cell r="DW619">
            <v>0</v>
          </cell>
          <cell r="DX619">
            <v>0</v>
          </cell>
          <cell r="DY619">
            <v>0</v>
          </cell>
          <cell r="DZ619">
            <v>0</v>
          </cell>
          <cell r="EA619">
            <v>0</v>
          </cell>
          <cell r="EB619">
            <v>0</v>
          </cell>
          <cell r="EC619">
            <v>0</v>
          </cell>
          <cell r="ED619">
            <v>0</v>
          </cell>
          <cell r="EE619">
            <v>0</v>
          </cell>
        </row>
        <row r="620">
          <cell r="F620">
            <v>1.4999999999999999E-2</v>
          </cell>
          <cell r="G620">
            <v>7.0000000000000001E-3</v>
          </cell>
          <cell r="H620">
            <v>1.2E-2</v>
          </cell>
          <cell r="I620">
            <v>4.0000000000000001E-3</v>
          </cell>
          <cell r="J620">
            <v>1.2E-2</v>
          </cell>
          <cell r="K620">
            <v>8.0000000000000002E-3</v>
          </cell>
          <cell r="L620">
            <v>7.0000000000000001E-3</v>
          </cell>
          <cell r="M620">
            <v>8.0000000000000002E-3</v>
          </cell>
          <cell r="N620">
            <v>8.0000000000000002E-3</v>
          </cell>
          <cell r="O620">
            <v>1.7999999999999999E-2</v>
          </cell>
          <cell r="P620">
            <v>0.02</v>
          </cell>
          <cell r="Q620">
            <v>1.0999999999999999E-2</v>
          </cell>
          <cell r="R620">
            <v>1.0999999999999999E-2</v>
          </cell>
          <cell r="S620">
            <v>1.4E-2</v>
          </cell>
          <cell r="T620">
            <v>1.4E-2</v>
          </cell>
          <cell r="U620">
            <v>8.0000000000000002E-3</v>
          </cell>
          <cell r="V620">
            <v>3.0000000000000001E-3</v>
          </cell>
          <cell r="W620">
            <v>2.4E-2</v>
          </cell>
          <cell r="X620">
            <v>1.0999999999999999E-2</v>
          </cell>
          <cell r="Y620">
            <v>8.9999999999999993E-3</v>
          </cell>
          <cell r="Z620">
            <v>7.0000000000000001E-3</v>
          </cell>
          <cell r="AA620">
            <v>6.0000000000000001E-3</v>
          </cell>
          <cell r="AB620">
            <v>1.2999999999999999E-2</v>
          </cell>
          <cell r="AC620">
            <v>1.7999999999999999E-2</v>
          </cell>
          <cell r="AD620">
            <v>1.0999999999999999E-2</v>
          </cell>
          <cell r="AE620">
            <v>0.01</v>
          </cell>
          <cell r="AF620">
            <v>1.0999999999999999E-2</v>
          </cell>
          <cell r="AG620">
            <v>8.0000000000000002E-3</v>
          </cell>
          <cell r="AH620">
            <v>0.01</v>
          </cell>
          <cell r="AI620">
            <v>3.0000000000000001E-3</v>
          </cell>
          <cell r="AJ620">
            <v>8.9999999999999993E-3</v>
          </cell>
          <cell r="AK620">
            <v>8.0000000000000002E-3</v>
          </cell>
          <cell r="AL620">
            <v>8.9999999999999993E-3</v>
          </cell>
          <cell r="AM620">
            <v>6.0000000000000001E-3</v>
          </cell>
          <cell r="AN620">
            <v>7.0000000000000001E-3</v>
          </cell>
          <cell r="AO620">
            <v>1.2E-2</v>
          </cell>
          <cell r="AP620">
            <v>1.9E-2</v>
          </cell>
          <cell r="AQ620">
            <v>1.0999999999999999E-2</v>
          </cell>
          <cell r="AR620">
            <v>8.9999999999999993E-3</v>
          </cell>
          <cell r="AS620">
            <v>8.0000000000000002E-3</v>
          </cell>
          <cell r="AT620">
            <v>8.0000000000000002E-3</v>
          </cell>
          <cell r="AU620">
            <v>7.0000000000000001E-3</v>
          </cell>
          <cell r="AV620">
            <v>3.0000000000000001E-3</v>
          </cell>
          <cell r="AW620">
            <v>8.9999999999999993E-3</v>
          </cell>
          <cell r="AX620">
            <v>2E-3</v>
          </cell>
          <cell r="AY620">
            <v>6.0000000000000001E-3</v>
          </cell>
          <cell r="AZ620">
            <v>6.0000000000000001E-3</v>
          </cell>
          <cell r="BA620">
            <v>4.0000000000000001E-3</v>
          </cell>
          <cell r="BB620">
            <v>1.0999999999999999E-2</v>
          </cell>
          <cell r="BC620">
            <v>1.4999999999999999E-2</v>
          </cell>
          <cell r="BD620">
            <v>7.0000000000000001E-3</v>
          </cell>
          <cell r="BE620">
            <v>8.0000000000000002E-3</v>
          </cell>
          <cell r="BF620">
            <v>0.01</v>
          </cell>
          <cell r="BG620">
            <v>7.0000000000000001E-3</v>
          </cell>
          <cell r="BH620">
            <v>6.0000000000000001E-3</v>
          </cell>
          <cell r="BI620">
            <v>5.0000000000000001E-3</v>
          </cell>
          <cell r="BJ620">
            <v>3.0000000000000001E-3</v>
          </cell>
          <cell r="BK620">
            <v>0.01</v>
          </cell>
          <cell r="BL620">
            <v>8.0000000000000002E-3</v>
          </cell>
          <cell r="BM620">
            <v>5.0000000000000001E-3</v>
          </cell>
          <cell r="BN620">
            <v>5.0000000000000001E-3</v>
          </cell>
          <cell r="BO620">
            <v>8.0000000000000002E-3</v>
          </cell>
          <cell r="BP620">
            <v>1.4999999999999999E-2</v>
          </cell>
          <cell r="BQ620">
            <v>8.9999999999999993E-3</v>
          </cell>
          <cell r="BR620">
            <v>7.0000000000000001E-3</v>
          </cell>
          <cell r="BS620">
            <v>8.0000000000000002E-3</v>
          </cell>
          <cell r="BT620">
            <v>6.0000000000000001E-3</v>
          </cell>
          <cell r="BU620">
            <v>1.0999999999999999E-2</v>
          </cell>
          <cell r="BV620">
            <v>5.0000000000000001E-3</v>
          </cell>
          <cell r="BW620">
            <v>6.0000000000000001E-3</v>
          </cell>
          <cell r="BX620">
            <v>6.0000000000000001E-3</v>
          </cell>
          <cell r="BY620">
            <v>0.01</v>
          </cell>
          <cell r="BZ620">
            <v>5.0000000000000001E-3</v>
          </cell>
          <cell r="CA620">
            <v>1E-3</v>
          </cell>
          <cell r="CB620">
            <v>0.01</v>
          </cell>
          <cell r="CC620">
            <v>1.0999999999999999E-2</v>
          </cell>
          <cell r="CD620">
            <v>6.0000000000000001E-3</v>
          </cell>
          <cell r="CE620">
            <v>8.0000000000000002E-3</v>
          </cell>
          <cell r="CF620">
            <v>8.0000000000000002E-3</v>
          </cell>
          <cell r="CG620">
            <v>5.0000000000000001E-3</v>
          </cell>
          <cell r="CH620">
            <v>6.0000000000000001E-3</v>
          </cell>
          <cell r="CI620">
            <v>4.0000000000000001E-3</v>
          </cell>
          <cell r="CJ620">
            <v>8.9999999999999993E-3</v>
          </cell>
          <cell r="CK620">
            <v>1.7000000000000001E-2</v>
          </cell>
          <cell r="CL620">
            <v>8.0000000000000002E-3</v>
          </cell>
          <cell r="CM620">
            <v>6.0000000000000001E-3</v>
          </cell>
          <cell r="CN620">
            <v>5.0000000000000001E-3</v>
          </cell>
          <cell r="CO620">
            <v>7.0000000000000001E-3</v>
          </cell>
          <cell r="CP620">
            <v>8.9999999999999993E-3</v>
          </cell>
          <cell r="CQ620">
            <v>8.9999999999999993E-3</v>
          </cell>
          <cell r="CR620">
            <v>6.0000000000000001E-3</v>
          </cell>
          <cell r="CS620">
            <v>8.0000000000000002E-3</v>
          </cell>
          <cell r="CT620">
            <v>4.0000000000000001E-3</v>
          </cell>
          <cell r="CU620">
            <v>7.0000000000000001E-3</v>
          </cell>
          <cell r="CV620">
            <v>4.0000000000000001E-3</v>
          </cell>
          <cell r="CW620">
            <v>8.0000000000000002E-3</v>
          </cell>
          <cell r="CX620">
            <v>7.0000000000000001E-3</v>
          </cell>
          <cell r="CY620">
            <v>3.0000000000000001E-3</v>
          </cell>
          <cell r="CZ620">
            <v>2E-3</v>
          </cell>
          <cell r="DA620">
            <v>6.0000000000000001E-3</v>
          </cell>
          <cell r="DB620">
            <v>7.0000000000000001E-3</v>
          </cell>
          <cell r="DC620">
            <v>1.2E-2</v>
          </cell>
          <cell r="DD620">
            <v>7.0000000000000001E-3</v>
          </cell>
          <cell r="DE620">
            <v>6.0000000000000001E-3</v>
          </cell>
          <cell r="DF620">
            <v>7.0000000000000001E-3</v>
          </cell>
          <cell r="DG620">
            <v>5.0000000000000001E-3</v>
          </cell>
          <cell r="DH620">
            <v>6.0000000000000001E-3</v>
          </cell>
          <cell r="DI620">
            <v>5.0000000000000001E-3</v>
          </cell>
          <cell r="DJ620">
            <v>7.0000000000000001E-3</v>
          </cell>
          <cell r="DK620">
            <v>8.0000000000000002E-3</v>
          </cell>
          <cell r="DL620">
            <v>4.0000000000000001E-3</v>
          </cell>
          <cell r="DM620">
            <v>3.0000000000000001E-3</v>
          </cell>
          <cell r="DN620">
            <v>8.0000000000000002E-3</v>
          </cell>
          <cell r="DO620">
            <v>8.9999999999999993E-3</v>
          </cell>
          <cell r="DP620">
            <v>8.9999999999999993E-3</v>
          </cell>
          <cell r="DQ620">
            <v>7.0000000000000001E-3</v>
          </cell>
          <cell r="DR620">
            <v>0</v>
          </cell>
          <cell r="DS620">
            <v>0</v>
          </cell>
          <cell r="DT620">
            <v>0</v>
          </cell>
          <cell r="DU620">
            <v>0</v>
          </cell>
          <cell r="DV620">
            <v>0</v>
          </cell>
          <cell r="DW620">
            <v>0</v>
          </cell>
          <cell r="DX620">
            <v>0</v>
          </cell>
          <cell r="DY620">
            <v>0</v>
          </cell>
          <cell r="DZ620">
            <v>0</v>
          </cell>
          <cell r="EA620">
            <v>0</v>
          </cell>
          <cell r="EB620">
            <v>0</v>
          </cell>
          <cell r="EC620">
            <v>0</v>
          </cell>
          <cell r="ED620">
            <v>0</v>
          </cell>
          <cell r="EE620">
            <v>0</v>
          </cell>
        </row>
        <row r="621">
          <cell r="F621">
            <v>5.0000000000000001E-3</v>
          </cell>
          <cell r="G621">
            <v>4.0000000000000001E-3</v>
          </cell>
          <cell r="H621">
            <v>5.0000000000000001E-3</v>
          </cell>
          <cell r="I621">
            <v>6.0000000000000001E-3</v>
          </cell>
          <cell r="J621">
            <v>5.0000000000000001E-3</v>
          </cell>
          <cell r="K621">
            <v>7.0000000000000001E-3</v>
          </cell>
          <cell r="L621">
            <v>4.0000000000000001E-3</v>
          </cell>
          <cell r="M621">
            <v>4.0000000000000001E-3</v>
          </cell>
          <cell r="N621">
            <v>8.9999999999999993E-3</v>
          </cell>
          <cell r="O621">
            <v>4.0000000000000001E-3</v>
          </cell>
          <cell r="P621">
            <v>1.0999999999999999E-2</v>
          </cell>
          <cell r="Q621">
            <v>4.0000000000000001E-3</v>
          </cell>
          <cell r="R621">
            <v>5.0000000000000001E-3</v>
          </cell>
          <cell r="S621">
            <v>3.0000000000000001E-3</v>
          </cell>
          <cell r="T621">
            <v>6.0000000000000001E-3</v>
          </cell>
          <cell r="U621">
            <v>4.0000000000000001E-3</v>
          </cell>
          <cell r="V621">
            <v>4.0000000000000001E-3</v>
          </cell>
          <cell r="W621">
            <v>3.0000000000000001E-3</v>
          </cell>
          <cell r="X621">
            <v>8.0000000000000002E-3</v>
          </cell>
          <cell r="Y621">
            <v>4.0000000000000001E-3</v>
          </cell>
          <cell r="Z621">
            <v>4.0000000000000001E-3</v>
          </cell>
          <cell r="AA621">
            <v>5.0000000000000001E-3</v>
          </cell>
          <cell r="AB621">
            <v>5.0000000000000001E-3</v>
          </cell>
          <cell r="AC621">
            <v>8.0000000000000002E-3</v>
          </cell>
          <cell r="AD621">
            <v>3.0000000000000001E-3</v>
          </cell>
          <cell r="AE621">
            <v>2E-3</v>
          </cell>
          <cell r="AF621">
            <v>2E-3</v>
          </cell>
          <cell r="AG621">
            <v>3.0000000000000001E-3</v>
          </cell>
          <cell r="AH621">
            <v>1E-3</v>
          </cell>
          <cell r="AI621">
            <v>1E-3</v>
          </cell>
          <cell r="AJ621">
            <v>1E-3</v>
          </cell>
          <cell r="AK621">
            <v>0</v>
          </cell>
          <cell r="AL621">
            <v>4.0000000000000001E-3</v>
          </cell>
          <cell r="AM621">
            <v>3.0000000000000001E-3</v>
          </cell>
          <cell r="AN621">
            <v>2E-3</v>
          </cell>
          <cell r="AO621">
            <v>2E-3</v>
          </cell>
          <cell r="AP621">
            <v>2E-3</v>
          </cell>
          <cell r="AQ621">
            <v>2E-3</v>
          </cell>
          <cell r="AR621">
            <v>2E-3</v>
          </cell>
          <cell r="AS621">
            <v>2E-3</v>
          </cell>
          <cell r="AT621">
            <v>3.0000000000000001E-3</v>
          </cell>
          <cell r="AU621">
            <v>1E-3</v>
          </cell>
          <cell r="AV621">
            <v>1E-3</v>
          </cell>
          <cell r="AW621">
            <v>1E-3</v>
          </cell>
          <cell r="AX621">
            <v>0</v>
          </cell>
          <cell r="AY621">
            <v>3.0000000000000001E-3</v>
          </cell>
          <cell r="AZ621">
            <v>4.0000000000000001E-3</v>
          </cell>
          <cell r="BA621">
            <v>2E-3</v>
          </cell>
          <cell r="BB621">
            <v>2E-3</v>
          </cell>
          <cell r="BC621">
            <v>2E-3</v>
          </cell>
          <cell r="BD621">
            <v>2E-3</v>
          </cell>
          <cell r="BE621">
            <v>2E-3</v>
          </cell>
          <cell r="BF621">
            <v>2E-3</v>
          </cell>
          <cell r="BG621">
            <v>3.0000000000000001E-3</v>
          </cell>
          <cell r="BH621">
            <v>2E-3</v>
          </cell>
          <cell r="BI621">
            <v>1E-3</v>
          </cell>
          <cell r="BJ621">
            <v>2E-3</v>
          </cell>
          <cell r="BK621">
            <v>0</v>
          </cell>
          <cell r="BL621">
            <v>3.0000000000000001E-3</v>
          </cell>
          <cell r="BM621">
            <v>4.0000000000000001E-3</v>
          </cell>
          <cell r="BN621">
            <v>2E-3</v>
          </cell>
          <cell r="BO621">
            <v>1E-3</v>
          </cell>
          <cell r="BP621">
            <v>2E-3</v>
          </cell>
          <cell r="BQ621">
            <v>2E-3</v>
          </cell>
          <cell r="BR621">
            <v>1E-3</v>
          </cell>
          <cell r="BS621">
            <v>1E-3</v>
          </cell>
          <cell r="BT621">
            <v>2E-3</v>
          </cell>
          <cell r="BU621">
            <v>1E-3</v>
          </cell>
          <cell r="BV621">
            <v>1E-3</v>
          </cell>
          <cell r="BW621">
            <v>1E-3</v>
          </cell>
          <cell r="BX621">
            <v>1E-3</v>
          </cell>
          <cell r="BY621">
            <v>1E-3</v>
          </cell>
          <cell r="BZ621">
            <v>2E-3</v>
          </cell>
          <cell r="CA621">
            <v>2E-3</v>
          </cell>
          <cell r="CB621">
            <v>1E-3</v>
          </cell>
          <cell r="CC621">
            <v>1E-3</v>
          </cell>
          <cell r="CD621">
            <v>1E-3</v>
          </cell>
          <cell r="CE621">
            <v>1E-3</v>
          </cell>
          <cell r="CF621">
            <v>1E-3</v>
          </cell>
          <cell r="CG621">
            <v>2E-3</v>
          </cell>
          <cell r="CH621">
            <v>1E-3</v>
          </cell>
          <cell r="CI621">
            <v>1E-3</v>
          </cell>
          <cell r="CJ621">
            <v>1E-3</v>
          </cell>
          <cell r="CK621">
            <v>1E-3</v>
          </cell>
          <cell r="CL621">
            <v>1E-3</v>
          </cell>
          <cell r="CM621">
            <v>2E-3</v>
          </cell>
          <cell r="CN621">
            <v>2E-3</v>
          </cell>
          <cell r="CO621">
            <v>1E-3</v>
          </cell>
          <cell r="CP621">
            <v>1E-3</v>
          </cell>
          <cell r="CQ621">
            <v>1E-3</v>
          </cell>
          <cell r="CR621">
            <v>1E-3</v>
          </cell>
          <cell r="CS621">
            <v>1E-3</v>
          </cell>
          <cell r="CT621">
            <v>2E-3</v>
          </cell>
          <cell r="CU621">
            <v>1E-3</v>
          </cell>
          <cell r="CV621">
            <v>1E-3</v>
          </cell>
          <cell r="CW621">
            <v>1E-3</v>
          </cell>
          <cell r="CX621">
            <v>1E-3</v>
          </cell>
          <cell r="CY621">
            <v>1E-3</v>
          </cell>
          <cell r="CZ621">
            <v>2E-3</v>
          </cell>
          <cell r="DA621">
            <v>2E-3</v>
          </cell>
          <cell r="DB621">
            <v>1E-3</v>
          </cell>
          <cell r="DC621">
            <v>1E-3</v>
          </cell>
          <cell r="DD621">
            <v>1E-3</v>
          </cell>
          <cell r="DE621">
            <v>0</v>
          </cell>
          <cell r="DF621">
            <v>0</v>
          </cell>
          <cell r="DG621">
            <v>0</v>
          </cell>
          <cell r="DH621">
            <v>0</v>
          </cell>
          <cell r="DI621">
            <v>0</v>
          </cell>
          <cell r="DJ621">
            <v>0</v>
          </cell>
          <cell r="DK621">
            <v>0</v>
          </cell>
          <cell r="DL621">
            <v>0</v>
          </cell>
          <cell r="DM621">
            <v>1E-3</v>
          </cell>
          <cell r="DN621">
            <v>1E-3</v>
          </cell>
          <cell r="DO621">
            <v>0</v>
          </cell>
          <cell r="DP621">
            <v>0</v>
          </cell>
          <cell r="DQ621">
            <v>0</v>
          </cell>
          <cell r="DR621">
            <v>0</v>
          </cell>
          <cell r="DS621">
            <v>0</v>
          </cell>
          <cell r="DT621">
            <v>0</v>
          </cell>
          <cell r="DU621">
            <v>0</v>
          </cell>
          <cell r="DV621">
            <v>0</v>
          </cell>
          <cell r="DW621">
            <v>0</v>
          </cell>
          <cell r="DX621">
            <v>0</v>
          </cell>
          <cell r="DY621">
            <v>0</v>
          </cell>
          <cell r="DZ621">
            <v>0</v>
          </cell>
          <cell r="EA621">
            <v>0</v>
          </cell>
          <cell r="EB621">
            <v>0</v>
          </cell>
          <cell r="EC621">
            <v>0</v>
          </cell>
          <cell r="ED621">
            <v>0</v>
          </cell>
          <cell r="EE621">
            <v>0</v>
          </cell>
        </row>
        <row r="622">
          <cell r="F622">
            <v>0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  <cell r="AE622">
            <v>0</v>
          </cell>
          <cell r="AF622">
            <v>0</v>
          </cell>
          <cell r="AG622">
            <v>0</v>
          </cell>
          <cell r="AH622">
            <v>0</v>
          </cell>
          <cell r="AI622">
            <v>0</v>
          </cell>
          <cell r="AJ622">
            <v>0</v>
          </cell>
          <cell r="AK622">
            <v>0</v>
          </cell>
          <cell r="AL622">
            <v>0</v>
          </cell>
          <cell r="AM622">
            <v>0</v>
          </cell>
          <cell r="AN622">
            <v>0</v>
          </cell>
          <cell r="AO622">
            <v>0</v>
          </cell>
          <cell r="AP622">
            <v>0</v>
          </cell>
          <cell r="AQ622">
            <v>0</v>
          </cell>
          <cell r="AR622">
            <v>0</v>
          </cell>
          <cell r="AS622">
            <v>0</v>
          </cell>
          <cell r="AT622">
            <v>0</v>
          </cell>
          <cell r="AU622">
            <v>0</v>
          </cell>
          <cell r="AV622">
            <v>0</v>
          </cell>
          <cell r="AW622">
            <v>0</v>
          </cell>
          <cell r="AX622">
            <v>0</v>
          </cell>
          <cell r="AY622">
            <v>0</v>
          </cell>
          <cell r="AZ622">
            <v>0</v>
          </cell>
          <cell r="BA622">
            <v>0</v>
          </cell>
          <cell r="BB622">
            <v>0</v>
          </cell>
          <cell r="BC622">
            <v>0</v>
          </cell>
          <cell r="BD622">
            <v>0</v>
          </cell>
          <cell r="BE622">
            <v>0</v>
          </cell>
          <cell r="BF622">
            <v>0</v>
          </cell>
          <cell r="BG622">
            <v>0</v>
          </cell>
          <cell r="BH622">
            <v>0</v>
          </cell>
          <cell r="BI622">
            <v>0</v>
          </cell>
          <cell r="BJ622">
            <v>0</v>
          </cell>
          <cell r="BK622">
            <v>0</v>
          </cell>
          <cell r="BL622">
            <v>0</v>
          </cell>
          <cell r="BM622">
            <v>0</v>
          </cell>
          <cell r="BN622">
            <v>0</v>
          </cell>
          <cell r="BO622">
            <v>0</v>
          </cell>
          <cell r="BP622">
            <v>0</v>
          </cell>
          <cell r="BQ622">
            <v>0</v>
          </cell>
          <cell r="BR622">
            <v>0</v>
          </cell>
          <cell r="BS622">
            <v>0</v>
          </cell>
          <cell r="BT622">
            <v>0</v>
          </cell>
          <cell r="BU622">
            <v>0</v>
          </cell>
          <cell r="BV622">
            <v>0</v>
          </cell>
          <cell r="BW622">
            <v>0</v>
          </cell>
          <cell r="BX622">
            <v>0</v>
          </cell>
          <cell r="BY622">
            <v>0</v>
          </cell>
          <cell r="BZ622">
            <v>0</v>
          </cell>
          <cell r="CA622">
            <v>0</v>
          </cell>
          <cell r="CB622">
            <v>0</v>
          </cell>
          <cell r="CC622">
            <v>0</v>
          </cell>
          <cell r="CD622">
            <v>0</v>
          </cell>
          <cell r="CE622">
            <v>0</v>
          </cell>
          <cell r="CF622">
            <v>0</v>
          </cell>
          <cell r="CG622">
            <v>0</v>
          </cell>
          <cell r="CH622">
            <v>0</v>
          </cell>
          <cell r="CI622">
            <v>0</v>
          </cell>
          <cell r="CJ622">
            <v>0</v>
          </cell>
          <cell r="CK622">
            <v>0</v>
          </cell>
          <cell r="CL622">
            <v>0</v>
          </cell>
          <cell r="CM622">
            <v>0</v>
          </cell>
          <cell r="CN622">
            <v>0</v>
          </cell>
          <cell r="CO622">
            <v>0</v>
          </cell>
          <cell r="CP622">
            <v>0</v>
          </cell>
          <cell r="CQ622">
            <v>0</v>
          </cell>
          <cell r="CR622">
            <v>0</v>
          </cell>
          <cell r="CS622">
            <v>0</v>
          </cell>
          <cell r="CT622">
            <v>0</v>
          </cell>
          <cell r="CU622">
            <v>0</v>
          </cell>
          <cell r="CV622">
            <v>0</v>
          </cell>
          <cell r="CW622">
            <v>0</v>
          </cell>
          <cell r="CX622">
            <v>0</v>
          </cell>
          <cell r="CY622">
            <v>0</v>
          </cell>
          <cell r="CZ622">
            <v>0</v>
          </cell>
          <cell r="DA622">
            <v>0</v>
          </cell>
          <cell r="DB622">
            <v>0</v>
          </cell>
          <cell r="DC622">
            <v>0</v>
          </cell>
          <cell r="DD622">
            <v>0</v>
          </cell>
          <cell r="DE622">
            <v>0</v>
          </cell>
          <cell r="DF622">
            <v>0</v>
          </cell>
          <cell r="DG622">
            <v>0</v>
          </cell>
          <cell r="DH622">
            <v>0</v>
          </cell>
          <cell r="DI622">
            <v>0</v>
          </cell>
          <cell r="DJ622">
            <v>0</v>
          </cell>
          <cell r="DK622">
            <v>0</v>
          </cell>
          <cell r="DL622">
            <v>0</v>
          </cell>
          <cell r="DM622">
            <v>0</v>
          </cell>
          <cell r="DN622">
            <v>0</v>
          </cell>
          <cell r="DO622">
            <v>0</v>
          </cell>
          <cell r="DP622">
            <v>0</v>
          </cell>
          <cell r="DQ622">
            <v>0</v>
          </cell>
          <cell r="DR622">
            <v>0</v>
          </cell>
          <cell r="DS622">
            <v>0</v>
          </cell>
          <cell r="DT622">
            <v>0</v>
          </cell>
          <cell r="DU622">
            <v>0</v>
          </cell>
          <cell r="DV622">
            <v>0</v>
          </cell>
          <cell r="DW622">
            <v>0</v>
          </cell>
          <cell r="DX622">
            <v>0</v>
          </cell>
          <cell r="DY622">
            <v>0</v>
          </cell>
          <cell r="DZ622">
            <v>0</v>
          </cell>
          <cell r="EA622">
            <v>0</v>
          </cell>
          <cell r="EB622">
            <v>0</v>
          </cell>
          <cell r="EC622">
            <v>0</v>
          </cell>
          <cell r="ED622">
            <v>0</v>
          </cell>
          <cell r="EE622">
            <v>0</v>
          </cell>
        </row>
        <row r="624">
          <cell r="F624">
            <v>0</v>
          </cell>
          <cell r="G624">
            <v>0</v>
          </cell>
          <cell r="H624">
            <v>0</v>
          </cell>
          <cell r="I624">
            <v>0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  <cell r="AE624">
            <v>0</v>
          </cell>
          <cell r="AF624">
            <v>0</v>
          </cell>
          <cell r="AG624">
            <v>0</v>
          </cell>
          <cell r="AH624">
            <v>0</v>
          </cell>
          <cell r="AI624">
            <v>0</v>
          </cell>
          <cell r="AJ624">
            <v>0</v>
          </cell>
          <cell r="AK624">
            <v>0</v>
          </cell>
          <cell r="AL624">
            <v>0</v>
          </cell>
          <cell r="AM624">
            <v>0</v>
          </cell>
          <cell r="AN624">
            <v>0</v>
          </cell>
          <cell r="AO624">
            <v>0</v>
          </cell>
          <cell r="AP624">
            <v>0</v>
          </cell>
          <cell r="AQ624">
            <v>0</v>
          </cell>
          <cell r="AR624">
            <v>0</v>
          </cell>
          <cell r="AS624">
            <v>0</v>
          </cell>
          <cell r="AT624">
            <v>0</v>
          </cell>
          <cell r="AU624">
            <v>0</v>
          </cell>
          <cell r="AV624">
            <v>0</v>
          </cell>
          <cell r="AW624">
            <v>0</v>
          </cell>
          <cell r="AX624">
            <v>0</v>
          </cell>
          <cell r="AY624">
            <v>0</v>
          </cell>
          <cell r="AZ624">
            <v>0</v>
          </cell>
          <cell r="BA624">
            <v>0</v>
          </cell>
          <cell r="BB624">
            <v>0</v>
          </cell>
          <cell r="BC624">
            <v>0</v>
          </cell>
          <cell r="BD624">
            <v>0</v>
          </cell>
          <cell r="BE624">
            <v>0</v>
          </cell>
          <cell r="BF624">
            <v>0</v>
          </cell>
          <cell r="BG624">
            <v>0</v>
          </cell>
          <cell r="BH624">
            <v>0</v>
          </cell>
          <cell r="BI624">
            <v>0</v>
          </cell>
          <cell r="BJ624">
            <v>0</v>
          </cell>
          <cell r="BK624">
            <v>0</v>
          </cell>
          <cell r="BL624">
            <v>0</v>
          </cell>
          <cell r="BM624">
            <v>0</v>
          </cell>
          <cell r="BN624">
            <v>0</v>
          </cell>
          <cell r="BO624">
            <v>0</v>
          </cell>
          <cell r="BP624">
            <v>0</v>
          </cell>
          <cell r="BQ624">
            <v>0</v>
          </cell>
          <cell r="BR624">
            <v>0</v>
          </cell>
          <cell r="BS624">
            <v>0</v>
          </cell>
          <cell r="BT624">
            <v>0</v>
          </cell>
          <cell r="BU624">
            <v>0</v>
          </cell>
          <cell r="BV624">
            <v>0</v>
          </cell>
          <cell r="BW624">
            <v>0</v>
          </cell>
          <cell r="BX624">
            <v>0</v>
          </cell>
          <cell r="BY624">
            <v>0</v>
          </cell>
          <cell r="BZ624">
            <v>0</v>
          </cell>
          <cell r="CA624">
            <v>0</v>
          </cell>
          <cell r="CB624">
            <v>0</v>
          </cell>
          <cell r="CC624">
            <v>0</v>
          </cell>
          <cell r="CD624">
            <v>0</v>
          </cell>
          <cell r="CE624">
            <v>0</v>
          </cell>
          <cell r="CF624">
            <v>0</v>
          </cell>
          <cell r="CG624">
            <v>0</v>
          </cell>
          <cell r="CH624">
            <v>0</v>
          </cell>
          <cell r="CI624">
            <v>0</v>
          </cell>
          <cell r="CJ624">
            <v>0</v>
          </cell>
          <cell r="CK624">
            <v>0</v>
          </cell>
          <cell r="CL624">
            <v>0</v>
          </cell>
          <cell r="CM624">
            <v>0</v>
          </cell>
          <cell r="CN624">
            <v>0</v>
          </cell>
          <cell r="CO624">
            <v>0</v>
          </cell>
          <cell r="CP624">
            <v>0</v>
          </cell>
          <cell r="CQ624">
            <v>0</v>
          </cell>
          <cell r="CR624">
            <v>0</v>
          </cell>
          <cell r="CS624">
            <v>0</v>
          </cell>
          <cell r="CT624">
            <v>0</v>
          </cell>
          <cell r="CU624">
            <v>0</v>
          </cell>
          <cell r="CV624">
            <v>0</v>
          </cell>
          <cell r="CW624">
            <v>0</v>
          </cell>
          <cell r="CX624">
            <v>0</v>
          </cell>
          <cell r="CY624">
            <v>0</v>
          </cell>
          <cell r="CZ624">
            <v>0</v>
          </cell>
          <cell r="DA624">
            <v>0</v>
          </cell>
          <cell r="DB624">
            <v>0</v>
          </cell>
          <cell r="DC624">
            <v>0</v>
          </cell>
          <cell r="DD624">
            <v>0</v>
          </cell>
          <cell r="DE624">
            <v>0</v>
          </cell>
          <cell r="DF624">
            <v>0</v>
          </cell>
          <cell r="DG624">
            <v>0</v>
          </cell>
          <cell r="DH624">
            <v>0</v>
          </cell>
          <cell r="DI624">
            <v>0</v>
          </cell>
          <cell r="DJ624">
            <v>0</v>
          </cell>
          <cell r="DK624">
            <v>0</v>
          </cell>
          <cell r="DL624">
            <v>0</v>
          </cell>
          <cell r="DM624">
            <v>0</v>
          </cell>
          <cell r="DN624">
            <v>0</v>
          </cell>
          <cell r="DO624">
            <v>0</v>
          </cell>
          <cell r="DP624">
            <v>0</v>
          </cell>
          <cell r="DQ624">
            <v>0</v>
          </cell>
          <cell r="DR624">
            <v>0</v>
          </cell>
          <cell r="DS624">
            <v>0</v>
          </cell>
          <cell r="DT624">
            <v>0</v>
          </cell>
          <cell r="DU624">
            <v>0</v>
          </cell>
          <cell r="DV624">
            <v>0</v>
          </cell>
          <cell r="DW624">
            <v>0</v>
          </cell>
          <cell r="DX624">
            <v>0</v>
          </cell>
          <cell r="DY624">
            <v>0</v>
          </cell>
          <cell r="DZ624">
            <v>0</v>
          </cell>
          <cell r="EA624">
            <v>0</v>
          </cell>
          <cell r="EB624">
            <v>0</v>
          </cell>
          <cell r="EC624">
            <v>0</v>
          </cell>
          <cell r="ED624">
            <v>0</v>
          </cell>
          <cell r="EE624">
            <v>0</v>
          </cell>
        </row>
        <row r="625">
          <cell r="F625">
            <v>0</v>
          </cell>
          <cell r="G625">
            <v>0</v>
          </cell>
          <cell r="H625">
            <v>0</v>
          </cell>
          <cell r="I625">
            <v>0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  <cell r="AE625">
            <v>0</v>
          </cell>
          <cell r="AF625">
            <v>0</v>
          </cell>
          <cell r="AG625">
            <v>0</v>
          </cell>
          <cell r="AH625">
            <v>0</v>
          </cell>
          <cell r="AI625">
            <v>0</v>
          </cell>
          <cell r="AJ625">
            <v>0</v>
          </cell>
          <cell r="AK625">
            <v>0</v>
          </cell>
          <cell r="AL625">
            <v>0</v>
          </cell>
          <cell r="AM625">
            <v>0</v>
          </cell>
          <cell r="AN625">
            <v>0</v>
          </cell>
          <cell r="AO625">
            <v>0</v>
          </cell>
          <cell r="AP625">
            <v>0</v>
          </cell>
          <cell r="AQ625">
            <v>0</v>
          </cell>
          <cell r="AR625">
            <v>0</v>
          </cell>
          <cell r="AS625">
            <v>0</v>
          </cell>
          <cell r="AT625">
            <v>0</v>
          </cell>
          <cell r="AU625">
            <v>0</v>
          </cell>
          <cell r="AV625">
            <v>0</v>
          </cell>
          <cell r="AW625">
            <v>0</v>
          </cell>
          <cell r="AX625">
            <v>0</v>
          </cell>
          <cell r="AY625">
            <v>0</v>
          </cell>
          <cell r="AZ625">
            <v>0</v>
          </cell>
          <cell r="BA625">
            <v>0</v>
          </cell>
          <cell r="BB625">
            <v>0</v>
          </cell>
          <cell r="BC625">
            <v>0</v>
          </cell>
          <cell r="BD625">
            <v>0</v>
          </cell>
          <cell r="BE625">
            <v>0</v>
          </cell>
          <cell r="BF625">
            <v>0</v>
          </cell>
          <cell r="BG625">
            <v>0</v>
          </cell>
          <cell r="BH625">
            <v>0</v>
          </cell>
          <cell r="BI625">
            <v>0</v>
          </cell>
          <cell r="BJ625">
            <v>0</v>
          </cell>
          <cell r="BK625">
            <v>0</v>
          </cell>
          <cell r="BL625">
            <v>0</v>
          </cell>
          <cell r="BM625">
            <v>0</v>
          </cell>
          <cell r="BN625">
            <v>0</v>
          </cell>
          <cell r="BO625">
            <v>0</v>
          </cell>
          <cell r="BP625">
            <v>0</v>
          </cell>
          <cell r="BQ625">
            <v>0</v>
          </cell>
          <cell r="BR625">
            <v>0</v>
          </cell>
          <cell r="BS625">
            <v>0</v>
          </cell>
          <cell r="BT625">
            <v>0</v>
          </cell>
          <cell r="BU625">
            <v>0</v>
          </cell>
          <cell r="BV625">
            <v>0</v>
          </cell>
          <cell r="BW625">
            <v>0</v>
          </cell>
          <cell r="BX625">
            <v>0</v>
          </cell>
          <cell r="BY625">
            <v>0</v>
          </cell>
          <cell r="BZ625">
            <v>0</v>
          </cell>
          <cell r="CA625">
            <v>0</v>
          </cell>
          <cell r="CB625">
            <v>0</v>
          </cell>
          <cell r="CC625">
            <v>0</v>
          </cell>
          <cell r="CD625">
            <v>0</v>
          </cell>
          <cell r="CE625">
            <v>0</v>
          </cell>
          <cell r="CF625">
            <v>0</v>
          </cell>
          <cell r="CG625">
            <v>0</v>
          </cell>
          <cell r="CH625">
            <v>0</v>
          </cell>
          <cell r="CI625">
            <v>0</v>
          </cell>
          <cell r="CJ625">
            <v>0</v>
          </cell>
          <cell r="CK625">
            <v>0</v>
          </cell>
          <cell r="CL625">
            <v>0</v>
          </cell>
          <cell r="CM625">
            <v>0</v>
          </cell>
          <cell r="CN625">
            <v>0</v>
          </cell>
          <cell r="CO625">
            <v>0</v>
          </cell>
          <cell r="CP625">
            <v>0</v>
          </cell>
          <cell r="CQ625">
            <v>0</v>
          </cell>
          <cell r="CR625">
            <v>0</v>
          </cell>
          <cell r="CS625">
            <v>0</v>
          </cell>
          <cell r="CT625">
            <v>0</v>
          </cell>
          <cell r="CU625">
            <v>0</v>
          </cell>
          <cell r="CV625">
            <v>0</v>
          </cell>
          <cell r="CW625">
            <v>0</v>
          </cell>
          <cell r="CX625">
            <v>0</v>
          </cell>
          <cell r="CY625">
            <v>0</v>
          </cell>
          <cell r="CZ625">
            <v>0</v>
          </cell>
          <cell r="DA625">
            <v>0</v>
          </cell>
          <cell r="DB625">
            <v>0</v>
          </cell>
          <cell r="DC625">
            <v>0</v>
          </cell>
          <cell r="DD625">
            <v>0</v>
          </cell>
          <cell r="DE625">
            <v>0</v>
          </cell>
          <cell r="DF625">
            <v>0</v>
          </cell>
          <cell r="DG625">
            <v>0</v>
          </cell>
          <cell r="DH625">
            <v>0</v>
          </cell>
          <cell r="DI625">
            <v>0</v>
          </cell>
          <cell r="DJ625">
            <v>0</v>
          </cell>
          <cell r="DK625">
            <v>0</v>
          </cell>
          <cell r="DL625">
            <v>0</v>
          </cell>
          <cell r="DM625">
            <v>0</v>
          </cell>
          <cell r="DN625">
            <v>0</v>
          </cell>
          <cell r="DO625">
            <v>0</v>
          </cell>
          <cell r="DP625">
            <v>0</v>
          </cell>
          <cell r="DQ625">
            <v>0</v>
          </cell>
          <cell r="DR625">
            <v>0</v>
          </cell>
          <cell r="DS625">
            <v>0</v>
          </cell>
          <cell r="DT625">
            <v>0</v>
          </cell>
          <cell r="DU625">
            <v>0</v>
          </cell>
          <cell r="DV625">
            <v>0</v>
          </cell>
          <cell r="DW625">
            <v>0</v>
          </cell>
          <cell r="DX625">
            <v>0</v>
          </cell>
          <cell r="DY625">
            <v>0</v>
          </cell>
          <cell r="DZ625">
            <v>0</v>
          </cell>
          <cell r="EA625">
            <v>0</v>
          </cell>
          <cell r="EB625">
            <v>0</v>
          </cell>
          <cell r="EC625">
            <v>0</v>
          </cell>
          <cell r="ED625">
            <v>0</v>
          </cell>
          <cell r="EE625">
            <v>0</v>
          </cell>
        </row>
        <row r="626">
          <cell r="F626">
            <v>0</v>
          </cell>
          <cell r="G626">
            <v>0</v>
          </cell>
          <cell r="H626">
            <v>0</v>
          </cell>
          <cell r="I626">
            <v>0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  <cell r="AE626">
            <v>0</v>
          </cell>
          <cell r="AF626">
            <v>0</v>
          </cell>
          <cell r="AG626">
            <v>0</v>
          </cell>
          <cell r="AH626">
            <v>0</v>
          </cell>
          <cell r="AI626">
            <v>0</v>
          </cell>
          <cell r="AJ626">
            <v>0</v>
          </cell>
          <cell r="AK626">
            <v>0</v>
          </cell>
          <cell r="AL626">
            <v>0</v>
          </cell>
          <cell r="AM626">
            <v>0</v>
          </cell>
          <cell r="AN626">
            <v>0</v>
          </cell>
          <cell r="AO626">
            <v>0</v>
          </cell>
          <cell r="AP626">
            <v>0</v>
          </cell>
          <cell r="AQ626">
            <v>0</v>
          </cell>
          <cell r="AR626">
            <v>0</v>
          </cell>
          <cell r="AS626">
            <v>0</v>
          </cell>
          <cell r="AT626">
            <v>0</v>
          </cell>
          <cell r="AU626">
            <v>0</v>
          </cell>
          <cell r="AV626">
            <v>0</v>
          </cell>
          <cell r="AW626">
            <v>0</v>
          </cell>
          <cell r="AX626">
            <v>0</v>
          </cell>
          <cell r="AY626">
            <v>0</v>
          </cell>
          <cell r="AZ626">
            <v>0</v>
          </cell>
          <cell r="BA626">
            <v>0</v>
          </cell>
          <cell r="BB626">
            <v>0</v>
          </cell>
          <cell r="BC626">
            <v>0</v>
          </cell>
          <cell r="BD626">
            <v>0</v>
          </cell>
          <cell r="BE626">
            <v>0</v>
          </cell>
          <cell r="BF626">
            <v>0</v>
          </cell>
          <cell r="BG626">
            <v>0</v>
          </cell>
          <cell r="BH626">
            <v>0</v>
          </cell>
          <cell r="BI626">
            <v>0</v>
          </cell>
          <cell r="BJ626">
            <v>0</v>
          </cell>
          <cell r="BK626">
            <v>0</v>
          </cell>
          <cell r="BL626">
            <v>0</v>
          </cell>
          <cell r="BM626">
            <v>0</v>
          </cell>
          <cell r="BN626">
            <v>0</v>
          </cell>
          <cell r="BO626">
            <v>0</v>
          </cell>
          <cell r="BP626">
            <v>0</v>
          </cell>
          <cell r="BQ626">
            <v>0</v>
          </cell>
          <cell r="BR626">
            <v>0</v>
          </cell>
          <cell r="BS626">
            <v>0</v>
          </cell>
          <cell r="BT626">
            <v>0</v>
          </cell>
          <cell r="BU626">
            <v>0</v>
          </cell>
          <cell r="BV626">
            <v>0</v>
          </cell>
          <cell r="BW626">
            <v>0</v>
          </cell>
          <cell r="BX626">
            <v>0</v>
          </cell>
          <cell r="BY626">
            <v>0</v>
          </cell>
          <cell r="BZ626">
            <v>0</v>
          </cell>
          <cell r="CA626">
            <v>0</v>
          </cell>
          <cell r="CB626">
            <v>0</v>
          </cell>
          <cell r="CC626">
            <v>0</v>
          </cell>
          <cell r="CD626">
            <v>0</v>
          </cell>
          <cell r="CE626">
            <v>0</v>
          </cell>
          <cell r="CF626">
            <v>0</v>
          </cell>
          <cell r="CG626">
            <v>0</v>
          </cell>
          <cell r="CH626">
            <v>0</v>
          </cell>
          <cell r="CI626">
            <v>0</v>
          </cell>
          <cell r="CJ626">
            <v>0</v>
          </cell>
          <cell r="CK626">
            <v>0</v>
          </cell>
          <cell r="CL626">
            <v>0</v>
          </cell>
          <cell r="CM626">
            <v>0</v>
          </cell>
          <cell r="CN626">
            <v>0</v>
          </cell>
          <cell r="CO626">
            <v>0</v>
          </cell>
          <cell r="CP626">
            <v>0</v>
          </cell>
          <cell r="CQ626">
            <v>0</v>
          </cell>
          <cell r="CR626">
            <v>0</v>
          </cell>
          <cell r="CS626">
            <v>0</v>
          </cell>
          <cell r="CT626">
            <v>0</v>
          </cell>
          <cell r="CU626">
            <v>0</v>
          </cell>
          <cell r="CV626">
            <v>0</v>
          </cell>
          <cell r="CW626">
            <v>0</v>
          </cell>
          <cell r="CX626">
            <v>0</v>
          </cell>
          <cell r="CY626">
            <v>0</v>
          </cell>
          <cell r="CZ626">
            <v>0</v>
          </cell>
          <cell r="DA626">
            <v>0</v>
          </cell>
          <cell r="DB626">
            <v>0</v>
          </cell>
          <cell r="DC626">
            <v>0</v>
          </cell>
          <cell r="DD626">
            <v>0</v>
          </cell>
          <cell r="DE626">
            <v>0</v>
          </cell>
          <cell r="DF626">
            <v>0</v>
          </cell>
          <cell r="DG626">
            <v>0</v>
          </cell>
          <cell r="DH626">
            <v>0</v>
          </cell>
          <cell r="DI626">
            <v>0</v>
          </cell>
          <cell r="DJ626">
            <v>0</v>
          </cell>
          <cell r="DK626">
            <v>0</v>
          </cell>
          <cell r="DL626">
            <v>0</v>
          </cell>
          <cell r="DM626">
            <v>0</v>
          </cell>
          <cell r="DN626">
            <v>0</v>
          </cell>
          <cell r="DO626">
            <v>0</v>
          </cell>
          <cell r="DP626">
            <v>0</v>
          </cell>
          <cell r="DQ626">
            <v>0</v>
          </cell>
          <cell r="DR626">
            <v>0</v>
          </cell>
          <cell r="DS626">
            <v>0</v>
          </cell>
          <cell r="DT626">
            <v>0</v>
          </cell>
          <cell r="DU626">
            <v>0</v>
          </cell>
          <cell r="DV626">
            <v>0</v>
          </cell>
          <cell r="DW626">
            <v>0</v>
          </cell>
          <cell r="DX626">
            <v>0</v>
          </cell>
          <cell r="DY626">
            <v>0</v>
          </cell>
          <cell r="DZ626">
            <v>0</v>
          </cell>
          <cell r="EA626">
            <v>0</v>
          </cell>
          <cell r="EB626">
            <v>0</v>
          </cell>
          <cell r="EC626">
            <v>0</v>
          </cell>
          <cell r="ED626">
            <v>0</v>
          </cell>
          <cell r="EE626">
            <v>0</v>
          </cell>
        </row>
        <row r="627">
          <cell r="F627">
            <v>0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  <cell r="AE627">
            <v>0</v>
          </cell>
          <cell r="AF627">
            <v>0</v>
          </cell>
          <cell r="AG627">
            <v>0</v>
          </cell>
          <cell r="AH627">
            <v>0</v>
          </cell>
          <cell r="AI627">
            <v>0</v>
          </cell>
          <cell r="AJ627">
            <v>0</v>
          </cell>
          <cell r="AK627">
            <v>0</v>
          </cell>
          <cell r="AL627">
            <v>0</v>
          </cell>
          <cell r="AM627">
            <v>0</v>
          </cell>
          <cell r="AN627">
            <v>0</v>
          </cell>
          <cell r="AO627">
            <v>0</v>
          </cell>
          <cell r="AP627">
            <v>0</v>
          </cell>
          <cell r="AQ627">
            <v>0</v>
          </cell>
          <cell r="AR627">
            <v>0</v>
          </cell>
          <cell r="AS627">
            <v>0</v>
          </cell>
          <cell r="AT627">
            <v>0</v>
          </cell>
          <cell r="AU627">
            <v>0</v>
          </cell>
          <cell r="AV627">
            <v>0</v>
          </cell>
          <cell r="AW627">
            <v>0</v>
          </cell>
          <cell r="AX627">
            <v>0</v>
          </cell>
          <cell r="AY627">
            <v>0</v>
          </cell>
          <cell r="AZ627">
            <v>0</v>
          </cell>
          <cell r="BA627">
            <v>0</v>
          </cell>
          <cell r="BB627">
            <v>0</v>
          </cell>
          <cell r="BC627">
            <v>0</v>
          </cell>
          <cell r="BD627">
            <v>0</v>
          </cell>
          <cell r="BE627">
            <v>0</v>
          </cell>
          <cell r="BF627">
            <v>0</v>
          </cell>
          <cell r="BG627">
            <v>0</v>
          </cell>
          <cell r="BH627">
            <v>0</v>
          </cell>
          <cell r="BI627">
            <v>0</v>
          </cell>
          <cell r="BJ627">
            <v>0</v>
          </cell>
          <cell r="BK627">
            <v>0</v>
          </cell>
          <cell r="BL627">
            <v>0</v>
          </cell>
          <cell r="BM627">
            <v>0</v>
          </cell>
          <cell r="BN627">
            <v>0</v>
          </cell>
          <cell r="BO627">
            <v>0</v>
          </cell>
          <cell r="BP627">
            <v>0</v>
          </cell>
          <cell r="BQ627">
            <v>0</v>
          </cell>
          <cell r="BR627">
            <v>0</v>
          </cell>
          <cell r="BS627">
            <v>0</v>
          </cell>
          <cell r="BT627">
            <v>0</v>
          </cell>
          <cell r="BU627">
            <v>0</v>
          </cell>
          <cell r="BV627">
            <v>0</v>
          </cell>
          <cell r="BW627">
            <v>0</v>
          </cell>
          <cell r="BX627">
            <v>0</v>
          </cell>
          <cell r="BY627">
            <v>0</v>
          </cell>
          <cell r="BZ627">
            <v>0</v>
          </cell>
          <cell r="CA627">
            <v>0</v>
          </cell>
          <cell r="CB627">
            <v>0</v>
          </cell>
          <cell r="CC627">
            <v>0</v>
          </cell>
          <cell r="CD627">
            <v>0</v>
          </cell>
          <cell r="CE627">
            <v>0</v>
          </cell>
          <cell r="CF627">
            <v>0</v>
          </cell>
          <cell r="CG627">
            <v>0</v>
          </cell>
          <cell r="CH627">
            <v>0</v>
          </cell>
          <cell r="CI627">
            <v>0</v>
          </cell>
          <cell r="CJ627">
            <v>0</v>
          </cell>
          <cell r="CK627">
            <v>0</v>
          </cell>
          <cell r="CL627">
            <v>0</v>
          </cell>
          <cell r="CM627">
            <v>0</v>
          </cell>
          <cell r="CN627">
            <v>0</v>
          </cell>
          <cell r="CO627">
            <v>0</v>
          </cell>
          <cell r="CP627">
            <v>0</v>
          </cell>
          <cell r="CQ627">
            <v>0</v>
          </cell>
          <cell r="CR627">
            <v>0</v>
          </cell>
          <cell r="CS627">
            <v>0</v>
          </cell>
          <cell r="CT627">
            <v>0</v>
          </cell>
          <cell r="CU627">
            <v>0</v>
          </cell>
          <cell r="CV627">
            <v>0</v>
          </cell>
          <cell r="CW627">
            <v>0</v>
          </cell>
          <cell r="CX627">
            <v>0</v>
          </cell>
          <cell r="CY627">
            <v>0</v>
          </cell>
          <cell r="CZ627">
            <v>0</v>
          </cell>
          <cell r="DA627">
            <v>0</v>
          </cell>
          <cell r="DB627">
            <v>0</v>
          </cell>
          <cell r="DC627">
            <v>0</v>
          </cell>
          <cell r="DD627">
            <v>0</v>
          </cell>
          <cell r="DE627">
            <v>0</v>
          </cell>
          <cell r="DF627">
            <v>0</v>
          </cell>
          <cell r="DG627">
            <v>0</v>
          </cell>
          <cell r="DH627">
            <v>0</v>
          </cell>
          <cell r="DI627">
            <v>0</v>
          </cell>
          <cell r="DJ627">
            <v>0</v>
          </cell>
          <cell r="DK627">
            <v>0</v>
          </cell>
          <cell r="DL627">
            <v>0</v>
          </cell>
          <cell r="DM627">
            <v>0</v>
          </cell>
          <cell r="DN627">
            <v>0</v>
          </cell>
          <cell r="DO627">
            <v>0</v>
          </cell>
          <cell r="DP627">
            <v>0</v>
          </cell>
          <cell r="DQ627">
            <v>0</v>
          </cell>
          <cell r="DR627">
            <v>0</v>
          </cell>
          <cell r="DS627">
            <v>0</v>
          </cell>
          <cell r="DT627">
            <v>0</v>
          </cell>
          <cell r="DU627">
            <v>0</v>
          </cell>
          <cell r="DV627">
            <v>0</v>
          </cell>
          <cell r="DW627">
            <v>0</v>
          </cell>
          <cell r="DX627">
            <v>0</v>
          </cell>
          <cell r="DY627">
            <v>0</v>
          </cell>
          <cell r="DZ627">
            <v>0</v>
          </cell>
          <cell r="EA627">
            <v>0</v>
          </cell>
          <cell r="EB627">
            <v>0</v>
          </cell>
          <cell r="EC627">
            <v>0</v>
          </cell>
          <cell r="ED627">
            <v>0</v>
          </cell>
          <cell r="EE627">
            <v>0</v>
          </cell>
        </row>
        <row r="628">
          <cell r="F628">
            <v>0</v>
          </cell>
          <cell r="G628">
            <v>0</v>
          </cell>
          <cell r="H628">
            <v>0</v>
          </cell>
          <cell r="I628">
            <v>0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  <cell r="AE628">
            <v>0</v>
          </cell>
          <cell r="AF628">
            <v>0</v>
          </cell>
          <cell r="AG628">
            <v>0</v>
          </cell>
          <cell r="AH628">
            <v>0</v>
          </cell>
          <cell r="AI628">
            <v>0</v>
          </cell>
          <cell r="AJ628">
            <v>0</v>
          </cell>
          <cell r="AK628">
            <v>0</v>
          </cell>
          <cell r="AL628">
            <v>0</v>
          </cell>
          <cell r="AM628">
            <v>0</v>
          </cell>
          <cell r="AN628">
            <v>0</v>
          </cell>
          <cell r="AO628">
            <v>0</v>
          </cell>
          <cell r="AP628">
            <v>0</v>
          </cell>
          <cell r="AQ628">
            <v>0</v>
          </cell>
          <cell r="AR628">
            <v>0</v>
          </cell>
          <cell r="AS628">
            <v>0</v>
          </cell>
          <cell r="AT628">
            <v>0</v>
          </cell>
          <cell r="AU628">
            <v>0</v>
          </cell>
          <cell r="AV628">
            <v>0</v>
          </cell>
          <cell r="AW628">
            <v>0</v>
          </cell>
          <cell r="AX628">
            <v>0</v>
          </cell>
          <cell r="AY628">
            <v>0</v>
          </cell>
          <cell r="AZ628">
            <v>0</v>
          </cell>
          <cell r="BA628">
            <v>0</v>
          </cell>
          <cell r="BB628">
            <v>0</v>
          </cell>
          <cell r="BC628">
            <v>0</v>
          </cell>
          <cell r="BD628">
            <v>0</v>
          </cell>
          <cell r="BE628">
            <v>0</v>
          </cell>
          <cell r="BF628">
            <v>0</v>
          </cell>
          <cell r="BG628">
            <v>0</v>
          </cell>
          <cell r="BH628">
            <v>0</v>
          </cell>
          <cell r="BI628">
            <v>0</v>
          </cell>
          <cell r="BJ628">
            <v>0</v>
          </cell>
          <cell r="BK628">
            <v>0</v>
          </cell>
          <cell r="BL628">
            <v>0</v>
          </cell>
          <cell r="BM628">
            <v>0</v>
          </cell>
          <cell r="BN628">
            <v>0</v>
          </cell>
          <cell r="BO628">
            <v>0</v>
          </cell>
          <cell r="BP628">
            <v>0</v>
          </cell>
          <cell r="BQ628">
            <v>0</v>
          </cell>
          <cell r="BR628">
            <v>0</v>
          </cell>
          <cell r="BS628">
            <v>0</v>
          </cell>
          <cell r="BT628">
            <v>0</v>
          </cell>
          <cell r="BU628">
            <v>0</v>
          </cell>
          <cell r="BV628">
            <v>0</v>
          </cell>
          <cell r="BW628">
            <v>0</v>
          </cell>
          <cell r="BX628">
            <v>0</v>
          </cell>
          <cell r="BY628">
            <v>0</v>
          </cell>
          <cell r="BZ628">
            <v>0</v>
          </cell>
          <cell r="CA628">
            <v>0</v>
          </cell>
          <cell r="CB628">
            <v>0</v>
          </cell>
          <cell r="CC628">
            <v>0</v>
          </cell>
          <cell r="CD628">
            <v>0</v>
          </cell>
          <cell r="CE628">
            <v>0</v>
          </cell>
          <cell r="CF628">
            <v>0</v>
          </cell>
          <cell r="CG628">
            <v>0</v>
          </cell>
          <cell r="CH628">
            <v>0</v>
          </cell>
          <cell r="CI628">
            <v>0</v>
          </cell>
          <cell r="CJ628">
            <v>0</v>
          </cell>
          <cell r="CK628">
            <v>0</v>
          </cell>
          <cell r="CL628">
            <v>0</v>
          </cell>
          <cell r="CM628">
            <v>0</v>
          </cell>
          <cell r="CN628">
            <v>0</v>
          </cell>
          <cell r="CO628">
            <v>0</v>
          </cell>
          <cell r="CP628">
            <v>0</v>
          </cell>
          <cell r="CQ628">
            <v>0</v>
          </cell>
          <cell r="CR628">
            <v>0</v>
          </cell>
          <cell r="CS628">
            <v>0</v>
          </cell>
          <cell r="CT628">
            <v>0</v>
          </cell>
          <cell r="CU628">
            <v>0</v>
          </cell>
          <cell r="CV628">
            <v>0</v>
          </cell>
          <cell r="CW628">
            <v>0</v>
          </cell>
          <cell r="CX628">
            <v>0</v>
          </cell>
          <cell r="CY628">
            <v>0</v>
          </cell>
          <cell r="CZ628">
            <v>0</v>
          </cell>
          <cell r="DA628">
            <v>0</v>
          </cell>
          <cell r="DB628">
            <v>0</v>
          </cell>
          <cell r="DC628">
            <v>0</v>
          </cell>
          <cell r="DD628">
            <v>0</v>
          </cell>
          <cell r="DE628">
            <v>0</v>
          </cell>
          <cell r="DF628">
            <v>0</v>
          </cell>
          <cell r="DG628">
            <v>0</v>
          </cell>
          <cell r="DH628">
            <v>0</v>
          </cell>
          <cell r="DI628">
            <v>0</v>
          </cell>
          <cell r="DJ628">
            <v>0</v>
          </cell>
          <cell r="DK628">
            <v>0</v>
          </cell>
          <cell r="DL628">
            <v>0</v>
          </cell>
          <cell r="DM628">
            <v>0</v>
          </cell>
          <cell r="DN628">
            <v>0</v>
          </cell>
          <cell r="DO628">
            <v>0</v>
          </cell>
          <cell r="DP628">
            <v>0</v>
          </cell>
          <cell r="DQ628">
            <v>0</v>
          </cell>
          <cell r="DR628">
            <v>0</v>
          </cell>
          <cell r="DS628">
            <v>0</v>
          </cell>
          <cell r="DT628">
            <v>0</v>
          </cell>
          <cell r="DU628">
            <v>0</v>
          </cell>
          <cell r="DV628">
            <v>0</v>
          </cell>
          <cell r="DW628">
            <v>0</v>
          </cell>
          <cell r="DX628">
            <v>0</v>
          </cell>
          <cell r="DY628">
            <v>0</v>
          </cell>
          <cell r="DZ628">
            <v>0</v>
          </cell>
          <cell r="EA628">
            <v>0</v>
          </cell>
          <cell r="EB628">
            <v>0</v>
          </cell>
          <cell r="EC628">
            <v>0</v>
          </cell>
          <cell r="ED628">
            <v>0</v>
          </cell>
          <cell r="EE628">
            <v>0</v>
          </cell>
        </row>
        <row r="629">
          <cell r="F629">
            <v>0</v>
          </cell>
          <cell r="G629">
            <v>0</v>
          </cell>
          <cell r="H629">
            <v>0</v>
          </cell>
          <cell r="I629">
            <v>0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  <cell r="AE629">
            <v>0</v>
          </cell>
          <cell r="AF629">
            <v>0</v>
          </cell>
          <cell r="AG629">
            <v>0</v>
          </cell>
          <cell r="AH629">
            <v>0</v>
          </cell>
          <cell r="AI629">
            <v>0</v>
          </cell>
          <cell r="AJ629">
            <v>0</v>
          </cell>
          <cell r="AK629">
            <v>0</v>
          </cell>
          <cell r="AL629">
            <v>0</v>
          </cell>
          <cell r="AM629">
            <v>0</v>
          </cell>
          <cell r="AN629">
            <v>0</v>
          </cell>
          <cell r="AO629">
            <v>0</v>
          </cell>
          <cell r="AP629">
            <v>0</v>
          </cell>
          <cell r="AQ629">
            <v>0</v>
          </cell>
          <cell r="AR629">
            <v>0</v>
          </cell>
          <cell r="AS629">
            <v>0</v>
          </cell>
          <cell r="AT629">
            <v>0</v>
          </cell>
          <cell r="AU629">
            <v>0</v>
          </cell>
          <cell r="AV629">
            <v>0</v>
          </cell>
          <cell r="AW629">
            <v>0</v>
          </cell>
          <cell r="AX629">
            <v>0</v>
          </cell>
          <cell r="AY629">
            <v>0</v>
          </cell>
          <cell r="AZ629">
            <v>0</v>
          </cell>
          <cell r="BA629">
            <v>0</v>
          </cell>
          <cell r="BB629">
            <v>0</v>
          </cell>
          <cell r="BC629">
            <v>0</v>
          </cell>
          <cell r="BD629">
            <v>0</v>
          </cell>
          <cell r="BE629">
            <v>0</v>
          </cell>
          <cell r="BF629">
            <v>0</v>
          </cell>
          <cell r="BG629">
            <v>0</v>
          </cell>
          <cell r="BH629">
            <v>0</v>
          </cell>
          <cell r="BI629">
            <v>0</v>
          </cell>
          <cell r="BJ629">
            <v>0</v>
          </cell>
          <cell r="BK629">
            <v>0</v>
          </cell>
          <cell r="BL629">
            <v>0</v>
          </cell>
          <cell r="BM629">
            <v>0</v>
          </cell>
          <cell r="BN629">
            <v>0</v>
          </cell>
          <cell r="BO629">
            <v>0</v>
          </cell>
          <cell r="BP629">
            <v>0</v>
          </cell>
          <cell r="BQ629">
            <v>0</v>
          </cell>
          <cell r="BR629">
            <v>0</v>
          </cell>
          <cell r="BS629">
            <v>0</v>
          </cell>
          <cell r="BT629">
            <v>0</v>
          </cell>
          <cell r="BU629">
            <v>0</v>
          </cell>
          <cell r="BV629">
            <v>0</v>
          </cell>
          <cell r="BW629">
            <v>0</v>
          </cell>
          <cell r="BX629">
            <v>0</v>
          </cell>
          <cell r="BY629">
            <v>0</v>
          </cell>
          <cell r="BZ629">
            <v>0</v>
          </cell>
          <cell r="CA629">
            <v>0</v>
          </cell>
          <cell r="CB629">
            <v>0</v>
          </cell>
          <cell r="CC629">
            <v>0</v>
          </cell>
          <cell r="CD629">
            <v>0</v>
          </cell>
          <cell r="CE629">
            <v>0</v>
          </cell>
          <cell r="CF629">
            <v>0</v>
          </cell>
          <cell r="CG629">
            <v>0</v>
          </cell>
          <cell r="CH629">
            <v>0</v>
          </cell>
          <cell r="CI629">
            <v>0</v>
          </cell>
          <cell r="CJ629">
            <v>0</v>
          </cell>
          <cell r="CK629">
            <v>0</v>
          </cell>
          <cell r="CL629">
            <v>0</v>
          </cell>
          <cell r="CM629">
            <v>0</v>
          </cell>
          <cell r="CN629">
            <v>0</v>
          </cell>
          <cell r="CO629">
            <v>0</v>
          </cell>
          <cell r="CP629">
            <v>0</v>
          </cell>
          <cell r="CQ629">
            <v>0</v>
          </cell>
          <cell r="CR629">
            <v>0</v>
          </cell>
          <cell r="CS629">
            <v>0</v>
          </cell>
          <cell r="CT629">
            <v>0</v>
          </cell>
          <cell r="CU629">
            <v>0</v>
          </cell>
          <cell r="CV629">
            <v>0</v>
          </cell>
          <cell r="CW629">
            <v>0</v>
          </cell>
          <cell r="CX629">
            <v>0</v>
          </cell>
          <cell r="CY629">
            <v>0</v>
          </cell>
          <cell r="CZ629">
            <v>0</v>
          </cell>
          <cell r="DA629">
            <v>0</v>
          </cell>
          <cell r="DB629">
            <v>0</v>
          </cell>
          <cell r="DC629">
            <v>0</v>
          </cell>
          <cell r="DD629">
            <v>0</v>
          </cell>
          <cell r="DE629">
            <v>0</v>
          </cell>
          <cell r="DF629">
            <v>0</v>
          </cell>
          <cell r="DG629">
            <v>0</v>
          </cell>
          <cell r="DH629">
            <v>0</v>
          </cell>
          <cell r="DI629">
            <v>0</v>
          </cell>
          <cell r="DJ629">
            <v>0</v>
          </cell>
          <cell r="DK629">
            <v>0</v>
          </cell>
          <cell r="DL629">
            <v>0</v>
          </cell>
          <cell r="DM629">
            <v>0</v>
          </cell>
          <cell r="DN629">
            <v>0</v>
          </cell>
          <cell r="DO629">
            <v>0</v>
          </cell>
          <cell r="DP629">
            <v>0</v>
          </cell>
          <cell r="DQ629">
            <v>0</v>
          </cell>
          <cell r="DR629">
            <v>0</v>
          </cell>
          <cell r="DS629">
            <v>0</v>
          </cell>
          <cell r="DT629">
            <v>0</v>
          </cell>
          <cell r="DU629">
            <v>0</v>
          </cell>
          <cell r="DV629">
            <v>0</v>
          </cell>
          <cell r="DW629">
            <v>0</v>
          </cell>
          <cell r="DX629">
            <v>0</v>
          </cell>
          <cell r="DY629">
            <v>0</v>
          </cell>
          <cell r="DZ629">
            <v>0</v>
          </cell>
          <cell r="EA629">
            <v>0</v>
          </cell>
          <cell r="EB629">
            <v>0</v>
          </cell>
          <cell r="EC629">
            <v>0</v>
          </cell>
          <cell r="ED629">
            <v>0</v>
          </cell>
          <cell r="EE629">
            <v>0</v>
          </cell>
        </row>
        <row r="630">
          <cell r="F630">
            <v>0</v>
          </cell>
          <cell r="G630">
            <v>0</v>
          </cell>
          <cell r="H630">
            <v>0</v>
          </cell>
          <cell r="I630">
            <v>0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  <cell r="AE630">
            <v>0</v>
          </cell>
          <cell r="AF630">
            <v>0</v>
          </cell>
          <cell r="AG630">
            <v>0</v>
          </cell>
          <cell r="AH630">
            <v>0</v>
          </cell>
          <cell r="AI630">
            <v>0</v>
          </cell>
          <cell r="AJ630">
            <v>0</v>
          </cell>
          <cell r="AK630">
            <v>0</v>
          </cell>
          <cell r="AL630">
            <v>0</v>
          </cell>
          <cell r="AM630">
            <v>0</v>
          </cell>
          <cell r="AN630">
            <v>0</v>
          </cell>
          <cell r="AO630">
            <v>0</v>
          </cell>
          <cell r="AP630">
            <v>0</v>
          </cell>
          <cell r="AQ630">
            <v>0</v>
          </cell>
          <cell r="AR630">
            <v>0</v>
          </cell>
          <cell r="AS630">
            <v>0</v>
          </cell>
          <cell r="AT630">
            <v>0</v>
          </cell>
          <cell r="AU630">
            <v>0</v>
          </cell>
          <cell r="AV630">
            <v>0</v>
          </cell>
          <cell r="AW630">
            <v>0</v>
          </cell>
          <cell r="AX630">
            <v>0</v>
          </cell>
          <cell r="AY630">
            <v>0</v>
          </cell>
          <cell r="AZ630">
            <v>0</v>
          </cell>
          <cell r="BA630">
            <v>0</v>
          </cell>
          <cell r="BB630">
            <v>0</v>
          </cell>
          <cell r="BC630">
            <v>0</v>
          </cell>
          <cell r="BD630">
            <v>0</v>
          </cell>
          <cell r="BE630">
            <v>0</v>
          </cell>
          <cell r="BF630">
            <v>0</v>
          </cell>
          <cell r="BG630">
            <v>0</v>
          </cell>
          <cell r="BH630">
            <v>0</v>
          </cell>
          <cell r="BI630">
            <v>0</v>
          </cell>
          <cell r="BJ630">
            <v>0</v>
          </cell>
          <cell r="BK630">
            <v>0</v>
          </cell>
          <cell r="BL630">
            <v>0</v>
          </cell>
          <cell r="BM630">
            <v>0</v>
          </cell>
          <cell r="BN630">
            <v>0</v>
          </cell>
          <cell r="BO630">
            <v>0</v>
          </cell>
          <cell r="BP630">
            <v>0</v>
          </cell>
          <cell r="BQ630">
            <v>0</v>
          </cell>
          <cell r="BR630">
            <v>0</v>
          </cell>
          <cell r="BS630">
            <v>0</v>
          </cell>
          <cell r="BT630">
            <v>0</v>
          </cell>
          <cell r="BU630">
            <v>0</v>
          </cell>
          <cell r="BV630">
            <v>0</v>
          </cell>
          <cell r="BW630">
            <v>0</v>
          </cell>
          <cell r="BX630">
            <v>0</v>
          </cell>
          <cell r="BY630">
            <v>0</v>
          </cell>
          <cell r="BZ630">
            <v>0</v>
          </cell>
          <cell r="CA630">
            <v>0</v>
          </cell>
          <cell r="CB630">
            <v>0</v>
          </cell>
          <cell r="CC630">
            <v>0</v>
          </cell>
          <cell r="CD630">
            <v>0</v>
          </cell>
          <cell r="CE630">
            <v>0</v>
          </cell>
          <cell r="CF630">
            <v>0</v>
          </cell>
          <cell r="CG630">
            <v>0</v>
          </cell>
          <cell r="CH630">
            <v>0</v>
          </cell>
          <cell r="CI630">
            <v>0</v>
          </cell>
          <cell r="CJ630">
            <v>0</v>
          </cell>
          <cell r="CK630">
            <v>0</v>
          </cell>
          <cell r="CL630">
            <v>0</v>
          </cell>
          <cell r="CM630">
            <v>0</v>
          </cell>
          <cell r="CN630">
            <v>0</v>
          </cell>
          <cell r="CO630">
            <v>0</v>
          </cell>
          <cell r="CP630">
            <v>0</v>
          </cell>
          <cell r="CQ630">
            <v>0</v>
          </cell>
          <cell r="CR630">
            <v>0</v>
          </cell>
          <cell r="CS630">
            <v>0</v>
          </cell>
          <cell r="CT630">
            <v>0</v>
          </cell>
          <cell r="CU630">
            <v>0</v>
          </cell>
          <cell r="CV630">
            <v>0</v>
          </cell>
          <cell r="CW630">
            <v>0</v>
          </cell>
          <cell r="CX630">
            <v>0</v>
          </cell>
          <cell r="CY630">
            <v>0</v>
          </cell>
          <cell r="CZ630">
            <v>0</v>
          </cell>
          <cell r="DA630">
            <v>0</v>
          </cell>
          <cell r="DB630">
            <v>0</v>
          </cell>
          <cell r="DC630">
            <v>0</v>
          </cell>
          <cell r="DD630">
            <v>0</v>
          </cell>
          <cell r="DE630">
            <v>0</v>
          </cell>
          <cell r="DF630">
            <v>0</v>
          </cell>
          <cell r="DG630">
            <v>0</v>
          </cell>
          <cell r="DH630">
            <v>0</v>
          </cell>
          <cell r="DI630">
            <v>0</v>
          </cell>
          <cell r="DJ630">
            <v>0</v>
          </cell>
          <cell r="DK630">
            <v>0</v>
          </cell>
          <cell r="DL630">
            <v>0</v>
          </cell>
          <cell r="DM630">
            <v>0</v>
          </cell>
          <cell r="DN630">
            <v>0</v>
          </cell>
          <cell r="DO630">
            <v>0</v>
          </cell>
          <cell r="DP630">
            <v>0</v>
          </cell>
          <cell r="DQ630">
            <v>0</v>
          </cell>
          <cell r="DR630">
            <v>0</v>
          </cell>
          <cell r="DS630">
            <v>0</v>
          </cell>
          <cell r="DT630">
            <v>0</v>
          </cell>
          <cell r="DU630">
            <v>0</v>
          </cell>
          <cell r="DV630">
            <v>0</v>
          </cell>
          <cell r="DW630">
            <v>0</v>
          </cell>
          <cell r="DX630">
            <v>0</v>
          </cell>
          <cell r="DY630">
            <v>0</v>
          </cell>
          <cell r="DZ630">
            <v>0</v>
          </cell>
          <cell r="EA630">
            <v>0</v>
          </cell>
          <cell r="EB630">
            <v>0</v>
          </cell>
          <cell r="EC630">
            <v>0</v>
          </cell>
          <cell r="ED630">
            <v>0</v>
          </cell>
          <cell r="EE630">
            <v>0</v>
          </cell>
        </row>
        <row r="631">
          <cell r="F631">
            <v>0</v>
          </cell>
          <cell r="G631">
            <v>0</v>
          </cell>
          <cell r="H631">
            <v>0</v>
          </cell>
          <cell r="I631">
            <v>0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  <cell r="AE631">
            <v>0</v>
          </cell>
          <cell r="AF631">
            <v>0</v>
          </cell>
          <cell r="AG631">
            <v>0</v>
          </cell>
          <cell r="AH631">
            <v>0</v>
          </cell>
          <cell r="AI631">
            <v>0</v>
          </cell>
          <cell r="AJ631">
            <v>0</v>
          </cell>
          <cell r="AK631">
            <v>0</v>
          </cell>
          <cell r="AL631">
            <v>0</v>
          </cell>
          <cell r="AM631">
            <v>0</v>
          </cell>
          <cell r="AN631">
            <v>0</v>
          </cell>
          <cell r="AO631">
            <v>0</v>
          </cell>
          <cell r="AP631">
            <v>0</v>
          </cell>
          <cell r="AQ631">
            <v>0</v>
          </cell>
          <cell r="AR631">
            <v>0</v>
          </cell>
          <cell r="AS631">
            <v>0</v>
          </cell>
          <cell r="AT631">
            <v>0</v>
          </cell>
          <cell r="AU631">
            <v>0</v>
          </cell>
          <cell r="AV631">
            <v>0</v>
          </cell>
          <cell r="AW631">
            <v>0</v>
          </cell>
          <cell r="AX631">
            <v>0</v>
          </cell>
          <cell r="AY631">
            <v>0</v>
          </cell>
          <cell r="AZ631">
            <v>0</v>
          </cell>
          <cell r="BA631">
            <v>0</v>
          </cell>
          <cell r="BB631">
            <v>0</v>
          </cell>
          <cell r="BC631">
            <v>0</v>
          </cell>
          <cell r="BD631">
            <v>0</v>
          </cell>
          <cell r="BE631">
            <v>0</v>
          </cell>
          <cell r="BF631">
            <v>0</v>
          </cell>
          <cell r="BG631">
            <v>0</v>
          </cell>
          <cell r="BH631">
            <v>0</v>
          </cell>
          <cell r="BI631">
            <v>0</v>
          </cell>
          <cell r="BJ631">
            <v>0</v>
          </cell>
          <cell r="BK631">
            <v>0</v>
          </cell>
          <cell r="BL631">
            <v>0</v>
          </cell>
          <cell r="BM631">
            <v>0</v>
          </cell>
          <cell r="BN631">
            <v>0</v>
          </cell>
          <cell r="BO631">
            <v>0</v>
          </cell>
          <cell r="BP631">
            <v>0</v>
          </cell>
          <cell r="BQ631">
            <v>0</v>
          </cell>
          <cell r="BR631">
            <v>0</v>
          </cell>
          <cell r="BS631">
            <v>0</v>
          </cell>
          <cell r="BT631">
            <v>0</v>
          </cell>
          <cell r="BU631">
            <v>0</v>
          </cell>
          <cell r="BV631">
            <v>0</v>
          </cell>
          <cell r="BW631">
            <v>0</v>
          </cell>
          <cell r="BX631">
            <v>0</v>
          </cell>
          <cell r="BY631">
            <v>0</v>
          </cell>
          <cell r="BZ631">
            <v>0</v>
          </cell>
          <cell r="CA631">
            <v>0</v>
          </cell>
          <cell r="CB631">
            <v>0</v>
          </cell>
          <cell r="CC631">
            <v>0</v>
          </cell>
          <cell r="CD631">
            <v>0</v>
          </cell>
          <cell r="CE631">
            <v>0</v>
          </cell>
          <cell r="CF631">
            <v>0</v>
          </cell>
          <cell r="CG631">
            <v>0</v>
          </cell>
          <cell r="CH631">
            <v>0</v>
          </cell>
          <cell r="CI631">
            <v>0</v>
          </cell>
          <cell r="CJ631">
            <v>0</v>
          </cell>
          <cell r="CK631">
            <v>0</v>
          </cell>
          <cell r="CL631">
            <v>0</v>
          </cell>
          <cell r="CM631">
            <v>0</v>
          </cell>
          <cell r="CN631">
            <v>0</v>
          </cell>
          <cell r="CO631">
            <v>0</v>
          </cell>
          <cell r="CP631">
            <v>0</v>
          </cell>
          <cell r="CQ631">
            <v>0</v>
          </cell>
          <cell r="CR631">
            <v>0</v>
          </cell>
          <cell r="CS631">
            <v>0</v>
          </cell>
          <cell r="CT631">
            <v>0</v>
          </cell>
          <cell r="CU631">
            <v>0</v>
          </cell>
          <cell r="CV631">
            <v>0</v>
          </cell>
          <cell r="CW631">
            <v>0</v>
          </cell>
          <cell r="CX631">
            <v>0</v>
          </cell>
          <cell r="CY631">
            <v>0</v>
          </cell>
          <cell r="CZ631">
            <v>0</v>
          </cell>
          <cell r="DA631">
            <v>0</v>
          </cell>
          <cell r="DB631">
            <v>0</v>
          </cell>
          <cell r="DC631">
            <v>0</v>
          </cell>
          <cell r="DD631">
            <v>0</v>
          </cell>
          <cell r="DE631">
            <v>0</v>
          </cell>
          <cell r="DF631">
            <v>0</v>
          </cell>
          <cell r="DG631">
            <v>0</v>
          </cell>
          <cell r="DH631">
            <v>0</v>
          </cell>
          <cell r="DI631">
            <v>0</v>
          </cell>
          <cell r="DJ631">
            <v>0</v>
          </cell>
          <cell r="DK631">
            <v>0</v>
          </cell>
          <cell r="DL631">
            <v>0</v>
          </cell>
          <cell r="DM631">
            <v>0</v>
          </cell>
          <cell r="DN631">
            <v>0</v>
          </cell>
          <cell r="DO631">
            <v>0</v>
          </cell>
          <cell r="DP631">
            <v>0</v>
          </cell>
          <cell r="DQ631">
            <v>0</v>
          </cell>
          <cell r="DR631">
            <v>0</v>
          </cell>
          <cell r="DS631">
            <v>0</v>
          </cell>
          <cell r="DT631">
            <v>0</v>
          </cell>
          <cell r="DU631">
            <v>0</v>
          </cell>
          <cell r="DV631">
            <v>0</v>
          </cell>
          <cell r="DW631">
            <v>0</v>
          </cell>
          <cell r="DX631">
            <v>0</v>
          </cell>
          <cell r="DY631">
            <v>0</v>
          </cell>
          <cell r="DZ631">
            <v>0</v>
          </cell>
          <cell r="EA631">
            <v>0</v>
          </cell>
          <cell r="EB631">
            <v>0</v>
          </cell>
          <cell r="EC631">
            <v>0</v>
          </cell>
          <cell r="ED631">
            <v>0</v>
          </cell>
          <cell r="EE631">
            <v>0</v>
          </cell>
        </row>
        <row r="634">
          <cell r="F634">
            <v>0</v>
          </cell>
          <cell r="G634">
            <v>0</v>
          </cell>
          <cell r="H634">
            <v>0</v>
          </cell>
          <cell r="I634">
            <v>0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  <cell r="AE634">
            <v>0</v>
          </cell>
          <cell r="AF634">
            <v>0</v>
          </cell>
          <cell r="AG634">
            <v>0</v>
          </cell>
          <cell r="AH634">
            <v>0</v>
          </cell>
          <cell r="AI634">
            <v>0</v>
          </cell>
          <cell r="AJ634">
            <v>0</v>
          </cell>
          <cell r="AK634">
            <v>0</v>
          </cell>
          <cell r="AL634">
            <v>0</v>
          </cell>
          <cell r="AM634">
            <v>0</v>
          </cell>
          <cell r="AN634">
            <v>0</v>
          </cell>
          <cell r="AO634">
            <v>0</v>
          </cell>
          <cell r="AP634">
            <v>0</v>
          </cell>
          <cell r="AQ634">
            <v>0</v>
          </cell>
          <cell r="AR634">
            <v>0</v>
          </cell>
          <cell r="AS634">
            <v>0</v>
          </cell>
          <cell r="AT634">
            <v>0</v>
          </cell>
          <cell r="AU634">
            <v>0</v>
          </cell>
          <cell r="AV634">
            <v>0</v>
          </cell>
          <cell r="AW634">
            <v>0</v>
          </cell>
          <cell r="AX634">
            <v>0</v>
          </cell>
          <cell r="AY634">
            <v>0</v>
          </cell>
          <cell r="AZ634">
            <v>0</v>
          </cell>
          <cell r="BA634">
            <v>0</v>
          </cell>
          <cell r="BB634">
            <v>0</v>
          </cell>
          <cell r="BC634">
            <v>0</v>
          </cell>
          <cell r="BD634">
            <v>0</v>
          </cell>
          <cell r="BE634">
            <v>0</v>
          </cell>
          <cell r="BF634">
            <v>0</v>
          </cell>
          <cell r="BG634">
            <v>0</v>
          </cell>
          <cell r="BH634">
            <v>0</v>
          </cell>
          <cell r="BI634">
            <v>0</v>
          </cell>
          <cell r="BJ634">
            <v>0</v>
          </cell>
          <cell r="BK634">
            <v>0</v>
          </cell>
          <cell r="BL634">
            <v>0</v>
          </cell>
          <cell r="BM634">
            <v>0</v>
          </cell>
          <cell r="BN634">
            <v>0</v>
          </cell>
          <cell r="BO634">
            <v>0</v>
          </cell>
          <cell r="BP634">
            <v>0</v>
          </cell>
          <cell r="BQ634">
            <v>0</v>
          </cell>
          <cell r="BR634">
            <v>0</v>
          </cell>
          <cell r="BS634">
            <v>0</v>
          </cell>
          <cell r="BT634">
            <v>0</v>
          </cell>
          <cell r="BU634">
            <v>0</v>
          </cell>
          <cell r="BV634">
            <v>0</v>
          </cell>
          <cell r="BW634">
            <v>0</v>
          </cell>
          <cell r="BX634">
            <v>0</v>
          </cell>
          <cell r="BY634">
            <v>0</v>
          </cell>
          <cell r="BZ634">
            <v>0</v>
          </cell>
          <cell r="CA634">
            <v>0</v>
          </cell>
          <cell r="CB634">
            <v>0</v>
          </cell>
          <cell r="CC634">
            <v>0</v>
          </cell>
          <cell r="CD634">
            <v>0</v>
          </cell>
          <cell r="CE634">
            <v>0</v>
          </cell>
          <cell r="CF634">
            <v>0</v>
          </cell>
          <cell r="CG634">
            <v>0</v>
          </cell>
          <cell r="CH634">
            <v>0</v>
          </cell>
          <cell r="CI634">
            <v>0</v>
          </cell>
          <cell r="CJ634">
            <v>0</v>
          </cell>
          <cell r="CK634">
            <v>0</v>
          </cell>
          <cell r="CL634">
            <v>0</v>
          </cell>
          <cell r="CM634">
            <v>0</v>
          </cell>
          <cell r="CN634">
            <v>0</v>
          </cell>
          <cell r="CO634">
            <v>0</v>
          </cell>
          <cell r="CP634">
            <v>0</v>
          </cell>
          <cell r="CQ634">
            <v>0</v>
          </cell>
          <cell r="CR634">
            <v>0</v>
          </cell>
          <cell r="CS634">
            <v>0</v>
          </cell>
          <cell r="CT634">
            <v>0</v>
          </cell>
          <cell r="CU634">
            <v>0</v>
          </cell>
          <cell r="CV634">
            <v>0</v>
          </cell>
          <cell r="CW634">
            <v>0</v>
          </cell>
          <cell r="CX634">
            <v>0</v>
          </cell>
          <cell r="CY634">
            <v>0</v>
          </cell>
          <cell r="CZ634">
            <v>0</v>
          </cell>
          <cell r="DA634">
            <v>0</v>
          </cell>
          <cell r="DB634">
            <v>0</v>
          </cell>
          <cell r="DC634">
            <v>0</v>
          </cell>
          <cell r="DD634">
            <v>0</v>
          </cell>
          <cell r="DE634">
            <v>0</v>
          </cell>
          <cell r="DF634">
            <v>0</v>
          </cell>
          <cell r="DG634">
            <v>0</v>
          </cell>
          <cell r="DH634">
            <v>0</v>
          </cell>
          <cell r="DI634">
            <v>0</v>
          </cell>
          <cell r="DJ634">
            <v>0</v>
          </cell>
          <cell r="DK634">
            <v>0</v>
          </cell>
          <cell r="DL634">
            <v>0</v>
          </cell>
          <cell r="DM634">
            <v>0</v>
          </cell>
          <cell r="DN634">
            <v>0</v>
          </cell>
          <cell r="DO634">
            <v>0</v>
          </cell>
          <cell r="DP634">
            <v>0</v>
          </cell>
          <cell r="DQ634">
            <v>0</v>
          </cell>
          <cell r="DR634">
            <v>0</v>
          </cell>
          <cell r="DS634">
            <v>0</v>
          </cell>
          <cell r="DT634">
            <v>0</v>
          </cell>
          <cell r="DU634">
            <v>0</v>
          </cell>
          <cell r="DV634">
            <v>0</v>
          </cell>
          <cell r="DW634">
            <v>0</v>
          </cell>
          <cell r="DX634">
            <v>0</v>
          </cell>
          <cell r="DY634">
            <v>0</v>
          </cell>
          <cell r="DZ634">
            <v>0</v>
          </cell>
          <cell r="EA634">
            <v>0</v>
          </cell>
          <cell r="EB634">
            <v>0</v>
          </cell>
          <cell r="EC634">
            <v>0</v>
          </cell>
          <cell r="ED634">
            <v>0</v>
          </cell>
        </row>
        <row r="635">
          <cell r="F635">
            <v>0</v>
          </cell>
          <cell r="G635">
            <v>0</v>
          </cell>
          <cell r="H635">
            <v>0</v>
          </cell>
          <cell r="I635">
            <v>0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  <cell r="AE635">
            <v>0</v>
          </cell>
          <cell r="AF635">
            <v>0</v>
          </cell>
          <cell r="AG635">
            <v>0</v>
          </cell>
          <cell r="AH635">
            <v>0</v>
          </cell>
          <cell r="AI635">
            <v>0</v>
          </cell>
          <cell r="AJ635">
            <v>0</v>
          </cell>
          <cell r="AK635">
            <v>0</v>
          </cell>
          <cell r="AL635">
            <v>0</v>
          </cell>
          <cell r="AM635">
            <v>0</v>
          </cell>
          <cell r="AN635">
            <v>0</v>
          </cell>
          <cell r="AO635">
            <v>0</v>
          </cell>
          <cell r="AP635">
            <v>0</v>
          </cell>
          <cell r="AQ635">
            <v>0</v>
          </cell>
          <cell r="AR635">
            <v>0</v>
          </cell>
          <cell r="AS635">
            <v>0</v>
          </cell>
          <cell r="AT635">
            <v>0</v>
          </cell>
          <cell r="AU635">
            <v>0</v>
          </cell>
          <cell r="AV635">
            <v>0</v>
          </cell>
          <cell r="AW635">
            <v>0</v>
          </cell>
          <cell r="AX635">
            <v>0</v>
          </cell>
          <cell r="AY635">
            <v>0</v>
          </cell>
          <cell r="AZ635">
            <v>0</v>
          </cell>
          <cell r="BA635">
            <v>0</v>
          </cell>
          <cell r="BB635">
            <v>0</v>
          </cell>
          <cell r="BC635">
            <v>0</v>
          </cell>
          <cell r="BD635">
            <v>0</v>
          </cell>
          <cell r="BE635">
            <v>0</v>
          </cell>
          <cell r="BF635">
            <v>0</v>
          </cell>
          <cell r="BG635">
            <v>0</v>
          </cell>
          <cell r="BH635">
            <v>0</v>
          </cell>
          <cell r="BI635">
            <v>0</v>
          </cell>
          <cell r="BJ635">
            <v>0</v>
          </cell>
          <cell r="BK635">
            <v>0</v>
          </cell>
          <cell r="BL635">
            <v>0</v>
          </cell>
          <cell r="BM635">
            <v>0</v>
          </cell>
          <cell r="BN635">
            <v>0</v>
          </cell>
          <cell r="BO635">
            <v>0</v>
          </cell>
          <cell r="BP635">
            <v>0</v>
          </cell>
          <cell r="BQ635">
            <v>0</v>
          </cell>
          <cell r="BR635">
            <v>0</v>
          </cell>
          <cell r="BS635">
            <v>0</v>
          </cell>
          <cell r="BT635">
            <v>0</v>
          </cell>
          <cell r="BU635">
            <v>0</v>
          </cell>
          <cell r="BV635">
            <v>0</v>
          </cell>
          <cell r="BW635">
            <v>0</v>
          </cell>
          <cell r="BX635">
            <v>0</v>
          </cell>
          <cell r="BY635">
            <v>0</v>
          </cell>
          <cell r="BZ635">
            <v>0</v>
          </cell>
          <cell r="CA635">
            <v>0</v>
          </cell>
          <cell r="CB635">
            <v>0</v>
          </cell>
          <cell r="CC635">
            <v>0</v>
          </cell>
          <cell r="CD635">
            <v>0</v>
          </cell>
          <cell r="CE635">
            <v>0</v>
          </cell>
          <cell r="CF635">
            <v>0</v>
          </cell>
          <cell r="CG635">
            <v>0</v>
          </cell>
          <cell r="CH635">
            <v>0</v>
          </cell>
          <cell r="CI635">
            <v>0</v>
          </cell>
          <cell r="CJ635">
            <v>0</v>
          </cell>
          <cell r="CK635">
            <v>0</v>
          </cell>
          <cell r="CL635">
            <v>0</v>
          </cell>
          <cell r="CM635">
            <v>0</v>
          </cell>
          <cell r="CN635">
            <v>0</v>
          </cell>
          <cell r="CO635">
            <v>0</v>
          </cell>
          <cell r="CP635">
            <v>0</v>
          </cell>
          <cell r="CQ635">
            <v>0</v>
          </cell>
          <cell r="CR635">
            <v>0</v>
          </cell>
          <cell r="CS635">
            <v>0</v>
          </cell>
          <cell r="CT635">
            <v>0</v>
          </cell>
          <cell r="CU635">
            <v>0</v>
          </cell>
          <cell r="CV635">
            <v>0</v>
          </cell>
          <cell r="CW635">
            <v>0</v>
          </cell>
          <cell r="CX635">
            <v>0</v>
          </cell>
          <cell r="CY635">
            <v>0</v>
          </cell>
          <cell r="CZ635">
            <v>0</v>
          </cell>
          <cell r="DA635">
            <v>0</v>
          </cell>
          <cell r="DB635">
            <v>0</v>
          </cell>
          <cell r="DC635">
            <v>0</v>
          </cell>
          <cell r="DD635">
            <v>0</v>
          </cell>
          <cell r="DE635">
            <v>0</v>
          </cell>
          <cell r="DF635">
            <v>0</v>
          </cell>
          <cell r="DG635">
            <v>0</v>
          </cell>
          <cell r="DH635">
            <v>0</v>
          </cell>
          <cell r="DI635">
            <v>0</v>
          </cell>
          <cell r="DJ635">
            <v>0</v>
          </cell>
          <cell r="DK635">
            <v>0</v>
          </cell>
          <cell r="DL635">
            <v>0</v>
          </cell>
          <cell r="DM635">
            <v>0</v>
          </cell>
          <cell r="DN635">
            <v>0</v>
          </cell>
          <cell r="DO635">
            <v>0</v>
          </cell>
          <cell r="DP635">
            <v>0</v>
          </cell>
          <cell r="DQ635">
            <v>0</v>
          </cell>
          <cell r="DR635">
            <v>0</v>
          </cell>
          <cell r="DS635">
            <v>0</v>
          </cell>
          <cell r="DT635">
            <v>0</v>
          </cell>
          <cell r="DU635">
            <v>0</v>
          </cell>
          <cell r="DV635">
            <v>0</v>
          </cell>
          <cell r="DW635">
            <v>0</v>
          </cell>
          <cell r="DX635">
            <v>0</v>
          </cell>
          <cell r="DY635">
            <v>0</v>
          </cell>
          <cell r="DZ635">
            <v>0</v>
          </cell>
          <cell r="EA635">
            <v>0</v>
          </cell>
          <cell r="EB635">
            <v>0</v>
          </cell>
          <cell r="EC635">
            <v>0</v>
          </cell>
          <cell r="ED635">
            <v>0</v>
          </cell>
        </row>
        <row r="636">
          <cell r="F636">
            <v>0</v>
          </cell>
          <cell r="G636">
            <v>0</v>
          </cell>
          <cell r="H636">
            <v>0</v>
          </cell>
          <cell r="I636">
            <v>0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  <cell r="AE636">
            <v>0</v>
          </cell>
          <cell r="AF636">
            <v>0</v>
          </cell>
          <cell r="AG636">
            <v>0</v>
          </cell>
          <cell r="AH636">
            <v>0</v>
          </cell>
          <cell r="AI636">
            <v>0</v>
          </cell>
          <cell r="AJ636">
            <v>0</v>
          </cell>
          <cell r="AK636">
            <v>0</v>
          </cell>
          <cell r="AL636">
            <v>0</v>
          </cell>
          <cell r="AM636">
            <v>0</v>
          </cell>
          <cell r="AN636">
            <v>0</v>
          </cell>
          <cell r="AO636">
            <v>0</v>
          </cell>
          <cell r="AP636">
            <v>0</v>
          </cell>
          <cell r="AQ636">
            <v>0</v>
          </cell>
          <cell r="AR636">
            <v>0</v>
          </cell>
          <cell r="AS636">
            <v>0</v>
          </cell>
          <cell r="AT636">
            <v>0</v>
          </cell>
          <cell r="AU636">
            <v>0</v>
          </cell>
          <cell r="AV636">
            <v>0</v>
          </cell>
          <cell r="AW636">
            <v>0</v>
          </cell>
          <cell r="AX636">
            <v>0</v>
          </cell>
          <cell r="AY636">
            <v>0</v>
          </cell>
          <cell r="AZ636">
            <v>0</v>
          </cell>
          <cell r="BA636">
            <v>0</v>
          </cell>
          <cell r="BB636">
            <v>0</v>
          </cell>
          <cell r="BC636">
            <v>0</v>
          </cell>
          <cell r="BD636">
            <v>0</v>
          </cell>
          <cell r="BE636">
            <v>0</v>
          </cell>
          <cell r="BF636">
            <v>0</v>
          </cell>
          <cell r="BG636">
            <v>0</v>
          </cell>
          <cell r="BH636">
            <v>0</v>
          </cell>
          <cell r="BI636">
            <v>0</v>
          </cell>
          <cell r="BJ636">
            <v>0</v>
          </cell>
          <cell r="BK636">
            <v>0</v>
          </cell>
          <cell r="BL636">
            <v>0</v>
          </cell>
          <cell r="BM636">
            <v>0</v>
          </cell>
          <cell r="BN636">
            <v>0</v>
          </cell>
          <cell r="BO636">
            <v>0</v>
          </cell>
          <cell r="BP636">
            <v>0</v>
          </cell>
          <cell r="BQ636">
            <v>0</v>
          </cell>
          <cell r="BR636">
            <v>0</v>
          </cell>
          <cell r="BS636">
            <v>0</v>
          </cell>
          <cell r="BT636">
            <v>0</v>
          </cell>
          <cell r="BU636">
            <v>0</v>
          </cell>
          <cell r="BV636">
            <v>0</v>
          </cell>
          <cell r="BW636">
            <v>0</v>
          </cell>
          <cell r="BX636">
            <v>0</v>
          </cell>
          <cell r="BY636">
            <v>0</v>
          </cell>
          <cell r="BZ636">
            <v>0</v>
          </cell>
          <cell r="CA636">
            <v>0</v>
          </cell>
          <cell r="CB636">
            <v>0</v>
          </cell>
          <cell r="CC636">
            <v>0</v>
          </cell>
          <cell r="CD636">
            <v>0</v>
          </cell>
          <cell r="CE636">
            <v>0</v>
          </cell>
          <cell r="CF636">
            <v>0</v>
          </cell>
          <cell r="CG636">
            <v>0</v>
          </cell>
          <cell r="CH636">
            <v>0</v>
          </cell>
          <cell r="CI636">
            <v>0</v>
          </cell>
          <cell r="CJ636">
            <v>0</v>
          </cell>
          <cell r="CK636">
            <v>0</v>
          </cell>
          <cell r="CL636">
            <v>0</v>
          </cell>
          <cell r="CM636">
            <v>0</v>
          </cell>
          <cell r="CN636">
            <v>0</v>
          </cell>
          <cell r="CO636">
            <v>0</v>
          </cell>
          <cell r="CP636">
            <v>0</v>
          </cell>
          <cell r="CQ636">
            <v>0</v>
          </cell>
          <cell r="CR636">
            <v>0</v>
          </cell>
          <cell r="CS636">
            <v>0</v>
          </cell>
          <cell r="CT636">
            <v>0</v>
          </cell>
          <cell r="CU636">
            <v>0</v>
          </cell>
          <cell r="CV636">
            <v>0</v>
          </cell>
          <cell r="CW636">
            <v>0</v>
          </cell>
          <cell r="CX636">
            <v>0</v>
          </cell>
          <cell r="CY636">
            <v>0</v>
          </cell>
          <cell r="CZ636">
            <v>0</v>
          </cell>
          <cell r="DA636">
            <v>0</v>
          </cell>
          <cell r="DB636">
            <v>0</v>
          </cell>
          <cell r="DC636">
            <v>0</v>
          </cell>
          <cell r="DD636">
            <v>0</v>
          </cell>
          <cell r="DE636">
            <v>0</v>
          </cell>
          <cell r="DF636">
            <v>0</v>
          </cell>
          <cell r="DG636">
            <v>0</v>
          </cell>
          <cell r="DH636">
            <v>0</v>
          </cell>
          <cell r="DI636">
            <v>0</v>
          </cell>
          <cell r="DJ636">
            <v>0</v>
          </cell>
          <cell r="DK636">
            <v>0</v>
          </cell>
          <cell r="DL636">
            <v>0</v>
          </cell>
          <cell r="DM636">
            <v>0</v>
          </cell>
          <cell r="DN636">
            <v>0</v>
          </cell>
          <cell r="DO636">
            <v>0</v>
          </cell>
          <cell r="DP636">
            <v>0</v>
          </cell>
          <cell r="DQ636">
            <v>0</v>
          </cell>
          <cell r="DR636">
            <v>0</v>
          </cell>
          <cell r="DS636">
            <v>0</v>
          </cell>
          <cell r="DT636">
            <v>0</v>
          </cell>
          <cell r="DU636">
            <v>0</v>
          </cell>
          <cell r="DV636">
            <v>0</v>
          </cell>
          <cell r="DW636">
            <v>0</v>
          </cell>
          <cell r="DX636">
            <v>0</v>
          </cell>
          <cell r="DY636">
            <v>0</v>
          </cell>
          <cell r="DZ636">
            <v>0</v>
          </cell>
          <cell r="EA636">
            <v>0</v>
          </cell>
          <cell r="EB636">
            <v>0</v>
          </cell>
          <cell r="EC636">
            <v>0</v>
          </cell>
          <cell r="ED636">
            <v>0</v>
          </cell>
        </row>
        <row r="637">
          <cell r="F637">
            <v>0</v>
          </cell>
          <cell r="G637">
            <v>0</v>
          </cell>
          <cell r="H637">
            <v>0</v>
          </cell>
          <cell r="I637">
            <v>0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  <cell r="AE637">
            <v>0</v>
          </cell>
          <cell r="AF637">
            <v>0</v>
          </cell>
          <cell r="AG637">
            <v>0</v>
          </cell>
          <cell r="AH637">
            <v>0</v>
          </cell>
          <cell r="AI637">
            <v>0</v>
          </cell>
          <cell r="AJ637">
            <v>0</v>
          </cell>
          <cell r="AK637">
            <v>0</v>
          </cell>
          <cell r="AL637">
            <v>0</v>
          </cell>
          <cell r="AM637">
            <v>0</v>
          </cell>
          <cell r="AN637">
            <v>0</v>
          </cell>
          <cell r="AO637">
            <v>0</v>
          </cell>
          <cell r="AP637">
            <v>0</v>
          </cell>
          <cell r="AQ637">
            <v>0</v>
          </cell>
          <cell r="AR637">
            <v>0</v>
          </cell>
          <cell r="AS637">
            <v>0</v>
          </cell>
          <cell r="AT637">
            <v>0</v>
          </cell>
          <cell r="AU637">
            <v>0</v>
          </cell>
          <cell r="AV637">
            <v>0</v>
          </cell>
          <cell r="AW637">
            <v>0</v>
          </cell>
          <cell r="AX637">
            <v>0</v>
          </cell>
          <cell r="AY637">
            <v>0</v>
          </cell>
          <cell r="AZ637">
            <v>0</v>
          </cell>
          <cell r="BA637">
            <v>0</v>
          </cell>
          <cell r="BB637">
            <v>0</v>
          </cell>
          <cell r="BC637">
            <v>0</v>
          </cell>
          <cell r="BD637">
            <v>0</v>
          </cell>
          <cell r="BE637">
            <v>0</v>
          </cell>
          <cell r="BF637">
            <v>0</v>
          </cell>
          <cell r="BG637">
            <v>0</v>
          </cell>
          <cell r="BH637">
            <v>0</v>
          </cell>
          <cell r="BI637">
            <v>0</v>
          </cell>
          <cell r="BJ637">
            <v>0</v>
          </cell>
          <cell r="BK637">
            <v>0</v>
          </cell>
          <cell r="BL637">
            <v>0</v>
          </cell>
          <cell r="BM637">
            <v>0</v>
          </cell>
          <cell r="BN637">
            <v>0</v>
          </cell>
          <cell r="BO637">
            <v>0</v>
          </cell>
          <cell r="BP637">
            <v>0</v>
          </cell>
          <cell r="BQ637">
            <v>0</v>
          </cell>
          <cell r="BR637">
            <v>0</v>
          </cell>
          <cell r="BS637">
            <v>0</v>
          </cell>
          <cell r="BT637">
            <v>0</v>
          </cell>
          <cell r="BU637">
            <v>0</v>
          </cell>
          <cell r="BV637">
            <v>0</v>
          </cell>
          <cell r="BW637">
            <v>0</v>
          </cell>
          <cell r="BX637">
            <v>0</v>
          </cell>
          <cell r="BY637">
            <v>0</v>
          </cell>
          <cell r="BZ637">
            <v>0</v>
          </cell>
          <cell r="CA637">
            <v>0</v>
          </cell>
          <cell r="CB637">
            <v>0</v>
          </cell>
          <cell r="CC637">
            <v>0</v>
          </cell>
          <cell r="CD637">
            <v>0</v>
          </cell>
          <cell r="CE637">
            <v>0</v>
          </cell>
          <cell r="CF637">
            <v>0</v>
          </cell>
          <cell r="CG637">
            <v>0</v>
          </cell>
          <cell r="CH637">
            <v>0</v>
          </cell>
          <cell r="CI637">
            <v>0</v>
          </cell>
          <cell r="CJ637">
            <v>0</v>
          </cell>
          <cell r="CK637">
            <v>0</v>
          </cell>
          <cell r="CL637">
            <v>0</v>
          </cell>
          <cell r="CM637">
            <v>0</v>
          </cell>
          <cell r="CN637">
            <v>0</v>
          </cell>
          <cell r="CO637">
            <v>0</v>
          </cell>
          <cell r="CP637">
            <v>0</v>
          </cell>
          <cell r="CQ637">
            <v>0</v>
          </cell>
          <cell r="CR637">
            <v>0</v>
          </cell>
          <cell r="CS637">
            <v>0</v>
          </cell>
          <cell r="CT637">
            <v>0</v>
          </cell>
          <cell r="CU637">
            <v>0</v>
          </cell>
          <cell r="CV637">
            <v>0</v>
          </cell>
          <cell r="CW637">
            <v>0</v>
          </cell>
          <cell r="CX637">
            <v>0</v>
          </cell>
          <cell r="CY637">
            <v>0</v>
          </cell>
          <cell r="CZ637">
            <v>0</v>
          </cell>
          <cell r="DA637">
            <v>0</v>
          </cell>
          <cell r="DB637">
            <v>0</v>
          </cell>
          <cell r="DC637">
            <v>0</v>
          </cell>
          <cell r="DD637">
            <v>0</v>
          </cell>
          <cell r="DE637">
            <v>0</v>
          </cell>
          <cell r="DF637">
            <v>0</v>
          </cell>
          <cell r="DG637">
            <v>0</v>
          </cell>
          <cell r="DH637">
            <v>0</v>
          </cell>
          <cell r="DI637">
            <v>0</v>
          </cell>
          <cell r="DJ637">
            <v>0</v>
          </cell>
          <cell r="DK637">
            <v>0</v>
          </cell>
          <cell r="DL637">
            <v>0</v>
          </cell>
          <cell r="DM637">
            <v>0</v>
          </cell>
          <cell r="DN637">
            <v>0</v>
          </cell>
          <cell r="DO637">
            <v>0</v>
          </cell>
          <cell r="DP637">
            <v>0</v>
          </cell>
          <cell r="DQ637">
            <v>0</v>
          </cell>
          <cell r="DR637">
            <v>0</v>
          </cell>
          <cell r="DS637">
            <v>0</v>
          </cell>
          <cell r="DT637">
            <v>0</v>
          </cell>
          <cell r="DU637">
            <v>0</v>
          </cell>
          <cell r="DV637">
            <v>0</v>
          </cell>
          <cell r="DW637">
            <v>0</v>
          </cell>
          <cell r="DX637">
            <v>0</v>
          </cell>
          <cell r="DY637">
            <v>0</v>
          </cell>
          <cell r="DZ637">
            <v>0</v>
          </cell>
          <cell r="EA637">
            <v>0</v>
          </cell>
          <cell r="EB637">
            <v>0</v>
          </cell>
          <cell r="EC637">
            <v>0</v>
          </cell>
          <cell r="ED637">
            <v>0</v>
          </cell>
        </row>
        <row r="638">
          <cell r="F638">
            <v>0</v>
          </cell>
          <cell r="G638">
            <v>0</v>
          </cell>
          <cell r="H638">
            <v>0</v>
          </cell>
          <cell r="I638">
            <v>0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  <cell r="AE638">
            <v>0</v>
          </cell>
          <cell r="AF638">
            <v>0</v>
          </cell>
          <cell r="AG638">
            <v>0</v>
          </cell>
          <cell r="AH638">
            <v>0</v>
          </cell>
          <cell r="AI638">
            <v>0</v>
          </cell>
          <cell r="AJ638">
            <v>0</v>
          </cell>
          <cell r="AK638">
            <v>0</v>
          </cell>
          <cell r="AL638">
            <v>0</v>
          </cell>
          <cell r="AM638">
            <v>0</v>
          </cell>
          <cell r="AN638">
            <v>0</v>
          </cell>
          <cell r="AO638">
            <v>0</v>
          </cell>
          <cell r="AP638">
            <v>0</v>
          </cell>
          <cell r="AQ638">
            <v>0</v>
          </cell>
          <cell r="AR638">
            <v>0</v>
          </cell>
          <cell r="AS638">
            <v>0</v>
          </cell>
          <cell r="AT638">
            <v>0</v>
          </cell>
          <cell r="AU638">
            <v>0</v>
          </cell>
          <cell r="AV638">
            <v>0</v>
          </cell>
          <cell r="AW638">
            <v>0</v>
          </cell>
          <cell r="AX638">
            <v>0</v>
          </cell>
          <cell r="AY638">
            <v>0</v>
          </cell>
          <cell r="AZ638">
            <v>0</v>
          </cell>
          <cell r="BA638">
            <v>0</v>
          </cell>
          <cell r="BB638">
            <v>0</v>
          </cell>
          <cell r="BC638">
            <v>0</v>
          </cell>
          <cell r="BD638">
            <v>0</v>
          </cell>
          <cell r="BE638">
            <v>0</v>
          </cell>
          <cell r="BF638">
            <v>0</v>
          </cell>
          <cell r="BG638">
            <v>0</v>
          </cell>
          <cell r="BH638">
            <v>0</v>
          </cell>
          <cell r="BI638">
            <v>0</v>
          </cell>
          <cell r="BJ638">
            <v>0</v>
          </cell>
          <cell r="BK638">
            <v>0</v>
          </cell>
          <cell r="BL638">
            <v>0</v>
          </cell>
          <cell r="BM638">
            <v>0</v>
          </cell>
          <cell r="BN638">
            <v>0</v>
          </cell>
          <cell r="BO638">
            <v>0</v>
          </cell>
          <cell r="BP638">
            <v>0</v>
          </cell>
          <cell r="BQ638">
            <v>0</v>
          </cell>
          <cell r="BR638">
            <v>0</v>
          </cell>
          <cell r="BS638">
            <v>0</v>
          </cell>
          <cell r="BT638">
            <v>0</v>
          </cell>
          <cell r="BU638">
            <v>0</v>
          </cell>
          <cell r="BV638">
            <v>0</v>
          </cell>
          <cell r="BW638">
            <v>0</v>
          </cell>
          <cell r="BX638">
            <v>0</v>
          </cell>
          <cell r="BY638">
            <v>0</v>
          </cell>
          <cell r="BZ638">
            <v>0</v>
          </cell>
          <cell r="CA638">
            <v>0</v>
          </cell>
          <cell r="CB638">
            <v>0</v>
          </cell>
          <cell r="CC638">
            <v>0</v>
          </cell>
          <cell r="CD638">
            <v>0</v>
          </cell>
          <cell r="CE638">
            <v>0</v>
          </cell>
          <cell r="CF638">
            <v>0</v>
          </cell>
          <cell r="CG638">
            <v>0</v>
          </cell>
          <cell r="CH638">
            <v>0</v>
          </cell>
          <cell r="CI638">
            <v>0</v>
          </cell>
          <cell r="CJ638">
            <v>0</v>
          </cell>
          <cell r="CK638">
            <v>0</v>
          </cell>
          <cell r="CL638">
            <v>0</v>
          </cell>
          <cell r="CM638">
            <v>0</v>
          </cell>
          <cell r="CN638">
            <v>0</v>
          </cell>
          <cell r="CO638">
            <v>0</v>
          </cell>
          <cell r="CP638">
            <v>0</v>
          </cell>
          <cell r="CQ638">
            <v>0</v>
          </cell>
          <cell r="CR638">
            <v>0</v>
          </cell>
          <cell r="CS638">
            <v>0</v>
          </cell>
          <cell r="CT638">
            <v>0</v>
          </cell>
          <cell r="CU638">
            <v>0</v>
          </cell>
          <cell r="CV638">
            <v>0</v>
          </cell>
          <cell r="CW638">
            <v>0</v>
          </cell>
          <cell r="CX638">
            <v>0</v>
          </cell>
          <cell r="CY638">
            <v>0</v>
          </cell>
          <cell r="CZ638">
            <v>0</v>
          </cell>
          <cell r="DA638">
            <v>0</v>
          </cell>
          <cell r="DB638">
            <v>0</v>
          </cell>
          <cell r="DC638">
            <v>0</v>
          </cell>
          <cell r="DD638">
            <v>0</v>
          </cell>
          <cell r="DE638">
            <v>0</v>
          </cell>
          <cell r="DF638">
            <v>0</v>
          </cell>
          <cell r="DG638">
            <v>0</v>
          </cell>
          <cell r="DH638">
            <v>0</v>
          </cell>
          <cell r="DI638">
            <v>0</v>
          </cell>
          <cell r="DJ638">
            <v>0</v>
          </cell>
          <cell r="DK638">
            <v>0</v>
          </cell>
          <cell r="DL638">
            <v>0</v>
          </cell>
          <cell r="DM638">
            <v>0</v>
          </cell>
          <cell r="DN638">
            <v>0</v>
          </cell>
          <cell r="DO638">
            <v>0</v>
          </cell>
          <cell r="DP638">
            <v>0</v>
          </cell>
          <cell r="DQ638">
            <v>0</v>
          </cell>
          <cell r="DR638">
            <v>0</v>
          </cell>
          <cell r="DS638">
            <v>0</v>
          </cell>
          <cell r="DT638">
            <v>0</v>
          </cell>
          <cell r="DU638">
            <v>0</v>
          </cell>
          <cell r="DV638">
            <v>0</v>
          </cell>
          <cell r="DW638">
            <v>0</v>
          </cell>
          <cell r="DX638">
            <v>0</v>
          </cell>
          <cell r="DY638">
            <v>0</v>
          </cell>
          <cell r="DZ638">
            <v>0</v>
          </cell>
          <cell r="EA638">
            <v>0</v>
          </cell>
          <cell r="EB638">
            <v>0</v>
          </cell>
          <cell r="EC638">
            <v>0</v>
          </cell>
          <cell r="ED638">
            <v>0</v>
          </cell>
        </row>
        <row r="639">
          <cell r="F639">
            <v>0</v>
          </cell>
          <cell r="G639">
            <v>0</v>
          </cell>
          <cell r="H639">
            <v>0</v>
          </cell>
          <cell r="I639">
            <v>0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  <cell r="AE639">
            <v>0</v>
          </cell>
          <cell r="AF639">
            <v>0</v>
          </cell>
          <cell r="AG639">
            <v>0</v>
          </cell>
          <cell r="AH639">
            <v>0</v>
          </cell>
          <cell r="AI639">
            <v>0</v>
          </cell>
          <cell r="AJ639">
            <v>0</v>
          </cell>
          <cell r="AK639">
            <v>0</v>
          </cell>
          <cell r="AL639">
            <v>0</v>
          </cell>
          <cell r="AM639">
            <v>0</v>
          </cell>
          <cell r="AN639">
            <v>0</v>
          </cell>
          <cell r="AO639">
            <v>0</v>
          </cell>
          <cell r="AP639">
            <v>0</v>
          </cell>
          <cell r="AQ639">
            <v>0</v>
          </cell>
          <cell r="AR639">
            <v>0</v>
          </cell>
          <cell r="AS639">
            <v>0</v>
          </cell>
          <cell r="AT639">
            <v>0</v>
          </cell>
          <cell r="AU639">
            <v>0</v>
          </cell>
          <cell r="AV639">
            <v>0</v>
          </cell>
          <cell r="AW639">
            <v>0</v>
          </cell>
          <cell r="AX639">
            <v>0</v>
          </cell>
          <cell r="AY639">
            <v>0</v>
          </cell>
          <cell r="AZ639">
            <v>0</v>
          </cell>
          <cell r="BA639">
            <v>0</v>
          </cell>
          <cell r="BB639">
            <v>0</v>
          </cell>
          <cell r="BC639">
            <v>0</v>
          </cell>
          <cell r="BD639">
            <v>0</v>
          </cell>
          <cell r="BE639">
            <v>0</v>
          </cell>
          <cell r="BF639">
            <v>0</v>
          </cell>
          <cell r="BG639">
            <v>0</v>
          </cell>
          <cell r="BH639">
            <v>0</v>
          </cell>
          <cell r="BI639">
            <v>0</v>
          </cell>
          <cell r="BJ639">
            <v>0</v>
          </cell>
          <cell r="BK639">
            <v>0</v>
          </cell>
          <cell r="BL639">
            <v>0</v>
          </cell>
          <cell r="BM639">
            <v>0</v>
          </cell>
          <cell r="BN639">
            <v>0</v>
          </cell>
          <cell r="BO639">
            <v>0</v>
          </cell>
          <cell r="BP639">
            <v>0</v>
          </cell>
          <cell r="BQ639">
            <v>0</v>
          </cell>
          <cell r="BR639">
            <v>0</v>
          </cell>
          <cell r="BS639">
            <v>0</v>
          </cell>
          <cell r="BT639">
            <v>0</v>
          </cell>
          <cell r="BU639">
            <v>0</v>
          </cell>
          <cell r="BV639">
            <v>0</v>
          </cell>
          <cell r="BW639">
            <v>0</v>
          </cell>
          <cell r="BX639">
            <v>0</v>
          </cell>
          <cell r="BY639">
            <v>0</v>
          </cell>
          <cell r="BZ639">
            <v>0</v>
          </cell>
          <cell r="CA639">
            <v>0</v>
          </cell>
          <cell r="CB639">
            <v>0</v>
          </cell>
          <cell r="CC639">
            <v>0</v>
          </cell>
          <cell r="CD639">
            <v>0</v>
          </cell>
          <cell r="CE639">
            <v>0</v>
          </cell>
          <cell r="CF639">
            <v>0</v>
          </cell>
          <cell r="CG639">
            <v>0</v>
          </cell>
          <cell r="CH639">
            <v>0</v>
          </cell>
          <cell r="CI639">
            <v>0</v>
          </cell>
          <cell r="CJ639">
            <v>0</v>
          </cell>
          <cell r="CK639">
            <v>0</v>
          </cell>
          <cell r="CL639">
            <v>0</v>
          </cell>
          <cell r="CM639">
            <v>0</v>
          </cell>
          <cell r="CN639">
            <v>0</v>
          </cell>
          <cell r="CO639">
            <v>0</v>
          </cell>
          <cell r="CP639">
            <v>0</v>
          </cell>
          <cell r="CQ639">
            <v>0</v>
          </cell>
          <cell r="CR639">
            <v>0</v>
          </cell>
          <cell r="CS639">
            <v>0</v>
          </cell>
          <cell r="CT639">
            <v>0</v>
          </cell>
          <cell r="CU639">
            <v>0</v>
          </cell>
          <cell r="CV639">
            <v>0</v>
          </cell>
          <cell r="CW639">
            <v>0</v>
          </cell>
          <cell r="CX639">
            <v>0</v>
          </cell>
          <cell r="CY639">
            <v>0</v>
          </cell>
          <cell r="CZ639">
            <v>0</v>
          </cell>
          <cell r="DA639">
            <v>0</v>
          </cell>
          <cell r="DB639">
            <v>0</v>
          </cell>
          <cell r="DC639">
            <v>0</v>
          </cell>
          <cell r="DD639">
            <v>0</v>
          </cell>
          <cell r="DE639">
            <v>0</v>
          </cell>
          <cell r="DF639">
            <v>0</v>
          </cell>
          <cell r="DG639">
            <v>0</v>
          </cell>
          <cell r="DH639">
            <v>0</v>
          </cell>
          <cell r="DI639">
            <v>0</v>
          </cell>
          <cell r="DJ639">
            <v>0</v>
          </cell>
          <cell r="DK639">
            <v>0</v>
          </cell>
          <cell r="DL639">
            <v>0</v>
          </cell>
          <cell r="DM639">
            <v>0</v>
          </cell>
          <cell r="DN639">
            <v>0</v>
          </cell>
          <cell r="DO639">
            <v>0</v>
          </cell>
          <cell r="DP639">
            <v>0</v>
          </cell>
          <cell r="DQ639">
            <v>0</v>
          </cell>
          <cell r="DR639">
            <v>0</v>
          </cell>
          <cell r="DS639">
            <v>0</v>
          </cell>
          <cell r="DT639">
            <v>0</v>
          </cell>
          <cell r="DU639">
            <v>0</v>
          </cell>
          <cell r="DV639">
            <v>0</v>
          </cell>
          <cell r="DW639">
            <v>0</v>
          </cell>
          <cell r="DX639">
            <v>0</v>
          </cell>
          <cell r="DY639">
            <v>0</v>
          </cell>
          <cell r="DZ639">
            <v>0</v>
          </cell>
          <cell r="EA639">
            <v>0</v>
          </cell>
          <cell r="EB639">
            <v>0</v>
          </cell>
          <cell r="EC639">
            <v>0</v>
          </cell>
          <cell r="ED639">
            <v>0</v>
          </cell>
        </row>
        <row r="640">
          <cell r="F640">
            <v>0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  <cell r="AE640">
            <v>0</v>
          </cell>
          <cell r="AF640">
            <v>0</v>
          </cell>
          <cell r="AG640">
            <v>0</v>
          </cell>
          <cell r="AH640">
            <v>0</v>
          </cell>
          <cell r="AI640">
            <v>0</v>
          </cell>
          <cell r="AJ640">
            <v>0</v>
          </cell>
          <cell r="AK640">
            <v>0</v>
          </cell>
          <cell r="AL640">
            <v>0</v>
          </cell>
          <cell r="AM640">
            <v>0</v>
          </cell>
          <cell r="AN640">
            <v>0</v>
          </cell>
          <cell r="AO640">
            <v>0</v>
          </cell>
          <cell r="AP640">
            <v>0</v>
          </cell>
          <cell r="AQ640">
            <v>0</v>
          </cell>
          <cell r="AR640">
            <v>0</v>
          </cell>
          <cell r="AS640">
            <v>0</v>
          </cell>
          <cell r="AT640">
            <v>0</v>
          </cell>
          <cell r="AU640">
            <v>0</v>
          </cell>
          <cell r="AV640">
            <v>0</v>
          </cell>
          <cell r="AW640">
            <v>0</v>
          </cell>
          <cell r="AX640">
            <v>0</v>
          </cell>
          <cell r="AY640">
            <v>0</v>
          </cell>
          <cell r="AZ640">
            <v>0</v>
          </cell>
          <cell r="BA640">
            <v>0</v>
          </cell>
          <cell r="BB640">
            <v>0</v>
          </cell>
          <cell r="BC640">
            <v>0</v>
          </cell>
          <cell r="BD640">
            <v>0</v>
          </cell>
          <cell r="BE640">
            <v>0</v>
          </cell>
          <cell r="BF640">
            <v>0</v>
          </cell>
          <cell r="BG640">
            <v>0</v>
          </cell>
          <cell r="BH640">
            <v>0</v>
          </cell>
          <cell r="BI640">
            <v>0</v>
          </cell>
          <cell r="BJ640">
            <v>0</v>
          </cell>
          <cell r="BK640">
            <v>0</v>
          </cell>
          <cell r="BL640">
            <v>0</v>
          </cell>
          <cell r="BM640">
            <v>0</v>
          </cell>
          <cell r="BN640">
            <v>0</v>
          </cell>
          <cell r="BO640">
            <v>0</v>
          </cell>
          <cell r="BP640">
            <v>0</v>
          </cell>
          <cell r="BQ640">
            <v>0</v>
          </cell>
          <cell r="BR640">
            <v>0</v>
          </cell>
          <cell r="BS640">
            <v>0</v>
          </cell>
          <cell r="BT640">
            <v>0</v>
          </cell>
          <cell r="BU640">
            <v>0</v>
          </cell>
          <cell r="BV640">
            <v>0</v>
          </cell>
          <cell r="BW640">
            <v>0</v>
          </cell>
          <cell r="BX640">
            <v>0</v>
          </cell>
          <cell r="BY640">
            <v>0</v>
          </cell>
          <cell r="BZ640">
            <v>0</v>
          </cell>
          <cell r="CA640">
            <v>0</v>
          </cell>
          <cell r="CB640">
            <v>0</v>
          </cell>
          <cell r="CC640">
            <v>0</v>
          </cell>
          <cell r="CD640">
            <v>0</v>
          </cell>
          <cell r="CE640">
            <v>0</v>
          </cell>
          <cell r="CF640">
            <v>0</v>
          </cell>
          <cell r="CG640">
            <v>0</v>
          </cell>
          <cell r="CH640">
            <v>0</v>
          </cell>
          <cell r="CI640">
            <v>0</v>
          </cell>
          <cell r="CJ640">
            <v>0</v>
          </cell>
          <cell r="CK640">
            <v>0</v>
          </cell>
          <cell r="CL640">
            <v>0</v>
          </cell>
          <cell r="CM640">
            <v>0</v>
          </cell>
          <cell r="CN640">
            <v>0</v>
          </cell>
          <cell r="CO640">
            <v>0</v>
          </cell>
          <cell r="CP640">
            <v>0</v>
          </cell>
          <cell r="CQ640">
            <v>0</v>
          </cell>
          <cell r="CR640">
            <v>0</v>
          </cell>
          <cell r="CS640">
            <v>0</v>
          </cell>
          <cell r="CT640">
            <v>0</v>
          </cell>
          <cell r="CU640">
            <v>0</v>
          </cell>
          <cell r="CV640">
            <v>0</v>
          </cell>
          <cell r="CW640">
            <v>0</v>
          </cell>
          <cell r="CX640">
            <v>0</v>
          </cell>
          <cell r="CY640">
            <v>0</v>
          </cell>
          <cell r="CZ640">
            <v>0</v>
          </cell>
          <cell r="DA640">
            <v>0</v>
          </cell>
          <cell r="DB640">
            <v>0</v>
          </cell>
          <cell r="DC640">
            <v>0</v>
          </cell>
          <cell r="DD640">
            <v>0</v>
          </cell>
          <cell r="DE640">
            <v>0</v>
          </cell>
          <cell r="DF640">
            <v>0</v>
          </cell>
          <cell r="DG640">
            <v>0</v>
          </cell>
          <cell r="DH640">
            <v>0</v>
          </cell>
          <cell r="DI640">
            <v>0</v>
          </cell>
          <cell r="DJ640">
            <v>0</v>
          </cell>
          <cell r="DK640">
            <v>0</v>
          </cell>
          <cell r="DL640">
            <v>0</v>
          </cell>
          <cell r="DM640">
            <v>0</v>
          </cell>
          <cell r="DN640">
            <v>0</v>
          </cell>
          <cell r="DO640">
            <v>0</v>
          </cell>
          <cell r="DP640">
            <v>0</v>
          </cell>
          <cell r="DQ640">
            <v>0</v>
          </cell>
          <cell r="DR640">
            <v>0</v>
          </cell>
          <cell r="DS640">
            <v>0</v>
          </cell>
          <cell r="DT640">
            <v>0</v>
          </cell>
          <cell r="DU640">
            <v>0</v>
          </cell>
          <cell r="DV640">
            <v>0</v>
          </cell>
          <cell r="DW640">
            <v>0</v>
          </cell>
          <cell r="DX640">
            <v>0</v>
          </cell>
          <cell r="DY640">
            <v>0</v>
          </cell>
          <cell r="DZ640">
            <v>0</v>
          </cell>
          <cell r="EA640">
            <v>0</v>
          </cell>
          <cell r="EB640">
            <v>0</v>
          </cell>
          <cell r="EC640">
            <v>0</v>
          </cell>
          <cell r="ED640">
            <v>0</v>
          </cell>
        </row>
        <row r="641">
          <cell r="F641">
            <v>0</v>
          </cell>
          <cell r="G641">
            <v>0</v>
          </cell>
          <cell r="H641">
            <v>0</v>
          </cell>
          <cell r="I641">
            <v>0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  <cell r="AE641">
            <v>0</v>
          </cell>
          <cell r="AF641">
            <v>0</v>
          </cell>
          <cell r="AG641">
            <v>0</v>
          </cell>
          <cell r="AH641">
            <v>0</v>
          </cell>
          <cell r="AI641">
            <v>0</v>
          </cell>
          <cell r="AJ641">
            <v>0</v>
          </cell>
          <cell r="AK641">
            <v>0</v>
          </cell>
          <cell r="AL641">
            <v>0</v>
          </cell>
          <cell r="AM641">
            <v>0</v>
          </cell>
          <cell r="AN641">
            <v>0</v>
          </cell>
          <cell r="AO641">
            <v>0</v>
          </cell>
          <cell r="AP641">
            <v>0</v>
          </cell>
          <cell r="AQ641">
            <v>0</v>
          </cell>
          <cell r="AR641">
            <v>0</v>
          </cell>
          <cell r="AS641">
            <v>0</v>
          </cell>
          <cell r="AT641">
            <v>0</v>
          </cell>
          <cell r="AU641">
            <v>0</v>
          </cell>
          <cell r="AV641">
            <v>0</v>
          </cell>
          <cell r="AW641">
            <v>0</v>
          </cell>
          <cell r="AX641">
            <v>0</v>
          </cell>
          <cell r="AY641">
            <v>0</v>
          </cell>
          <cell r="AZ641">
            <v>0</v>
          </cell>
          <cell r="BA641">
            <v>0</v>
          </cell>
          <cell r="BB641">
            <v>0</v>
          </cell>
          <cell r="BC641">
            <v>0</v>
          </cell>
          <cell r="BD641">
            <v>0</v>
          </cell>
          <cell r="BE641">
            <v>0</v>
          </cell>
          <cell r="BF641">
            <v>0</v>
          </cell>
          <cell r="BG641">
            <v>0</v>
          </cell>
          <cell r="BH641">
            <v>0</v>
          </cell>
          <cell r="BI641">
            <v>0</v>
          </cell>
          <cell r="BJ641">
            <v>0</v>
          </cell>
          <cell r="BK641">
            <v>0</v>
          </cell>
          <cell r="BL641">
            <v>0</v>
          </cell>
          <cell r="BM641">
            <v>0</v>
          </cell>
          <cell r="BN641">
            <v>0</v>
          </cell>
          <cell r="BO641">
            <v>0</v>
          </cell>
          <cell r="BP641">
            <v>0</v>
          </cell>
          <cell r="BQ641">
            <v>0</v>
          </cell>
          <cell r="BR641">
            <v>0</v>
          </cell>
          <cell r="BS641">
            <v>0</v>
          </cell>
          <cell r="BT641">
            <v>0</v>
          </cell>
          <cell r="BU641">
            <v>0</v>
          </cell>
          <cell r="BV641">
            <v>0</v>
          </cell>
          <cell r="BW641">
            <v>0</v>
          </cell>
          <cell r="BX641">
            <v>0</v>
          </cell>
          <cell r="BY641">
            <v>0</v>
          </cell>
          <cell r="BZ641">
            <v>0</v>
          </cell>
          <cell r="CA641">
            <v>0</v>
          </cell>
          <cell r="CB641">
            <v>0</v>
          </cell>
          <cell r="CC641">
            <v>0</v>
          </cell>
          <cell r="CD641">
            <v>0</v>
          </cell>
          <cell r="CE641">
            <v>0</v>
          </cell>
          <cell r="CF641">
            <v>0</v>
          </cell>
          <cell r="CG641">
            <v>0</v>
          </cell>
          <cell r="CH641">
            <v>0</v>
          </cell>
          <cell r="CI641">
            <v>0</v>
          </cell>
          <cell r="CJ641">
            <v>0</v>
          </cell>
          <cell r="CK641">
            <v>0</v>
          </cell>
          <cell r="CL641">
            <v>0</v>
          </cell>
          <cell r="CM641">
            <v>0</v>
          </cell>
          <cell r="CN641">
            <v>0</v>
          </cell>
          <cell r="CO641">
            <v>0</v>
          </cell>
          <cell r="CP641">
            <v>0</v>
          </cell>
          <cell r="CQ641">
            <v>0</v>
          </cell>
          <cell r="CR641">
            <v>0</v>
          </cell>
          <cell r="CS641">
            <v>0</v>
          </cell>
          <cell r="CT641">
            <v>0</v>
          </cell>
          <cell r="CU641">
            <v>0</v>
          </cell>
          <cell r="CV641">
            <v>0</v>
          </cell>
          <cell r="CW641">
            <v>0</v>
          </cell>
          <cell r="CX641">
            <v>0</v>
          </cell>
          <cell r="CY641">
            <v>0</v>
          </cell>
          <cell r="CZ641">
            <v>0</v>
          </cell>
          <cell r="DA641">
            <v>0</v>
          </cell>
          <cell r="DB641">
            <v>0</v>
          </cell>
          <cell r="DC641">
            <v>0</v>
          </cell>
          <cell r="DD641">
            <v>0</v>
          </cell>
          <cell r="DE641">
            <v>0</v>
          </cell>
          <cell r="DF641">
            <v>0</v>
          </cell>
          <cell r="DG641">
            <v>0</v>
          </cell>
          <cell r="DH641">
            <v>0</v>
          </cell>
          <cell r="DI641">
            <v>0</v>
          </cell>
          <cell r="DJ641">
            <v>0</v>
          </cell>
          <cell r="DK641">
            <v>0</v>
          </cell>
          <cell r="DL641">
            <v>0</v>
          </cell>
          <cell r="DM641">
            <v>0</v>
          </cell>
          <cell r="DN641">
            <v>0</v>
          </cell>
          <cell r="DO641">
            <v>0</v>
          </cell>
          <cell r="DP641">
            <v>0</v>
          </cell>
          <cell r="DQ641">
            <v>0</v>
          </cell>
          <cell r="DR641">
            <v>0</v>
          </cell>
          <cell r="DS641">
            <v>0</v>
          </cell>
          <cell r="DT641">
            <v>0</v>
          </cell>
          <cell r="DU641">
            <v>0</v>
          </cell>
          <cell r="DV641">
            <v>0</v>
          </cell>
          <cell r="DW641">
            <v>0</v>
          </cell>
          <cell r="DX641">
            <v>0</v>
          </cell>
          <cell r="DY641">
            <v>0</v>
          </cell>
          <cell r="DZ641">
            <v>0</v>
          </cell>
          <cell r="EA641">
            <v>0</v>
          </cell>
          <cell r="EB641">
            <v>0</v>
          </cell>
          <cell r="EC641">
            <v>0</v>
          </cell>
          <cell r="ED641">
            <v>0</v>
          </cell>
        </row>
        <row r="642">
          <cell r="F642">
            <v>0</v>
          </cell>
          <cell r="G642">
            <v>0</v>
          </cell>
          <cell r="H642">
            <v>0</v>
          </cell>
          <cell r="I642">
            <v>0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  <cell r="AE642">
            <v>0</v>
          </cell>
          <cell r="AF642">
            <v>0</v>
          </cell>
          <cell r="AG642">
            <v>0</v>
          </cell>
          <cell r="AH642">
            <v>0</v>
          </cell>
          <cell r="AI642">
            <v>0</v>
          </cell>
          <cell r="AJ642">
            <v>0</v>
          </cell>
          <cell r="AK642">
            <v>0</v>
          </cell>
          <cell r="AL642">
            <v>0</v>
          </cell>
          <cell r="AM642">
            <v>0</v>
          </cell>
          <cell r="AN642">
            <v>0</v>
          </cell>
          <cell r="AO642">
            <v>0</v>
          </cell>
          <cell r="AP642">
            <v>0</v>
          </cell>
          <cell r="AQ642">
            <v>0</v>
          </cell>
          <cell r="AR642">
            <v>0</v>
          </cell>
          <cell r="AS642">
            <v>0</v>
          </cell>
          <cell r="AT642">
            <v>0</v>
          </cell>
          <cell r="AU642">
            <v>0</v>
          </cell>
          <cell r="AV642">
            <v>0</v>
          </cell>
          <cell r="AW642">
            <v>0</v>
          </cell>
          <cell r="AX642">
            <v>0</v>
          </cell>
          <cell r="AY642">
            <v>0</v>
          </cell>
          <cell r="AZ642">
            <v>0</v>
          </cell>
          <cell r="BA642">
            <v>0</v>
          </cell>
          <cell r="BB642">
            <v>0</v>
          </cell>
          <cell r="BC642">
            <v>0</v>
          </cell>
          <cell r="BD642">
            <v>0</v>
          </cell>
          <cell r="BE642">
            <v>0</v>
          </cell>
          <cell r="BF642">
            <v>0</v>
          </cell>
          <cell r="BG642">
            <v>0</v>
          </cell>
          <cell r="BH642">
            <v>0</v>
          </cell>
          <cell r="BI642">
            <v>0</v>
          </cell>
          <cell r="BJ642">
            <v>0</v>
          </cell>
          <cell r="BK642">
            <v>0</v>
          </cell>
          <cell r="BL642">
            <v>0</v>
          </cell>
          <cell r="BM642">
            <v>0</v>
          </cell>
          <cell r="BN642">
            <v>0</v>
          </cell>
          <cell r="BO642">
            <v>0</v>
          </cell>
          <cell r="BP642">
            <v>0</v>
          </cell>
          <cell r="BQ642">
            <v>0</v>
          </cell>
          <cell r="BR642">
            <v>0</v>
          </cell>
          <cell r="BS642">
            <v>0</v>
          </cell>
          <cell r="BT642">
            <v>0</v>
          </cell>
          <cell r="BU642">
            <v>0</v>
          </cell>
          <cell r="BV642">
            <v>0</v>
          </cell>
          <cell r="BW642">
            <v>0</v>
          </cell>
          <cell r="BX642">
            <v>0</v>
          </cell>
          <cell r="BY642">
            <v>0</v>
          </cell>
          <cell r="BZ642">
            <v>0</v>
          </cell>
          <cell r="CA642">
            <v>0</v>
          </cell>
          <cell r="CB642">
            <v>0</v>
          </cell>
          <cell r="CC642">
            <v>0</v>
          </cell>
          <cell r="CD642">
            <v>0</v>
          </cell>
          <cell r="CE642">
            <v>0</v>
          </cell>
          <cell r="CF642">
            <v>0</v>
          </cell>
          <cell r="CG642">
            <v>0</v>
          </cell>
          <cell r="CH642">
            <v>0</v>
          </cell>
          <cell r="CI642">
            <v>0</v>
          </cell>
          <cell r="CJ642">
            <v>0</v>
          </cell>
          <cell r="CK642">
            <v>0</v>
          </cell>
          <cell r="CL642">
            <v>0</v>
          </cell>
          <cell r="CM642">
            <v>0</v>
          </cell>
          <cell r="CN642">
            <v>0</v>
          </cell>
          <cell r="CO642">
            <v>0</v>
          </cell>
          <cell r="CP642">
            <v>0</v>
          </cell>
          <cell r="CQ642">
            <v>0</v>
          </cell>
          <cell r="CR642">
            <v>0</v>
          </cell>
          <cell r="CS642">
            <v>0</v>
          </cell>
          <cell r="CT642">
            <v>0</v>
          </cell>
          <cell r="CU642">
            <v>0</v>
          </cell>
          <cell r="CV642">
            <v>0</v>
          </cell>
          <cell r="CW642">
            <v>0</v>
          </cell>
          <cell r="CX642">
            <v>0</v>
          </cell>
          <cell r="CY642">
            <v>0</v>
          </cell>
          <cell r="CZ642">
            <v>0</v>
          </cell>
          <cell r="DA642">
            <v>0</v>
          </cell>
          <cell r="DB642">
            <v>0</v>
          </cell>
          <cell r="DC642">
            <v>0</v>
          </cell>
          <cell r="DD642">
            <v>0</v>
          </cell>
          <cell r="DE642">
            <v>0</v>
          </cell>
          <cell r="DF642">
            <v>0</v>
          </cell>
          <cell r="DG642">
            <v>0</v>
          </cell>
          <cell r="DH642">
            <v>0</v>
          </cell>
          <cell r="DI642">
            <v>0</v>
          </cell>
          <cell r="DJ642">
            <v>0</v>
          </cell>
          <cell r="DK642">
            <v>0</v>
          </cell>
          <cell r="DL642">
            <v>0</v>
          </cell>
          <cell r="DM642">
            <v>0</v>
          </cell>
          <cell r="DN642">
            <v>0</v>
          </cell>
          <cell r="DO642">
            <v>0</v>
          </cell>
          <cell r="DP642">
            <v>0</v>
          </cell>
          <cell r="DQ642">
            <v>0</v>
          </cell>
          <cell r="DR642">
            <v>0</v>
          </cell>
          <cell r="DS642">
            <v>0</v>
          </cell>
          <cell r="DT642">
            <v>0</v>
          </cell>
          <cell r="DU642">
            <v>0</v>
          </cell>
          <cell r="DV642">
            <v>0</v>
          </cell>
          <cell r="DW642">
            <v>0</v>
          </cell>
          <cell r="DX642">
            <v>0</v>
          </cell>
          <cell r="DY642">
            <v>0</v>
          </cell>
          <cell r="DZ642">
            <v>0</v>
          </cell>
          <cell r="EA642">
            <v>0</v>
          </cell>
          <cell r="EB642">
            <v>0</v>
          </cell>
          <cell r="EC642">
            <v>0</v>
          </cell>
          <cell r="ED642">
            <v>0</v>
          </cell>
        </row>
        <row r="643">
          <cell r="F643">
            <v>0</v>
          </cell>
          <cell r="G643">
            <v>0</v>
          </cell>
          <cell r="H643">
            <v>0</v>
          </cell>
          <cell r="I643">
            <v>0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  <cell r="AE643">
            <v>0</v>
          </cell>
          <cell r="AF643">
            <v>0</v>
          </cell>
          <cell r="AG643">
            <v>0</v>
          </cell>
          <cell r="AH643">
            <v>0</v>
          </cell>
          <cell r="AI643">
            <v>0</v>
          </cell>
          <cell r="AJ643">
            <v>0</v>
          </cell>
          <cell r="AK643">
            <v>0</v>
          </cell>
          <cell r="AL643">
            <v>0</v>
          </cell>
          <cell r="AM643">
            <v>0</v>
          </cell>
          <cell r="AN643">
            <v>0</v>
          </cell>
          <cell r="AO643">
            <v>0</v>
          </cell>
          <cell r="AP643">
            <v>0</v>
          </cell>
          <cell r="AQ643">
            <v>0</v>
          </cell>
          <cell r="AR643">
            <v>0</v>
          </cell>
          <cell r="AS643">
            <v>0</v>
          </cell>
          <cell r="AT643">
            <v>0</v>
          </cell>
          <cell r="AU643">
            <v>0</v>
          </cell>
          <cell r="AV643">
            <v>0</v>
          </cell>
          <cell r="AW643">
            <v>0</v>
          </cell>
          <cell r="AX643">
            <v>0</v>
          </cell>
          <cell r="AY643">
            <v>0</v>
          </cell>
          <cell r="AZ643">
            <v>0</v>
          </cell>
          <cell r="BA643">
            <v>0</v>
          </cell>
          <cell r="BB643">
            <v>0</v>
          </cell>
          <cell r="BC643">
            <v>0</v>
          </cell>
          <cell r="BD643">
            <v>0</v>
          </cell>
          <cell r="BE643">
            <v>0</v>
          </cell>
          <cell r="BF643">
            <v>0</v>
          </cell>
          <cell r="BG643">
            <v>0</v>
          </cell>
          <cell r="BH643">
            <v>0</v>
          </cell>
          <cell r="BI643">
            <v>0</v>
          </cell>
          <cell r="BJ643">
            <v>0</v>
          </cell>
          <cell r="BK643">
            <v>0</v>
          </cell>
          <cell r="BL643">
            <v>0</v>
          </cell>
          <cell r="BM643">
            <v>0</v>
          </cell>
          <cell r="BN643">
            <v>0</v>
          </cell>
          <cell r="BO643">
            <v>0</v>
          </cell>
          <cell r="BP643">
            <v>0</v>
          </cell>
          <cell r="BQ643">
            <v>0</v>
          </cell>
          <cell r="BR643">
            <v>0</v>
          </cell>
          <cell r="BS643">
            <v>0</v>
          </cell>
          <cell r="BT643">
            <v>0</v>
          </cell>
          <cell r="BU643">
            <v>0</v>
          </cell>
          <cell r="BV643">
            <v>0</v>
          </cell>
          <cell r="BW643">
            <v>0</v>
          </cell>
          <cell r="BX643">
            <v>0</v>
          </cell>
          <cell r="BY643">
            <v>0</v>
          </cell>
          <cell r="BZ643">
            <v>0</v>
          </cell>
          <cell r="CA643">
            <v>0</v>
          </cell>
          <cell r="CB643">
            <v>0</v>
          </cell>
          <cell r="CC643">
            <v>0</v>
          </cell>
          <cell r="CD643">
            <v>0</v>
          </cell>
          <cell r="CE643">
            <v>0</v>
          </cell>
          <cell r="CF643">
            <v>0</v>
          </cell>
          <cell r="CG643">
            <v>0</v>
          </cell>
          <cell r="CH643">
            <v>0</v>
          </cell>
          <cell r="CI643">
            <v>0</v>
          </cell>
          <cell r="CJ643">
            <v>0</v>
          </cell>
          <cell r="CK643">
            <v>0</v>
          </cell>
          <cell r="CL643">
            <v>0</v>
          </cell>
          <cell r="CM643">
            <v>0</v>
          </cell>
          <cell r="CN643">
            <v>0</v>
          </cell>
          <cell r="CO643">
            <v>0</v>
          </cell>
          <cell r="CP643">
            <v>0</v>
          </cell>
          <cell r="CQ643">
            <v>0</v>
          </cell>
          <cell r="CR643">
            <v>0</v>
          </cell>
          <cell r="CS643">
            <v>0</v>
          </cell>
          <cell r="CT643">
            <v>0</v>
          </cell>
          <cell r="CU643">
            <v>0</v>
          </cell>
          <cell r="CV643">
            <v>0</v>
          </cell>
          <cell r="CW643">
            <v>0</v>
          </cell>
          <cell r="CX643">
            <v>0</v>
          </cell>
          <cell r="CY643">
            <v>0</v>
          </cell>
          <cell r="CZ643">
            <v>0</v>
          </cell>
          <cell r="DA643">
            <v>0</v>
          </cell>
          <cell r="DB643">
            <v>0</v>
          </cell>
          <cell r="DC643">
            <v>0</v>
          </cell>
          <cell r="DD643">
            <v>0</v>
          </cell>
          <cell r="DE643">
            <v>0</v>
          </cell>
          <cell r="DF643">
            <v>0</v>
          </cell>
          <cell r="DG643">
            <v>0</v>
          </cell>
          <cell r="DH643">
            <v>0</v>
          </cell>
          <cell r="DI643">
            <v>0</v>
          </cell>
          <cell r="DJ643">
            <v>0</v>
          </cell>
          <cell r="DK643">
            <v>0</v>
          </cell>
          <cell r="DL643">
            <v>0</v>
          </cell>
          <cell r="DM643">
            <v>0</v>
          </cell>
          <cell r="DN643">
            <v>0</v>
          </cell>
          <cell r="DO643">
            <v>0</v>
          </cell>
          <cell r="DP643">
            <v>0</v>
          </cell>
          <cell r="DQ643">
            <v>0</v>
          </cell>
          <cell r="DR643">
            <v>0</v>
          </cell>
          <cell r="DS643">
            <v>0</v>
          </cell>
          <cell r="DT643">
            <v>0</v>
          </cell>
          <cell r="DU643">
            <v>0</v>
          </cell>
          <cell r="DV643">
            <v>0</v>
          </cell>
          <cell r="DW643">
            <v>0</v>
          </cell>
          <cell r="DX643">
            <v>0</v>
          </cell>
          <cell r="DY643">
            <v>0</v>
          </cell>
          <cell r="DZ643">
            <v>0</v>
          </cell>
          <cell r="EA643">
            <v>0</v>
          </cell>
          <cell r="EB643">
            <v>0</v>
          </cell>
          <cell r="EC643">
            <v>0</v>
          </cell>
          <cell r="ED643">
            <v>0</v>
          </cell>
        </row>
        <row r="645">
          <cell r="F645">
            <v>0</v>
          </cell>
          <cell r="G645">
            <v>0</v>
          </cell>
          <cell r="H645">
            <v>0</v>
          </cell>
          <cell r="I645">
            <v>0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  <cell r="AE645">
            <v>0</v>
          </cell>
          <cell r="AF645">
            <v>0</v>
          </cell>
          <cell r="AG645">
            <v>0</v>
          </cell>
          <cell r="AH645">
            <v>0</v>
          </cell>
          <cell r="AI645">
            <v>0</v>
          </cell>
          <cell r="AJ645">
            <v>0</v>
          </cell>
          <cell r="AK645">
            <v>0</v>
          </cell>
          <cell r="AL645">
            <v>0</v>
          </cell>
          <cell r="AM645">
            <v>0</v>
          </cell>
          <cell r="AN645">
            <v>0</v>
          </cell>
          <cell r="AO645">
            <v>0</v>
          </cell>
          <cell r="AP645">
            <v>0</v>
          </cell>
          <cell r="AQ645">
            <v>0</v>
          </cell>
          <cell r="AR645">
            <v>0</v>
          </cell>
          <cell r="AS645">
            <v>0</v>
          </cell>
          <cell r="AT645">
            <v>0</v>
          </cell>
          <cell r="AU645">
            <v>0</v>
          </cell>
          <cell r="AV645">
            <v>0</v>
          </cell>
          <cell r="AW645">
            <v>0</v>
          </cell>
          <cell r="AX645">
            <v>0</v>
          </cell>
          <cell r="AY645">
            <v>0</v>
          </cell>
          <cell r="AZ645">
            <v>0</v>
          </cell>
          <cell r="BA645">
            <v>0</v>
          </cell>
          <cell r="BB645">
            <v>0</v>
          </cell>
          <cell r="BC645">
            <v>0</v>
          </cell>
          <cell r="BD645">
            <v>0</v>
          </cell>
          <cell r="BE645">
            <v>0</v>
          </cell>
          <cell r="BF645">
            <v>0</v>
          </cell>
          <cell r="BG645">
            <v>0</v>
          </cell>
          <cell r="BH645">
            <v>0</v>
          </cell>
          <cell r="BI645">
            <v>0</v>
          </cell>
          <cell r="BJ645">
            <v>0</v>
          </cell>
          <cell r="BK645">
            <v>0</v>
          </cell>
          <cell r="BL645">
            <v>0</v>
          </cell>
          <cell r="BM645">
            <v>0</v>
          </cell>
          <cell r="BN645">
            <v>0</v>
          </cell>
          <cell r="BO645">
            <v>0</v>
          </cell>
          <cell r="BP645">
            <v>0</v>
          </cell>
          <cell r="BQ645">
            <v>0</v>
          </cell>
          <cell r="BR645">
            <v>0</v>
          </cell>
          <cell r="BS645">
            <v>0</v>
          </cell>
          <cell r="BT645">
            <v>0</v>
          </cell>
          <cell r="BU645">
            <v>0</v>
          </cell>
          <cell r="BV645">
            <v>0</v>
          </cell>
          <cell r="BW645">
            <v>0</v>
          </cell>
          <cell r="BX645">
            <v>0</v>
          </cell>
          <cell r="BY645">
            <v>0</v>
          </cell>
          <cell r="BZ645">
            <v>0</v>
          </cell>
          <cell r="CA645">
            <v>0</v>
          </cell>
          <cell r="CB645">
            <v>0</v>
          </cell>
          <cell r="CC645">
            <v>0</v>
          </cell>
          <cell r="CD645">
            <v>0</v>
          </cell>
          <cell r="CE645">
            <v>0</v>
          </cell>
          <cell r="CF645">
            <v>0</v>
          </cell>
          <cell r="CG645">
            <v>0</v>
          </cell>
          <cell r="CH645">
            <v>0</v>
          </cell>
          <cell r="CI645">
            <v>0</v>
          </cell>
          <cell r="CJ645">
            <v>0</v>
          </cell>
          <cell r="CK645">
            <v>0</v>
          </cell>
          <cell r="CL645">
            <v>0</v>
          </cell>
          <cell r="CM645">
            <v>0</v>
          </cell>
          <cell r="CN645">
            <v>0</v>
          </cell>
          <cell r="CO645">
            <v>0</v>
          </cell>
          <cell r="CP645">
            <v>0</v>
          </cell>
          <cell r="CQ645">
            <v>0</v>
          </cell>
          <cell r="CR645">
            <v>0</v>
          </cell>
          <cell r="CS645">
            <v>0</v>
          </cell>
          <cell r="CT645">
            <v>0</v>
          </cell>
          <cell r="CU645">
            <v>0</v>
          </cell>
          <cell r="CV645">
            <v>0</v>
          </cell>
          <cell r="CW645">
            <v>0</v>
          </cell>
          <cell r="CX645">
            <v>0</v>
          </cell>
          <cell r="CY645">
            <v>0</v>
          </cell>
          <cell r="CZ645">
            <v>0</v>
          </cell>
          <cell r="DA645">
            <v>0</v>
          </cell>
          <cell r="DB645">
            <v>0</v>
          </cell>
          <cell r="DC645">
            <v>0</v>
          </cell>
          <cell r="DD645">
            <v>0</v>
          </cell>
          <cell r="DE645">
            <v>0</v>
          </cell>
          <cell r="DF645">
            <v>0</v>
          </cell>
          <cell r="DG645">
            <v>0</v>
          </cell>
          <cell r="DH645">
            <v>0</v>
          </cell>
          <cell r="DI645">
            <v>0</v>
          </cell>
          <cell r="DJ645">
            <v>0</v>
          </cell>
          <cell r="DK645">
            <v>0</v>
          </cell>
          <cell r="DL645">
            <v>0</v>
          </cell>
          <cell r="DM645">
            <v>0</v>
          </cell>
          <cell r="DN645">
            <v>0</v>
          </cell>
          <cell r="DO645">
            <v>0</v>
          </cell>
          <cell r="DP645">
            <v>0</v>
          </cell>
          <cell r="DQ645">
            <v>0</v>
          </cell>
          <cell r="DR645">
            <v>0</v>
          </cell>
          <cell r="DS645">
            <v>0</v>
          </cell>
          <cell r="DT645">
            <v>0</v>
          </cell>
          <cell r="DU645">
            <v>0</v>
          </cell>
          <cell r="DV645">
            <v>0</v>
          </cell>
          <cell r="DW645">
            <v>0</v>
          </cell>
          <cell r="DX645">
            <v>0</v>
          </cell>
          <cell r="DY645">
            <v>0</v>
          </cell>
          <cell r="DZ645">
            <v>0</v>
          </cell>
          <cell r="EA645">
            <v>0</v>
          </cell>
          <cell r="EB645">
            <v>0</v>
          </cell>
          <cell r="EC645">
            <v>0</v>
          </cell>
          <cell r="ED645">
            <v>0</v>
          </cell>
        </row>
        <row r="646">
          <cell r="F646">
            <v>0</v>
          </cell>
          <cell r="G646">
            <v>0</v>
          </cell>
          <cell r="H646">
            <v>0</v>
          </cell>
          <cell r="I646">
            <v>0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  <cell r="AE646">
            <v>0</v>
          </cell>
          <cell r="AF646">
            <v>0</v>
          </cell>
          <cell r="AG646">
            <v>0</v>
          </cell>
          <cell r="AH646">
            <v>0</v>
          </cell>
          <cell r="AI646">
            <v>0</v>
          </cell>
          <cell r="AJ646">
            <v>0</v>
          </cell>
          <cell r="AK646">
            <v>0</v>
          </cell>
          <cell r="AL646">
            <v>0</v>
          </cell>
          <cell r="AM646">
            <v>0</v>
          </cell>
          <cell r="AN646">
            <v>0</v>
          </cell>
          <cell r="AO646">
            <v>0</v>
          </cell>
          <cell r="AP646">
            <v>0</v>
          </cell>
          <cell r="AQ646">
            <v>0</v>
          </cell>
          <cell r="AR646">
            <v>0</v>
          </cell>
          <cell r="AS646">
            <v>0</v>
          </cell>
          <cell r="AT646">
            <v>0</v>
          </cell>
          <cell r="AU646">
            <v>0</v>
          </cell>
          <cell r="AV646">
            <v>0</v>
          </cell>
          <cell r="AW646">
            <v>0</v>
          </cell>
          <cell r="AX646">
            <v>0</v>
          </cell>
          <cell r="AY646">
            <v>0</v>
          </cell>
          <cell r="AZ646">
            <v>0</v>
          </cell>
          <cell r="BA646">
            <v>0</v>
          </cell>
          <cell r="BB646">
            <v>0</v>
          </cell>
          <cell r="BC646">
            <v>0</v>
          </cell>
          <cell r="BD646">
            <v>0</v>
          </cell>
          <cell r="BE646">
            <v>0</v>
          </cell>
          <cell r="BF646">
            <v>0</v>
          </cell>
          <cell r="BG646">
            <v>0</v>
          </cell>
          <cell r="BH646">
            <v>0</v>
          </cell>
          <cell r="BI646">
            <v>0</v>
          </cell>
          <cell r="BJ646">
            <v>0</v>
          </cell>
          <cell r="BK646">
            <v>0</v>
          </cell>
          <cell r="BL646">
            <v>0</v>
          </cell>
          <cell r="BM646">
            <v>0</v>
          </cell>
          <cell r="BN646">
            <v>0</v>
          </cell>
          <cell r="BO646">
            <v>0</v>
          </cell>
          <cell r="BP646">
            <v>0</v>
          </cell>
          <cell r="BQ646">
            <v>0</v>
          </cell>
          <cell r="BR646">
            <v>0</v>
          </cell>
          <cell r="BS646">
            <v>0</v>
          </cell>
          <cell r="BT646">
            <v>0</v>
          </cell>
          <cell r="BU646">
            <v>0</v>
          </cell>
          <cell r="BV646">
            <v>0</v>
          </cell>
          <cell r="BW646">
            <v>0</v>
          </cell>
          <cell r="BX646">
            <v>0</v>
          </cell>
          <cell r="BY646">
            <v>0</v>
          </cell>
          <cell r="BZ646">
            <v>0</v>
          </cell>
          <cell r="CA646">
            <v>0</v>
          </cell>
          <cell r="CB646">
            <v>0</v>
          </cell>
          <cell r="CC646">
            <v>0</v>
          </cell>
          <cell r="CD646">
            <v>0</v>
          </cell>
          <cell r="CE646">
            <v>0</v>
          </cell>
          <cell r="CF646">
            <v>0</v>
          </cell>
          <cell r="CG646">
            <v>0</v>
          </cell>
          <cell r="CH646">
            <v>0</v>
          </cell>
          <cell r="CI646">
            <v>0</v>
          </cell>
          <cell r="CJ646">
            <v>0</v>
          </cell>
          <cell r="CK646">
            <v>0</v>
          </cell>
          <cell r="CL646">
            <v>0</v>
          </cell>
          <cell r="CM646">
            <v>0</v>
          </cell>
          <cell r="CN646">
            <v>0</v>
          </cell>
          <cell r="CO646">
            <v>0</v>
          </cell>
          <cell r="CP646">
            <v>0</v>
          </cell>
          <cell r="CQ646">
            <v>0</v>
          </cell>
          <cell r="CR646">
            <v>0</v>
          </cell>
          <cell r="CS646">
            <v>0</v>
          </cell>
          <cell r="CT646">
            <v>0</v>
          </cell>
          <cell r="CU646">
            <v>0</v>
          </cell>
          <cell r="CV646">
            <v>0</v>
          </cell>
          <cell r="CW646">
            <v>0</v>
          </cell>
          <cell r="CX646">
            <v>0</v>
          </cell>
          <cell r="CY646">
            <v>0</v>
          </cell>
          <cell r="CZ646">
            <v>0</v>
          </cell>
          <cell r="DA646">
            <v>0</v>
          </cell>
          <cell r="DB646">
            <v>0</v>
          </cell>
          <cell r="DC646">
            <v>0</v>
          </cell>
          <cell r="DD646">
            <v>0</v>
          </cell>
          <cell r="DE646">
            <v>0</v>
          </cell>
          <cell r="DF646">
            <v>0</v>
          </cell>
          <cell r="DG646">
            <v>0</v>
          </cell>
          <cell r="DH646">
            <v>0</v>
          </cell>
          <cell r="DI646">
            <v>0</v>
          </cell>
          <cell r="DJ646">
            <v>0</v>
          </cell>
          <cell r="DK646">
            <v>0</v>
          </cell>
          <cell r="DL646">
            <v>0</v>
          </cell>
          <cell r="DM646">
            <v>0</v>
          </cell>
          <cell r="DN646">
            <v>0</v>
          </cell>
          <cell r="DO646">
            <v>0</v>
          </cell>
          <cell r="DP646">
            <v>0</v>
          </cell>
          <cell r="DQ646">
            <v>0</v>
          </cell>
          <cell r="DR646">
            <v>0</v>
          </cell>
          <cell r="DS646">
            <v>0</v>
          </cell>
          <cell r="DT646">
            <v>0</v>
          </cell>
          <cell r="DU646">
            <v>0</v>
          </cell>
          <cell r="DV646">
            <v>0</v>
          </cell>
          <cell r="DW646">
            <v>0</v>
          </cell>
          <cell r="DX646">
            <v>0</v>
          </cell>
          <cell r="DY646">
            <v>0</v>
          </cell>
          <cell r="DZ646">
            <v>0</v>
          </cell>
          <cell r="EA646">
            <v>0</v>
          </cell>
          <cell r="EB646">
            <v>0</v>
          </cell>
          <cell r="EC646">
            <v>0</v>
          </cell>
          <cell r="ED646">
            <v>0</v>
          </cell>
        </row>
        <row r="647">
          <cell r="F647">
            <v>0</v>
          </cell>
          <cell r="G647">
            <v>0</v>
          </cell>
          <cell r="H647">
            <v>0</v>
          </cell>
          <cell r="I647">
            <v>0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  <cell r="AE647">
            <v>0</v>
          </cell>
          <cell r="AF647">
            <v>0</v>
          </cell>
          <cell r="AG647">
            <v>0</v>
          </cell>
          <cell r="AH647">
            <v>0</v>
          </cell>
          <cell r="AI647">
            <v>0</v>
          </cell>
          <cell r="AJ647">
            <v>0</v>
          </cell>
          <cell r="AK647">
            <v>0</v>
          </cell>
          <cell r="AL647">
            <v>0</v>
          </cell>
          <cell r="AM647">
            <v>0</v>
          </cell>
          <cell r="AN647">
            <v>0</v>
          </cell>
          <cell r="AO647">
            <v>0</v>
          </cell>
          <cell r="AP647">
            <v>0</v>
          </cell>
          <cell r="AQ647">
            <v>0</v>
          </cell>
          <cell r="AR647">
            <v>0</v>
          </cell>
          <cell r="AS647">
            <v>0</v>
          </cell>
          <cell r="AT647">
            <v>0</v>
          </cell>
          <cell r="AU647">
            <v>0</v>
          </cell>
          <cell r="AV647">
            <v>0</v>
          </cell>
          <cell r="AW647">
            <v>0</v>
          </cell>
          <cell r="AX647">
            <v>0</v>
          </cell>
          <cell r="AY647">
            <v>0</v>
          </cell>
          <cell r="AZ647">
            <v>0</v>
          </cell>
          <cell r="BA647">
            <v>0</v>
          </cell>
          <cell r="BB647">
            <v>0</v>
          </cell>
          <cell r="BC647">
            <v>0</v>
          </cell>
          <cell r="BD647">
            <v>0</v>
          </cell>
          <cell r="BE647">
            <v>0</v>
          </cell>
          <cell r="BF647">
            <v>0</v>
          </cell>
          <cell r="BG647">
            <v>0</v>
          </cell>
          <cell r="BH647">
            <v>0</v>
          </cell>
          <cell r="BI647">
            <v>0</v>
          </cell>
          <cell r="BJ647">
            <v>0</v>
          </cell>
          <cell r="BK647">
            <v>0</v>
          </cell>
          <cell r="BL647">
            <v>0</v>
          </cell>
          <cell r="BM647">
            <v>0</v>
          </cell>
          <cell r="BN647">
            <v>0</v>
          </cell>
          <cell r="BO647">
            <v>0</v>
          </cell>
          <cell r="BP647">
            <v>0</v>
          </cell>
          <cell r="BQ647">
            <v>0</v>
          </cell>
          <cell r="BR647">
            <v>0</v>
          </cell>
          <cell r="BS647">
            <v>0</v>
          </cell>
          <cell r="BT647">
            <v>0</v>
          </cell>
          <cell r="BU647">
            <v>0</v>
          </cell>
          <cell r="BV647">
            <v>0</v>
          </cell>
          <cell r="BW647">
            <v>0</v>
          </cell>
          <cell r="BX647">
            <v>0</v>
          </cell>
          <cell r="BY647">
            <v>0</v>
          </cell>
          <cell r="BZ647">
            <v>0</v>
          </cell>
          <cell r="CA647">
            <v>0</v>
          </cell>
          <cell r="CB647">
            <v>0</v>
          </cell>
          <cell r="CC647">
            <v>0</v>
          </cell>
          <cell r="CD647">
            <v>0</v>
          </cell>
          <cell r="CE647">
            <v>0</v>
          </cell>
          <cell r="CF647">
            <v>0</v>
          </cell>
          <cell r="CG647">
            <v>0</v>
          </cell>
          <cell r="CH647">
            <v>0</v>
          </cell>
          <cell r="CI647">
            <v>0</v>
          </cell>
          <cell r="CJ647">
            <v>0</v>
          </cell>
          <cell r="CK647">
            <v>0</v>
          </cell>
          <cell r="CL647">
            <v>0</v>
          </cell>
          <cell r="CM647">
            <v>0</v>
          </cell>
          <cell r="CN647">
            <v>0</v>
          </cell>
          <cell r="CO647">
            <v>0</v>
          </cell>
          <cell r="CP647">
            <v>0</v>
          </cell>
          <cell r="CQ647">
            <v>0</v>
          </cell>
          <cell r="CR647">
            <v>0</v>
          </cell>
          <cell r="CS647">
            <v>0</v>
          </cell>
          <cell r="CT647">
            <v>0</v>
          </cell>
          <cell r="CU647">
            <v>0</v>
          </cell>
          <cell r="CV647">
            <v>0</v>
          </cell>
          <cell r="CW647">
            <v>0</v>
          </cell>
          <cell r="CX647">
            <v>0</v>
          </cell>
          <cell r="CY647">
            <v>0</v>
          </cell>
          <cell r="CZ647">
            <v>0</v>
          </cell>
          <cell r="DA647">
            <v>0</v>
          </cell>
          <cell r="DB647">
            <v>0</v>
          </cell>
          <cell r="DC647">
            <v>0</v>
          </cell>
          <cell r="DD647">
            <v>0</v>
          </cell>
          <cell r="DE647">
            <v>0</v>
          </cell>
          <cell r="DF647">
            <v>0</v>
          </cell>
          <cell r="DG647">
            <v>0</v>
          </cell>
          <cell r="DH647">
            <v>0</v>
          </cell>
          <cell r="DI647">
            <v>0</v>
          </cell>
          <cell r="DJ647">
            <v>0</v>
          </cell>
          <cell r="DK647">
            <v>0</v>
          </cell>
          <cell r="DL647">
            <v>0</v>
          </cell>
          <cell r="DM647">
            <v>0</v>
          </cell>
          <cell r="DN647">
            <v>0</v>
          </cell>
          <cell r="DO647">
            <v>0</v>
          </cell>
          <cell r="DP647">
            <v>0</v>
          </cell>
          <cell r="DQ647">
            <v>0</v>
          </cell>
          <cell r="DR647">
            <v>0</v>
          </cell>
          <cell r="DS647">
            <v>0</v>
          </cell>
          <cell r="DT647">
            <v>0</v>
          </cell>
          <cell r="DU647">
            <v>0</v>
          </cell>
          <cell r="DV647">
            <v>0</v>
          </cell>
          <cell r="DW647">
            <v>0</v>
          </cell>
          <cell r="DX647">
            <v>0</v>
          </cell>
          <cell r="DY647">
            <v>0</v>
          </cell>
          <cell r="DZ647">
            <v>0</v>
          </cell>
          <cell r="EA647">
            <v>0</v>
          </cell>
          <cell r="EB647">
            <v>0</v>
          </cell>
          <cell r="EC647">
            <v>0</v>
          </cell>
          <cell r="ED647">
            <v>0</v>
          </cell>
        </row>
        <row r="648">
          <cell r="F648">
            <v>0</v>
          </cell>
          <cell r="G648">
            <v>0</v>
          </cell>
          <cell r="H648">
            <v>0</v>
          </cell>
          <cell r="I648">
            <v>0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  <cell r="AE648">
            <v>0</v>
          </cell>
          <cell r="AF648">
            <v>0</v>
          </cell>
          <cell r="AG648">
            <v>0</v>
          </cell>
          <cell r="AH648">
            <v>0</v>
          </cell>
          <cell r="AI648">
            <v>0</v>
          </cell>
          <cell r="AJ648">
            <v>0</v>
          </cell>
          <cell r="AK648">
            <v>0</v>
          </cell>
          <cell r="AL648">
            <v>0</v>
          </cell>
          <cell r="AM648">
            <v>0</v>
          </cell>
          <cell r="AN648">
            <v>0</v>
          </cell>
          <cell r="AO648">
            <v>0</v>
          </cell>
          <cell r="AP648">
            <v>0</v>
          </cell>
          <cell r="AQ648">
            <v>0</v>
          </cell>
          <cell r="AR648">
            <v>0</v>
          </cell>
          <cell r="AS648">
            <v>0</v>
          </cell>
          <cell r="AT648">
            <v>0</v>
          </cell>
          <cell r="AU648">
            <v>0</v>
          </cell>
          <cell r="AV648">
            <v>0</v>
          </cell>
          <cell r="AW648">
            <v>0</v>
          </cell>
          <cell r="AX648">
            <v>0</v>
          </cell>
          <cell r="AY648">
            <v>0</v>
          </cell>
          <cell r="AZ648">
            <v>0</v>
          </cell>
          <cell r="BA648">
            <v>0</v>
          </cell>
          <cell r="BB648">
            <v>0</v>
          </cell>
          <cell r="BC648">
            <v>0</v>
          </cell>
          <cell r="BD648">
            <v>0</v>
          </cell>
          <cell r="BE648">
            <v>0</v>
          </cell>
          <cell r="BF648">
            <v>0</v>
          </cell>
          <cell r="BG648">
            <v>0</v>
          </cell>
          <cell r="BH648">
            <v>0</v>
          </cell>
          <cell r="BI648">
            <v>0</v>
          </cell>
          <cell r="BJ648">
            <v>0</v>
          </cell>
          <cell r="BK648">
            <v>0</v>
          </cell>
          <cell r="BL648">
            <v>0</v>
          </cell>
          <cell r="BM648">
            <v>0</v>
          </cell>
          <cell r="BN648">
            <v>0</v>
          </cell>
          <cell r="BO648">
            <v>0</v>
          </cell>
          <cell r="BP648">
            <v>0</v>
          </cell>
          <cell r="BQ648">
            <v>0</v>
          </cell>
          <cell r="BR648">
            <v>0</v>
          </cell>
          <cell r="BS648">
            <v>0</v>
          </cell>
          <cell r="BT648">
            <v>0</v>
          </cell>
          <cell r="BU648">
            <v>0</v>
          </cell>
          <cell r="BV648">
            <v>0</v>
          </cell>
          <cell r="BW648">
            <v>0</v>
          </cell>
          <cell r="BX648">
            <v>0</v>
          </cell>
          <cell r="BY648">
            <v>0</v>
          </cell>
          <cell r="BZ648">
            <v>0</v>
          </cell>
          <cell r="CA648">
            <v>0</v>
          </cell>
          <cell r="CB648">
            <v>0</v>
          </cell>
          <cell r="CC648">
            <v>0</v>
          </cell>
          <cell r="CD648">
            <v>0</v>
          </cell>
          <cell r="CE648">
            <v>0</v>
          </cell>
          <cell r="CF648">
            <v>0</v>
          </cell>
          <cell r="CG648">
            <v>0</v>
          </cell>
          <cell r="CH648">
            <v>0</v>
          </cell>
          <cell r="CI648">
            <v>0</v>
          </cell>
          <cell r="CJ648">
            <v>0</v>
          </cell>
          <cell r="CK648">
            <v>0</v>
          </cell>
          <cell r="CL648">
            <v>0</v>
          </cell>
          <cell r="CM648">
            <v>0</v>
          </cell>
          <cell r="CN648">
            <v>0</v>
          </cell>
          <cell r="CO648">
            <v>0</v>
          </cell>
          <cell r="CP648">
            <v>0</v>
          </cell>
          <cell r="CQ648">
            <v>0</v>
          </cell>
          <cell r="CR648">
            <v>0</v>
          </cell>
          <cell r="CS648">
            <v>0</v>
          </cell>
          <cell r="CT648">
            <v>0</v>
          </cell>
          <cell r="CU648">
            <v>0</v>
          </cell>
          <cell r="CV648">
            <v>0</v>
          </cell>
          <cell r="CW648">
            <v>0</v>
          </cell>
          <cell r="CX648">
            <v>0</v>
          </cell>
          <cell r="CY648">
            <v>0</v>
          </cell>
          <cell r="CZ648">
            <v>0</v>
          </cell>
          <cell r="DA648">
            <v>0</v>
          </cell>
          <cell r="DB648">
            <v>0</v>
          </cell>
          <cell r="DC648">
            <v>0</v>
          </cell>
          <cell r="DD648">
            <v>0</v>
          </cell>
          <cell r="DE648">
            <v>0</v>
          </cell>
          <cell r="DF648">
            <v>0</v>
          </cell>
          <cell r="DG648">
            <v>0</v>
          </cell>
          <cell r="DH648">
            <v>0</v>
          </cell>
          <cell r="DI648">
            <v>0</v>
          </cell>
          <cell r="DJ648">
            <v>0</v>
          </cell>
          <cell r="DK648">
            <v>0</v>
          </cell>
          <cell r="DL648">
            <v>0</v>
          </cell>
          <cell r="DM648">
            <v>0</v>
          </cell>
          <cell r="DN648">
            <v>0</v>
          </cell>
          <cell r="DO648">
            <v>0</v>
          </cell>
          <cell r="DP648">
            <v>0</v>
          </cell>
          <cell r="DQ648">
            <v>0</v>
          </cell>
          <cell r="DR648">
            <v>0</v>
          </cell>
          <cell r="DS648">
            <v>0</v>
          </cell>
          <cell r="DT648">
            <v>0</v>
          </cell>
          <cell r="DU648">
            <v>0</v>
          </cell>
          <cell r="DV648">
            <v>0</v>
          </cell>
          <cell r="DW648">
            <v>0</v>
          </cell>
          <cell r="DX648">
            <v>0</v>
          </cell>
          <cell r="DY648">
            <v>0</v>
          </cell>
          <cell r="DZ648">
            <v>0</v>
          </cell>
          <cell r="EA648">
            <v>0</v>
          </cell>
          <cell r="EB648">
            <v>0</v>
          </cell>
          <cell r="EC648">
            <v>0</v>
          </cell>
          <cell r="ED648">
            <v>0</v>
          </cell>
        </row>
        <row r="649">
          <cell r="F649">
            <v>0</v>
          </cell>
          <cell r="G649">
            <v>0</v>
          </cell>
          <cell r="H649">
            <v>0</v>
          </cell>
          <cell r="I649">
            <v>0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  <cell r="AE649">
            <v>0</v>
          </cell>
          <cell r="AF649">
            <v>0</v>
          </cell>
          <cell r="AG649">
            <v>0</v>
          </cell>
          <cell r="AH649">
            <v>0</v>
          </cell>
          <cell r="AI649">
            <v>0</v>
          </cell>
          <cell r="AJ649">
            <v>0</v>
          </cell>
          <cell r="AK649">
            <v>0</v>
          </cell>
          <cell r="AL649">
            <v>0</v>
          </cell>
          <cell r="AM649">
            <v>0</v>
          </cell>
          <cell r="AN649">
            <v>0</v>
          </cell>
          <cell r="AO649">
            <v>0</v>
          </cell>
          <cell r="AP649">
            <v>0</v>
          </cell>
          <cell r="AQ649">
            <v>0</v>
          </cell>
          <cell r="AR649">
            <v>0</v>
          </cell>
          <cell r="AS649">
            <v>0</v>
          </cell>
          <cell r="AT649">
            <v>0</v>
          </cell>
          <cell r="AU649">
            <v>0</v>
          </cell>
          <cell r="AV649">
            <v>0</v>
          </cell>
          <cell r="AW649">
            <v>0</v>
          </cell>
          <cell r="AX649">
            <v>0</v>
          </cell>
          <cell r="AY649">
            <v>0</v>
          </cell>
          <cell r="AZ649">
            <v>0</v>
          </cell>
          <cell r="BA649">
            <v>0</v>
          </cell>
          <cell r="BB649">
            <v>0</v>
          </cell>
          <cell r="BC649">
            <v>0</v>
          </cell>
          <cell r="BD649">
            <v>0</v>
          </cell>
          <cell r="BE649">
            <v>0</v>
          </cell>
          <cell r="BF649">
            <v>0</v>
          </cell>
          <cell r="BG649">
            <v>0</v>
          </cell>
          <cell r="BH649">
            <v>0</v>
          </cell>
          <cell r="BI649">
            <v>0</v>
          </cell>
          <cell r="BJ649">
            <v>0</v>
          </cell>
          <cell r="BK649">
            <v>0</v>
          </cell>
          <cell r="BL649">
            <v>0</v>
          </cell>
          <cell r="BM649">
            <v>0</v>
          </cell>
          <cell r="BN649">
            <v>0</v>
          </cell>
          <cell r="BO649">
            <v>0</v>
          </cell>
          <cell r="BP649">
            <v>0</v>
          </cell>
          <cell r="BQ649">
            <v>0</v>
          </cell>
          <cell r="BR649">
            <v>0</v>
          </cell>
          <cell r="BS649">
            <v>0</v>
          </cell>
          <cell r="BT649">
            <v>0</v>
          </cell>
          <cell r="BU649">
            <v>0</v>
          </cell>
          <cell r="BV649">
            <v>0</v>
          </cell>
          <cell r="BW649">
            <v>0</v>
          </cell>
          <cell r="BX649">
            <v>0</v>
          </cell>
          <cell r="BY649">
            <v>0</v>
          </cell>
          <cell r="BZ649">
            <v>0</v>
          </cell>
          <cell r="CA649">
            <v>0</v>
          </cell>
          <cell r="CB649">
            <v>0</v>
          </cell>
          <cell r="CC649">
            <v>0</v>
          </cell>
          <cell r="CD649">
            <v>0</v>
          </cell>
          <cell r="CE649">
            <v>0</v>
          </cell>
          <cell r="CF649">
            <v>0</v>
          </cell>
          <cell r="CG649">
            <v>0</v>
          </cell>
          <cell r="CH649">
            <v>0</v>
          </cell>
          <cell r="CI649">
            <v>0</v>
          </cell>
          <cell r="CJ649">
            <v>0</v>
          </cell>
          <cell r="CK649">
            <v>0</v>
          </cell>
          <cell r="CL649">
            <v>0</v>
          </cell>
          <cell r="CM649">
            <v>0</v>
          </cell>
          <cell r="CN649">
            <v>0</v>
          </cell>
          <cell r="CO649">
            <v>0</v>
          </cell>
          <cell r="CP649">
            <v>0</v>
          </cell>
          <cell r="CQ649">
            <v>0</v>
          </cell>
          <cell r="CR649">
            <v>0</v>
          </cell>
          <cell r="CS649">
            <v>0</v>
          </cell>
          <cell r="CT649">
            <v>0</v>
          </cell>
          <cell r="CU649">
            <v>0</v>
          </cell>
          <cell r="CV649">
            <v>0</v>
          </cell>
          <cell r="CW649">
            <v>0</v>
          </cell>
          <cell r="CX649">
            <v>0</v>
          </cell>
          <cell r="CY649">
            <v>0</v>
          </cell>
          <cell r="CZ649">
            <v>0</v>
          </cell>
          <cell r="DA649">
            <v>0</v>
          </cell>
          <cell r="DB649">
            <v>0</v>
          </cell>
          <cell r="DC649">
            <v>0</v>
          </cell>
          <cell r="DD649">
            <v>0</v>
          </cell>
          <cell r="DE649">
            <v>0</v>
          </cell>
          <cell r="DF649">
            <v>0</v>
          </cell>
          <cell r="DG649">
            <v>0</v>
          </cell>
          <cell r="DH649">
            <v>0</v>
          </cell>
          <cell r="DI649">
            <v>0</v>
          </cell>
          <cell r="DJ649">
            <v>0</v>
          </cell>
          <cell r="DK649">
            <v>0</v>
          </cell>
          <cell r="DL649">
            <v>0</v>
          </cell>
          <cell r="DM649">
            <v>0</v>
          </cell>
          <cell r="DN649">
            <v>0</v>
          </cell>
          <cell r="DO649">
            <v>0</v>
          </cell>
          <cell r="DP649">
            <v>0</v>
          </cell>
          <cell r="DQ649">
            <v>0</v>
          </cell>
          <cell r="DR649">
            <v>0</v>
          </cell>
          <cell r="DS649">
            <v>0</v>
          </cell>
          <cell r="DT649">
            <v>0</v>
          </cell>
          <cell r="DU649">
            <v>0</v>
          </cell>
          <cell r="DV649">
            <v>0</v>
          </cell>
          <cell r="DW649">
            <v>0</v>
          </cell>
          <cell r="DX649">
            <v>0</v>
          </cell>
          <cell r="DY649">
            <v>0</v>
          </cell>
          <cell r="DZ649">
            <v>0</v>
          </cell>
          <cell r="EA649">
            <v>0</v>
          </cell>
          <cell r="EB649">
            <v>0</v>
          </cell>
          <cell r="EC649">
            <v>0</v>
          </cell>
          <cell r="ED649">
            <v>0</v>
          </cell>
        </row>
        <row r="650">
          <cell r="F650">
            <v>0</v>
          </cell>
          <cell r="G650">
            <v>0</v>
          </cell>
          <cell r="H650">
            <v>0</v>
          </cell>
          <cell r="I650">
            <v>0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  <cell r="AE650">
            <v>0</v>
          </cell>
          <cell r="AF650">
            <v>0</v>
          </cell>
          <cell r="AG650">
            <v>0</v>
          </cell>
          <cell r="AH650">
            <v>0</v>
          </cell>
          <cell r="AI650">
            <v>0</v>
          </cell>
          <cell r="AJ650">
            <v>0</v>
          </cell>
          <cell r="AK650">
            <v>0</v>
          </cell>
          <cell r="AL650">
            <v>0</v>
          </cell>
          <cell r="AM650">
            <v>0</v>
          </cell>
          <cell r="AN650">
            <v>0</v>
          </cell>
          <cell r="AO650">
            <v>0</v>
          </cell>
          <cell r="AP650">
            <v>0</v>
          </cell>
          <cell r="AQ650">
            <v>0</v>
          </cell>
          <cell r="AR650">
            <v>0</v>
          </cell>
          <cell r="AS650">
            <v>0</v>
          </cell>
          <cell r="AT650">
            <v>0</v>
          </cell>
          <cell r="AU650">
            <v>0</v>
          </cell>
          <cell r="AV650">
            <v>0</v>
          </cell>
          <cell r="AW650">
            <v>0</v>
          </cell>
          <cell r="AX650">
            <v>0</v>
          </cell>
          <cell r="AY650">
            <v>0</v>
          </cell>
          <cell r="AZ650">
            <v>0</v>
          </cell>
          <cell r="BA650">
            <v>0</v>
          </cell>
          <cell r="BB650">
            <v>0</v>
          </cell>
          <cell r="BC650">
            <v>0</v>
          </cell>
          <cell r="BD650">
            <v>0</v>
          </cell>
          <cell r="BE650">
            <v>0</v>
          </cell>
          <cell r="BF650">
            <v>0</v>
          </cell>
          <cell r="BG650">
            <v>0</v>
          </cell>
          <cell r="BH650">
            <v>0</v>
          </cell>
          <cell r="BI650">
            <v>0</v>
          </cell>
          <cell r="BJ650">
            <v>0</v>
          </cell>
          <cell r="BK650">
            <v>0</v>
          </cell>
          <cell r="BL650">
            <v>0</v>
          </cell>
          <cell r="BM650">
            <v>0</v>
          </cell>
          <cell r="BN650">
            <v>0</v>
          </cell>
          <cell r="BO650">
            <v>0</v>
          </cell>
          <cell r="BP650">
            <v>0</v>
          </cell>
          <cell r="BQ650">
            <v>0</v>
          </cell>
          <cell r="BR650">
            <v>0</v>
          </cell>
          <cell r="BS650">
            <v>0</v>
          </cell>
          <cell r="BT650">
            <v>0</v>
          </cell>
          <cell r="BU650">
            <v>0</v>
          </cell>
          <cell r="BV650">
            <v>0</v>
          </cell>
          <cell r="BW650">
            <v>0</v>
          </cell>
          <cell r="BX650">
            <v>0</v>
          </cell>
          <cell r="BY650">
            <v>0</v>
          </cell>
          <cell r="BZ650">
            <v>0</v>
          </cell>
          <cell r="CA650">
            <v>0</v>
          </cell>
          <cell r="CB650">
            <v>0</v>
          </cell>
          <cell r="CC650">
            <v>0</v>
          </cell>
          <cell r="CD650">
            <v>0</v>
          </cell>
          <cell r="CE650">
            <v>0</v>
          </cell>
          <cell r="CF650">
            <v>0</v>
          </cell>
          <cell r="CG650">
            <v>0</v>
          </cell>
          <cell r="CH650">
            <v>0</v>
          </cell>
          <cell r="CI650">
            <v>0</v>
          </cell>
          <cell r="CJ650">
            <v>0</v>
          </cell>
          <cell r="CK650">
            <v>0</v>
          </cell>
          <cell r="CL650">
            <v>0</v>
          </cell>
          <cell r="CM650">
            <v>0</v>
          </cell>
          <cell r="CN650">
            <v>0</v>
          </cell>
          <cell r="CO650">
            <v>0</v>
          </cell>
          <cell r="CP650">
            <v>0</v>
          </cell>
          <cell r="CQ650">
            <v>0</v>
          </cell>
          <cell r="CR650">
            <v>0</v>
          </cell>
          <cell r="CS650">
            <v>0</v>
          </cell>
          <cell r="CT650">
            <v>0</v>
          </cell>
          <cell r="CU650">
            <v>0</v>
          </cell>
          <cell r="CV650">
            <v>0</v>
          </cell>
          <cell r="CW650">
            <v>0</v>
          </cell>
          <cell r="CX650">
            <v>0</v>
          </cell>
          <cell r="CY650">
            <v>0</v>
          </cell>
          <cell r="CZ650">
            <v>0</v>
          </cell>
          <cell r="DA650">
            <v>0</v>
          </cell>
          <cell r="DB650">
            <v>0</v>
          </cell>
          <cell r="DC650">
            <v>0</v>
          </cell>
          <cell r="DD650">
            <v>0</v>
          </cell>
          <cell r="DE650">
            <v>0</v>
          </cell>
          <cell r="DF650">
            <v>0</v>
          </cell>
          <cell r="DG650">
            <v>0</v>
          </cell>
          <cell r="DH650">
            <v>0</v>
          </cell>
          <cell r="DI650">
            <v>0</v>
          </cell>
          <cell r="DJ650">
            <v>0</v>
          </cell>
          <cell r="DK650">
            <v>0</v>
          </cell>
          <cell r="DL650">
            <v>0</v>
          </cell>
          <cell r="DM650">
            <v>0</v>
          </cell>
          <cell r="DN650">
            <v>0</v>
          </cell>
          <cell r="DO650">
            <v>0</v>
          </cell>
          <cell r="DP650">
            <v>0</v>
          </cell>
          <cell r="DQ650">
            <v>0</v>
          </cell>
          <cell r="DR650">
            <v>0</v>
          </cell>
          <cell r="DS650">
            <v>0</v>
          </cell>
          <cell r="DT650">
            <v>0</v>
          </cell>
          <cell r="DU650">
            <v>0</v>
          </cell>
          <cell r="DV650">
            <v>0</v>
          </cell>
          <cell r="DW650">
            <v>0</v>
          </cell>
          <cell r="DX650">
            <v>0</v>
          </cell>
          <cell r="DY650">
            <v>0</v>
          </cell>
          <cell r="DZ650">
            <v>0</v>
          </cell>
          <cell r="EA650">
            <v>0</v>
          </cell>
          <cell r="EB650">
            <v>0</v>
          </cell>
          <cell r="EC650">
            <v>0</v>
          </cell>
          <cell r="ED650">
            <v>0</v>
          </cell>
        </row>
        <row r="651">
          <cell r="F651">
            <v>0</v>
          </cell>
          <cell r="G651">
            <v>0</v>
          </cell>
          <cell r="H651">
            <v>0</v>
          </cell>
          <cell r="I651">
            <v>0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  <cell r="AE651">
            <v>0</v>
          </cell>
          <cell r="AF651">
            <v>0</v>
          </cell>
          <cell r="AG651">
            <v>0</v>
          </cell>
          <cell r="AH651">
            <v>0</v>
          </cell>
          <cell r="AI651">
            <v>0</v>
          </cell>
          <cell r="AJ651">
            <v>0</v>
          </cell>
          <cell r="AK651">
            <v>0</v>
          </cell>
          <cell r="AL651">
            <v>0</v>
          </cell>
          <cell r="AM651">
            <v>0</v>
          </cell>
          <cell r="AN651">
            <v>0</v>
          </cell>
          <cell r="AO651">
            <v>0</v>
          </cell>
          <cell r="AP651">
            <v>0</v>
          </cell>
          <cell r="AQ651">
            <v>0</v>
          </cell>
          <cell r="AR651">
            <v>0</v>
          </cell>
          <cell r="AS651">
            <v>0</v>
          </cell>
          <cell r="AT651">
            <v>0</v>
          </cell>
          <cell r="AU651">
            <v>0</v>
          </cell>
          <cell r="AV651">
            <v>0</v>
          </cell>
          <cell r="AW651">
            <v>0</v>
          </cell>
          <cell r="AX651">
            <v>0</v>
          </cell>
          <cell r="AY651">
            <v>0</v>
          </cell>
          <cell r="AZ651">
            <v>0</v>
          </cell>
          <cell r="BA651">
            <v>0</v>
          </cell>
          <cell r="BB651">
            <v>0</v>
          </cell>
          <cell r="BC651">
            <v>0</v>
          </cell>
          <cell r="BD651">
            <v>0</v>
          </cell>
          <cell r="BE651">
            <v>0</v>
          </cell>
          <cell r="BF651">
            <v>0</v>
          </cell>
          <cell r="BG651">
            <v>0</v>
          </cell>
          <cell r="BH651">
            <v>0</v>
          </cell>
          <cell r="BI651">
            <v>0</v>
          </cell>
          <cell r="BJ651">
            <v>0</v>
          </cell>
          <cell r="BK651">
            <v>0</v>
          </cell>
          <cell r="BL651">
            <v>0</v>
          </cell>
          <cell r="BM651">
            <v>0</v>
          </cell>
          <cell r="BN651">
            <v>0</v>
          </cell>
          <cell r="BO651">
            <v>0</v>
          </cell>
          <cell r="BP651">
            <v>0</v>
          </cell>
          <cell r="BQ651">
            <v>0</v>
          </cell>
          <cell r="BR651">
            <v>0</v>
          </cell>
          <cell r="BS651">
            <v>0</v>
          </cell>
          <cell r="BT651">
            <v>0</v>
          </cell>
          <cell r="BU651">
            <v>0</v>
          </cell>
          <cell r="BV651">
            <v>0</v>
          </cell>
          <cell r="BW651">
            <v>0</v>
          </cell>
          <cell r="BX651">
            <v>0</v>
          </cell>
          <cell r="BY651">
            <v>0</v>
          </cell>
          <cell r="BZ651">
            <v>0</v>
          </cell>
          <cell r="CA651">
            <v>0</v>
          </cell>
          <cell r="CB651">
            <v>0</v>
          </cell>
          <cell r="CC651">
            <v>0</v>
          </cell>
          <cell r="CD651">
            <v>0</v>
          </cell>
          <cell r="CE651">
            <v>0</v>
          </cell>
          <cell r="CF651">
            <v>0</v>
          </cell>
          <cell r="CG651">
            <v>0</v>
          </cell>
          <cell r="CH651">
            <v>0</v>
          </cell>
          <cell r="CI651">
            <v>0</v>
          </cell>
          <cell r="CJ651">
            <v>0</v>
          </cell>
          <cell r="CK651">
            <v>0</v>
          </cell>
          <cell r="CL651">
            <v>0</v>
          </cell>
          <cell r="CM651">
            <v>0</v>
          </cell>
          <cell r="CN651">
            <v>0</v>
          </cell>
          <cell r="CO651">
            <v>0</v>
          </cell>
          <cell r="CP651">
            <v>0</v>
          </cell>
          <cell r="CQ651">
            <v>0</v>
          </cell>
          <cell r="CR651">
            <v>0</v>
          </cell>
          <cell r="CS651">
            <v>0</v>
          </cell>
          <cell r="CT651">
            <v>0</v>
          </cell>
          <cell r="CU651">
            <v>0</v>
          </cell>
          <cell r="CV651">
            <v>0</v>
          </cell>
          <cell r="CW651">
            <v>0</v>
          </cell>
          <cell r="CX651">
            <v>0</v>
          </cell>
          <cell r="CY651">
            <v>0</v>
          </cell>
          <cell r="CZ651">
            <v>0</v>
          </cell>
          <cell r="DA651">
            <v>0</v>
          </cell>
          <cell r="DB651">
            <v>0</v>
          </cell>
          <cell r="DC651">
            <v>0</v>
          </cell>
          <cell r="DD651">
            <v>0</v>
          </cell>
          <cell r="DE651">
            <v>0</v>
          </cell>
          <cell r="DF651">
            <v>0</v>
          </cell>
          <cell r="DG651">
            <v>0</v>
          </cell>
          <cell r="DH651">
            <v>0</v>
          </cell>
          <cell r="DI651">
            <v>0</v>
          </cell>
          <cell r="DJ651">
            <v>0</v>
          </cell>
          <cell r="DK651">
            <v>0</v>
          </cell>
          <cell r="DL651">
            <v>0</v>
          </cell>
          <cell r="DM651">
            <v>0</v>
          </cell>
          <cell r="DN651">
            <v>0</v>
          </cell>
          <cell r="DO651">
            <v>0</v>
          </cell>
          <cell r="DP651">
            <v>0</v>
          </cell>
          <cell r="DQ651">
            <v>0</v>
          </cell>
          <cell r="DR651">
            <v>0</v>
          </cell>
          <cell r="DS651">
            <v>0</v>
          </cell>
          <cell r="DT651">
            <v>0</v>
          </cell>
          <cell r="DU651">
            <v>0</v>
          </cell>
          <cell r="DV651">
            <v>0</v>
          </cell>
          <cell r="DW651">
            <v>0</v>
          </cell>
          <cell r="DX651">
            <v>0</v>
          </cell>
          <cell r="DY651">
            <v>0</v>
          </cell>
          <cell r="DZ651">
            <v>0</v>
          </cell>
          <cell r="EA651">
            <v>0</v>
          </cell>
          <cell r="EB651">
            <v>0</v>
          </cell>
          <cell r="EC651">
            <v>0</v>
          </cell>
          <cell r="ED651">
            <v>0</v>
          </cell>
        </row>
        <row r="652">
          <cell r="F652">
            <v>0</v>
          </cell>
          <cell r="G652">
            <v>0</v>
          </cell>
          <cell r="H652">
            <v>0</v>
          </cell>
          <cell r="I652">
            <v>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  <cell r="AE652">
            <v>0</v>
          </cell>
          <cell r="AF652">
            <v>0</v>
          </cell>
          <cell r="AG652">
            <v>0</v>
          </cell>
          <cell r="AH652">
            <v>0</v>
          </cell>
          <cell r="AI652">
            <v>0</v>
          </cell>
          <cell r="AJ652">
            <v>0</v>
          </cell>
          <cell r="AK652">
            <v>0</v>
          </cell>
          <cell r="AL652">
            <v>0</v>
          </cell>
          <cell r="AM652">
            <v>0</v>
          </cell>
          <cell r="AN652">
            <v>0</v>
          </cell>
          <cell r="AO652">
            <v>0</v>
          </cell>
          <cell r="AP652">
            <v>0</v>
          </cell>
          <cell r="AQ652">
            <v>0</v>
          </cell>
          <cell r="AR652">
            <v>0</v>
          </cell>
          <cell r="AS652">
            <v>0</v>
          </cell>
          <cell r="AT652">
            <v>0</v>
          </cell>
          <cell r="AU652">
            <v>0</v>
          </cell>
          <cell r="AV652">
            <v>0</v>
          </cell>
          <cell r="AW652">
            <v>0</v>
          </cell>
          <cell r="AX652">
            <v>0</v>
          </cell>
          <cell r="AY652">
            <v>0</v>
          </cell>
          <cell r="AZ652">
            <v>0</v>
          </cell>
          <cell r="BA652">
            <v>0</v>
          </cell>
          <cell r="BB652">
            <v>0</v>
          </cell>
          <cell r="BC652">
            <v>0</v>
          </cell>
          <cell r="BD652">
            <v>0</v>
          </cell>
          <cell r="BE652">
            <v>0</v>
          </cell>
          <cell r="BF652">
            <v>0</v>
          </cell>
          <cell r="BG652">
            <v>0</v>
          </cell>
          <cell r="BH652">
            <v>0</v>
          </cell>
          <cell r="BI652">
            <v>0</v>
          </cell>
          <cell r="BJ652">
            <v>0</v>
          </cell>
          <cell r="BK652">
            <v>0</v>
          </cell>
          <cell r="BL652">
            <v>0</v>
          </cell>
          <cell r="BM652">
            <v>0</v>
          </cell>
          <cell r="BN652">
            <v>0</v>
          </cell>
          <cell r="BO652">
            <v>0</v>
          </cell>
          <cell r="BP652">
            <v>0</v>
          </cell>
          <cell r="BQ652">
            <v>0</v>
          </cell>
          <cell r="BR652">
            <v>0</v>
          </cell>
          <cell r="BS652">
            <v>0</v>
          </cell>
          <cell r="BT652">
            <v>0</v>
          </cell>
          <cell r="BU652">
            <v>0</v>
          </cell>
          <cell r="BV652">
            <v>0</v>
          </cell>
          <cell r="BW652">
            <v>0</v>
          </cell>
          <cell r="BX652">
            <v>0</v>
          </cell>
          <cell r="BY652">
            <v>0</v>
          </cell>
          <cell r="BZ652">
            <v>0</v>
          </cell>
          <cell r="CA652">
            <v>0</v>
          </cell>
          <cell r="CB652">
            <v>0</v>
          </cell>
          <cell r="CC652">
            <v>0</v>
          </cell>
          <cell r="CD652">
            <v>0</v>
          </cell>
          <cell r="CE652">
            <v>0</v>
          </cell>
          <cell r="CF652">
            <v>0</v>
          </cell>
          <cell r="CG652">
            <v>0</v>
          </cell>
          <cell r="CH652">
            <v>0</v>
          </cell>
          <cell r="CI652">
            <v>0</v>
          </cell>
          <cell r="CJ652">
            <v>0</v>
          </cell>
          <cell r="CK652">
            <v>0</v>
          </cell>
          <cell r="CL652">
            <v>0</v>
          </cell>
          <cell r="CM652">
            <v>0</v>
          </cell>
          <cell r="CN652">
            <v>0</v>
          </cell>
          <cell r="CO652">
            <v>0</v>
          </cell>
          <cell r="CP652">
            <v>0</v>
          </cell>
          <cell r="CQ652">
            <v>0</v>
          </cell>
          <cell r="CR652">
            <v>0</v>
          </cell>
          <cell r="CS652">
            <v>0</v>
          </cell>
          <cell r="CT652">
            <v>0</v>
          </cell>
          <cell r="CU652">
            <v>0</v>
          </cell>
          <cell r="CV652">
            <v>0</v>
          </cell>
          <cell r="CW652">
            <v>0</v>
          </cell>
          <cell r="CX652">
            <v>0</v>
          </cell>
          <cell r="CY652">
            <v>0</v>
          </cell>
          <cell r="CZ652">
            <v>0</v>
          </cell>
          <cell r="DA652">
            <v>0</v>
          </cell>
          <cell r="DB652">
            <v>0</v>
          </cell>
          <cell r="DC652">
            <v>0</v>
          </cell>
          <cell r="DD652">
            <v>0</v>
          </cell>
          <cell r="DE652">
            <v>0</v>
          </cell>
          <cell r="DF652">
            <v>0</v>
          </cell>
          <cell r="DG652">
            <v>0</v>
          </cell>
          <cell r="DH652">
            <v>0</v>
          </cell>
          <cell r="DI652">
            <v>0</v>
          </cell>
          <cell r="DJ652">
            <v>0</v>
          </cell>
          <cell r="DK652">
            <v>0</v>
          </cell>
          <cell r="DL652">
            <v>0</v>
          </cell>
          <cell r="DM652">
            <v>0</v>
          </cell>
          <cell r="DN652">
            <v>0</v>
          </cell>
          <cell r="DO652">
            <v>0</v>
          </cell>
          <cell r="DP652">
            <v>0</v>
          </cell>
          <cell r="DQ652">
            <v>0</v>
          </cell>
          <cell r="DR652">
            <v>0</v>
          </cell>
          <cell r="DS652">
            <v>0</v>
          </cell>
          <cell r="DT652">
            <v>0</v>
          </cell>
          <cell r="DU652">
            <v>0</v>
          </cell>
          <cell r="DV652">
            <v>0</v>
          </cell>
          <cell r="DW652">
            <v>0</v>
          </cell>
          <cell r="DX652">
            <v>0</v>
          </cell>
          <cell r="DY652">
            <v>0</v>
          </cell>
          <cell r="DZ652">
            <v>0</v>
          </cell>
          <cell r="EA652">
            <v>0</v>
          </cell>
          <cell r="EB652">
            <v>0</v>
          </cell>
          <cell r="EC652">
            <v>0</v>
          </cell>
          <cell r="ED652">
            <v>0</v>
          </cell>
        </row>
        <row r="653">
          <cell r="F653">
            <v>0</v>
          </cell>
          <cell r="G653">
            <v>0</v>
          </cell>
          <cell r="H653">
            <v>0</v>
          </cell>
          <cell r="I653">
            <v>0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  <cell r="AE653">
            <v>0</v>
          </cell>
          <cell r="AF653">
            <v>0</v>
          </cell>
          <cell r="AG653">
            <v>0</v>
          </cell>
          <cell r="AH653">
            <v>0</v>
          </cell>
          <cell r="AI653">
            <v>0</v>
          </cell>
          <cell r="AJ653">
            <v>0</v>
          </cell>
          <cell r="AK653">
            <v>0</v>
          </cell>
          <cell r="AL653">
            <v>0</v>
          </cell>
          <cell r="AM653">
            <v>0</v>
          </cell>
          <cell r="AN653">
            <v>0</v>
          </cell>
          <cell r="AO653">
            <v>0</v>
          </cell>
          <cell r="AP653">
            <v>0</v>
          </cell>
          <cell r="AQ653">
            <v>0</v>
          </cell>
          <cell r="AR653">
            <v>0</v>
          </cell>
          <cell r="AS653">
            <v>0</v>
          </cell>
          <cell r="AT653">
            <v>0</v>
          </cell>
          <cell r="AU653">
            <v>0</v>
          </cell>
          <cell r="AV653">
            <v>0</v>
          </cell>
          <cell r="AW653">
            <v>0</v>
          </cell>
          <cell r="AX653">
            <v>0</v>
          </cell>
          <cell r="AY653">
            <v>0</v>
          </cell>
          <cell r="AZ653">
            <v>0</v>
          </cell>
          <cell r="BA653">
            <v>0</v>
          </cell>
          <cell r="BB653">
            <v>0</v>
          </cell>
          <cell r="BC653">
            <v>0</v>
          </cell>
          <cell r="BD653">
            <v>0</v>
          </cell>
          <cell r="BE653">
            <v>0</v>
          </cell>
          <cell r="BF653">
            <v>0</v>
          </cell>
          <cell r="BG653">
            <v>0</v>
          </cell>
          <cell r="BH653">
            <v>0</v>
          </cell>
          <cell r="BI653">
            <v>0</v>
          </cell>
          <cell r="BJ653">
            <v>0</v>
          </cell>
          <cell r="BK653">
            <v>0</v>
          </cell>
          <cell r="BL653">
            <v>0</v>
          </cell>
          <cell r="BM653">
            <v>0</v>
          </cell>
          <cell r="BN653">
            <v>0</v>
          </cell>
          <cell r="BO653">
            <v>0</v>
          </cell>
          <cell r="BP653">
            <v>0</v>
          </cell>
          <cell r="BQ653">
            <v>0</v>
          </cell>
          <cell r="BR653">
            <v>0</v>
          </cell>
          <cell r="BS653">
            <v>0</v>
          </cell>
          <cell r="BT653">
            <v>0</v>
          </cell>
          <cell r="BU653">
            <v>0</v>
          </cell>
          <cell r="BV653">
            <v>0</v>
          </cell>
          <cell r="BW653">
            <v>0</v>
          </cell>
          <cell r="BX653">
            <v>0</v>
          </cell>
          <cell r="BY653">
            <v>0</v>
          </cell>
          <cell r="BZ653">
            <v>0</v>
          </cell>
          <cell r="CA653">
            <v>0</v>
          </cell>
          <cell r="CB653">
            <v>0</v>
          </cell>
          <cell r="CC653">
            <v>0</v>
          </cell>
          <cell r="CD653">
            <v>0</v>
          </cell>
          <cell r="CE653">
            <v>0</v>
          </cell>
          <cell r="CF653">
            <v>0</v>
          </cell>
          <cell r="CG653">
            <v>0</v>
          </cell>
          <cell r="CH653">
            <v>0</v>
          </cell>
          <cell r="CI653">
            <v>0</v>
          </cell>
          <cell r="CJ653">
            <v>0</v>
          </cell>
          <cell r="CK653">
            <v>0</v>
          </cell>
          <cell r="CL653">
            <v>0</v>
          </cell>
          <cell r="CM653">
            <v>0</v>
          </cell>
          <cell r="CN653">
            <v>0</v>
          </cell>
          <cell r="CO653">
            <v>0</v>
          </cell>
          <cell r="CP653">
            <v>0</v>
          </cell>
          <cell r="CQ653">
            <v>0</v>
          </cell>
          <cell r="CR653">
            <v>0</v>
          </cell>
          <cell r="CS653">
            <v>0</v>
          </cell>
          <cell r="CT653">
            <v>0</v>
          </cell>
          <cell r="CU653">
            <v>0</v>
          </cell>
          <cell r="CV653">
            <v>0</v>
          </cell>
          <cell r="CW653">
            <v>0</v>
          </cell>
          <cell r="CX653">
            <v>0</v>
          </cell>
          <cell r="CY653">
            <v>0</v>
          </cell>
          <cell r="CZ653">
            <v>0</v>
          </cell>
          <cell r="DA653">
            <v>0</v>
          </cell>
          <cell r="DB653">
            <v>0</v>
          </cell>
          <cell r="DC653">
            <v>0</v>
          </cell>
          <cell r="DD653">
            <v>0</v>
          </cell>
          <cell r="DE653">
            <v>0</v>
          </cell>
          <cell r="DF653">
            <v>0</v>
          </cell>
          <cell r="DG653">
            <v>0</v>
          </cell>
          <cell r="DH653">
            <v>0</v>
          </cell>
          <cell r="DI653">
            <v>0</v>
          </cell>
          <cell r="DJ653">
            <v>0</v>
          </cell>
          <cell r="DK653">
            <v>0</v>
          </cell>
          <cell r="DL653">
            <v>0</v>
          </cell>
          <cell r="DM653">
            <v>0</v>
          </cell>
          <cell r="DN653">
            <v>0</v>
          </cell>
          <cell r="DO653">
            <v>0</v>
          </cell>
          <cell r="DP653">
            <v>0</v>
          </cell>
          <cell r="DQ653">
            <v>0</v>
          </cell>
          <cell r="DR653">
            <v>0</v>
          </cell>
          <cell r="DS653">
            <v>0</v>
          </cell>
          <cell r="DT653">
            <v>0</v>
          </cell>
          <cell r="DU653">
            <v>0</v>
          </cell>
          <cell r="DV653">
            <v>0</v>
          </cell>
          <cell r="DW653">
            <v>0</v>
          </cell>
          <cell r="DX653">
            <v>0</v>
          </cell>
          <cell r="DY653">
            <v>0</v>
          </cell>
          <cell r="DZ653">
            <v>0</v>
          </cell>
          <cell r="EA653">
            <v>0</v>
          </cell>
          <cell r="EB653">
            <v>0</v>
          </cell>
          <cell r="EC653">
            <v>0</v>
          </cell>
          <cell r="ED653">
            <v>0</v>
          </cell>
        </row>
        <row r="654">
          <cell r="F654">
            <v>0</v>
          </cell>
          <cell r="G654">
            <v>0</v>
          </cell>
          <cell r="H654">
            <v>0</v>
          </cell>
          <cell r="I654">
            <v>0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  <cell r="AE654">
            <v>0</v>
          </cell>
          <cell r="AF654">
            <v>0</v>
          </cell>
          <cell r="AG654">
            <v>0</v>
          </cell>
          <cell r="AH654">
            <v>0</v>
          </cell>
          <cell r="AI654">
            <v>0</v>
          </cell>
          <cell r="AJ654">
            <v>0</v>
          </cell>
          <cell r="AK654">
            <v>0</v>
          </cell>
          <cell r="AL654">
            <v>0</v>
          </cell>
          <cell r="AM654">
            <v>0</v>
          </cell>
          <cell r="AN654">
            <v>0</v>
          </cell>
          <cell r="AO654">
            <v>0</v>
          </cell>
          <cell r="AP654">
            <v>0</v>
          </cell>
          <cell r="AQ654">
            <v>0</v>
          </cell>
          <cell r="AR654">
            <v>0</v>
          </cell>
          <cell r="AS654">
            <v>0</v>
          </cell>
          <cell r="AT654">
            <v>0</v>
          </cell>
          <cell r="AU654">
            <v>0</v>
          </cell>
          <cell r="AV654">
            <v>0</v>
          </cell>
          <cell r="AW654">
            <v>0</v>
          </cell>
          <cell r="AX654">
            <v>0</v>
          </cell>
          <cell r="AY654">
            <v>0</v>
          </cell>
          <cell r="AZ654">
            <v>0</v>
          </cell>
          <cell r="BA654">
            <v>0</v>
          </cell>
          <cell r="BB654">
            <v>0</v>
          </cell>
          <cell r="BC654">
            <v>0</v>
          </cell>
          <cell r="BD654">
            <v>0</v>
          </cell>
          <cell r="BE654">
            <v>0</v>
          </cell>
          <cell r="BF654">
            <v>0</v>
          </cell>
          <cell r="BG654">
            <v>0</v>
          </cell>
          <cell r="BH654">
            <v>0</v>
          </cell>
          <cell r="BI654">
            <v>0</v>
          </cell>
          <cell r="BJ654">
            <v>0</v>
          </cell>
          <cell r="BK654">
            <v>0</v>
          </cell>
          <cell r="BL654">
            <v>0</v>
          </cell>
          <cell r="BM654">
            <v>0</v>
          </cell>
          <cell r="BN654">
            <v>0</v>
          </cell>
          <cell r="BO654">
            <v>0</v>
          </cell>
          <cell r="BP654">
            <v>0</v>
          </cell>
          <cell r="BQ654">
            <v>0</v>
          </cell>
          <cell r="BR654">
            <v>0</v>
          </cell>
          <cell r="BS654">
            <v>0</v>
          </cell>
          <cell r="BT654">
            <v>0</v>
          </cell>
          <cell r="BU654">
            <v>0</v>
          </cell>
          <cell r="BV654">
            <v>0</v>
          </cell>
          <cell r="BW654">
            <v>0</v>
          </cell>
          <cell r="BX654">
            <v>0</v>
          </cell>
          <cell r="BY654">
            <v>0</v>
          </cell>
          <cell r="BZ654">
            <v>0</v>
          </cell>
          <cell r="CA654">
            <v>0</v>
          </cell>
          <cell r="CB654">
            <v>0</v>
          </cell>
          <cell r="CC654">
            <v>0</v>
          </cell>
          <cell r="CD654">
            <v>0</v>
          </cell>
          <cell r="CE654">
            <v>0</v>
          </cell>
          <cell r="CF654">
            <v>0</v>
          </cell>
          <cell r="CG654">
            <v>0</v>
          </cell>
          <cell r="CH654">
            <v>0</v>
          </cell>
          <cell r="CI654">
            <v>0</v>
          </cell>
          <cell r="CJ654">
            <v>0</v>
          </cell>
          <cell r="CK654">
            <v>0</v>
          </cell>
          <cell r="CL654">
            <v>0</v>
          </cell>
          <cell r="CM654">
            <v>0</v>
          </cell>
          <cell r="CN654">
            <v>0</v>
          </cell>
          <cell r="CO654">
            <v>0</v>
          </cell>
          <cell r="CP654">
            <v>0</v>
          </cell>
          <cell r="CQ654">
            <v>0</v>
          </cell>
          <cell r="CR654">
            <v>0</v>
          </cell>
          <cell r="CS654">
            <v>0</v>
          </cell>
          <cell r="CT654">
            <v>0</v>
          </cell>
          <cell r="CU654">
            <v>0</v>
          </cell>
          <cell r="CV654">
            <v>0</v>
          </cell>
          <cell r="CW654">
            <v>0</v>
          </cell>
          <cell r="CX654">
            <v>0</v>
          </cell>
          <cell r="CY654">
            <v>0</v>
          </cell>
          <cell r="CZ654">
            <v>0</v>
          </cell>
          <cell r="DA654">
            <v>0</v>
          </cell>
          <cell r="DB654">
            <v>0</v>
          </cell>
          <cell r="DC654">
            <v>0</v>
          </cell>
          <cell r="DD654">
            <v>0</v>
          </cell>
          <cell r="DE654">
            <v>0</v>
          </cell>
          <cell r="DF654">
            <v>0</v>
          </cell>
          <cell r="DG654">
            <v>0</v>
          </cell>
          <cell r="DH654">
            <v>0</v>
          </cell>
          <cell r="DI654">
            <v>0</v>
          </cell>
          <cell r="DJ654">
            <v>0</v>
          </cell>
          <cell r="DK654">
            <v>0</v>
          </cell>
          <cell r="DL654">
            <v>0</v>
          </cell>
          <cell r="DM654">
            <v>0</v>
          </cell>
          <cell r="DN654">
            <v>0</v>
          </cell>
          <cell r="DO654">
            <v>0</v>
          </cell>
          <cell r="DP654">
            <v>0</v>
          </cell>
          <cell r="DQ654">
            <v>0</v>
          </cell>
          <cell r="DR654">
            <v>0</v>
          </cell>
          <cell r="DS654">
            <v>0</v>
          </cell>
          <cell r="DT654">
            <v>0</v>
          </cell>
          <cell r="DU654">
            <v>0</v>
          </cell>
          <cell r="DV654">
            <v>0</v>
          </cell>
          <cell r="DW654">
            <v>0</v>
          </cell>
          <cell r="DX654">
            <v>0</v>
          </cell>
          <cell r="DY654">
            <v>0</v>
          </cell>
          <cell r="DZ654">
            <v>0</v>
          </cell>
          <cell r="EA654">
            <v>0</v>
          </cell>
          <cell r="EB654">
            <v>0</v>
          </cell>
          <cell r="EC654">
            <v>0</v>
          </cell>
          <cell r="ED654">
            <v>0</v>
          </cell>
        </row>
        <row r="655">
          <cell r="F655">
            <v>0</v>
          </cell>
          <cell r="G655">
            <v>0</v>
          </cell>
          <cell r="H655">
            <v>0</v>
          </cell>
          <cell r="I655">
            <v>0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  <cell r="AE655">
            <v>0</v>
          </cell>
          <cell r="AF655">
            <v>0</v>
          </cell>
          <cell r="AG655">
            <v>0</v>
          </cell>
          <cell r="AH655">
            <v>0</v>
          </cell>
          <cell r="AI655">
            <v>0</v>
          </cell>
          <cell r="AJ655">
            <v>0</v>
          </cell>
          <cell r="AK655">
            <v>0</v>
          </cell>
          <cell r="AL655">
            <v>0</v>
          </cell>
          <cell r="AM655">
            <v>0</v>
          </cell>
          <cell r="AN655">
            <v>0</v>
          </cell>
          <cell r="AO655">
            <v>0</v>
          </cell>
          <cell r="AP655">
            <v>0</v>
          </cell>
          <cell r="AQ655">
            <v>0</v>
          </cell>
          <cell r="AR655">
            <v>0</v>
          </cell>
          <cell r="AS655">
            <v>0</v>
          </cell>
          <cell r="AT655">
            <v>0</v>
          </cell>
          <cell r="AU655">
            <v>0</v>
          </cell>
          <cell r="AV655">
            <v>0</v>
          </cell>
          <cell r="AW655">
            <v>0</v>
          </cell>
          <cell r="AX655">
            <v>0</v>
          </cell>
          <cell r="AY655">
            <v>0</v>
          </cell>
          <cell r="AZ655">
            <v>0</v>
          </cell>
          <cell r="BA655">
            <v>0</v>
          </cell>
          <cell r="BB655">
            <v>0</v>
          </cell>
          <cell r="BC655">
            <v>0</v>
          </cell>
          <cell r="BD655">
            <v>0</v>
          </cell>
          <cell r="BE655">
            <v>0</v>
          </cell>
          <cell r="BF655">
            <v>0</v>
          </cell>
          <cell r="BG655">
            <v>0</v>
          </cell>
          <cell r="BH655">
            <v>0</v>
          </cell>
          <cell r="BI655">
            <v>0</v>
          </cell>
          <cell r="BJ655">
            <v>0</v>
          </cell>
          <cell r="BK655">
            <v>0</v>
          </cell>
          <cell r="BL655">
            <v>0</v>
          </cell>
          <cell r="BM655">
            <v>0</v>
          </cell>
          <cell r="BN655">
            <v>0</v>
          </cell>
          <cell r="BO655">
            <v>0</v>
          </cell>
          <cell r="BP655">
            <v>0</v>
          </cell>
          <cell r="BQ655">
            <v>0</v>
          </cell>
          <cell r="BR655">
            <v>0</v>
          </cell>
          <cell r="BS655">
            <v>0</v>
          </cell>
          <cell r="BT655">
            <v>0</v>
          </cell>
          <cell r="BU655">
            <v>0</v>
          </cell>
          <cell r="BV655">
            <v>0</v>
          </cell>
          <cell r="BW655">
            <v>0</v>
          </cell>
          <cell r="BX655">
            <v>0</v>
          </cell>
          <cell r="BY655">
            <v>0</v>
          </cell>
          <cell r="BZ655">
            <v>0</v>
          </cell>
          <cell r="CA655">
            <v>0</v>
          </cell>
          <cell r="CB655">
            <v>0</v>
          </cell>
          <cell r="CC655">
            <v>0</v>
          </cell>
          <cell r="CD655">
            <v>0</v>
          </cell>
          <cell r="CE655">
            <v>0</v>
          </cell>
          <cell r="CF655">
            <v>0</v>
          </cell>
          <cell r="CG655">
            <v>0</v>
          </cell>
          <cell r="CH655">
            <v>0</v>
          </cell>
          <cell r="CI655">
            <v>0</v>
          </cell>
          <cell r="CJ655">
            <v>0</v>
          </cell>
          <cell r="CK655">
            <v>0</v>
          </cell>
          <cell r="CL655">
            <v>0</v>
          </cell>
          <cell r="CM655">
            <v>0</v>
          </cell>
          <cell r="CN655">
            <v>0</v>
          </cell>
          <cell r="CO655">
            <v>0</v>
          </cell>
          <cell r="CP655">
            <v>0</v>
          </cell>
          <cell r="CQ655">
            <v>0</v>
          </cell>
          <cell r="CR655">
            <v>0</v>
          </cell>
          <cell r="CS655">
            <v>0</v>
          </cell>
          <cell r="CT655">
            <v>0</v>
          </cell>
          <cell r="CU655">
            <v>0</v>
          </cell>
          <cell r="CV655">
            <v>0</v>
          </cell>
          <cell r="CW655">
            <v>0</v>
          </cell>
          <cell r="CX655">
            <v>0</v>
          </cell>
          <cell r="CY655">
            <v>0</v>
          </cell>
          <cell r="CZ655">
            <v>0</v>
          </cell>
          <cell r="DA655">
            <v>0</v>
          </cell>
          <cell r="DB655">
            <v>0</v>
          </cell>
          <cell r="DC655">
            <v>0</v>
          </cell>
          <cell r="DD655">
            <v>0</v>
          </cell>
          <cell r="DE655">
            <v>0</v>
          </cell>
          <cell r="DF655">
            <v>0</v>
          </cell>
          <cell r="DG655">
            <v>0</v>
          </cell>
          <cell r="DH655">
            <v>0</v>
          </cell>
          <cell r="DI655">
            <v>0</v>
          </cell>
          <cell r="DJ655">
            <v>0</v>
          </cell>
          <cell r="DK655">
            <v>0</v>
          </cell>
          <cell r="DL655">
            <v>0</v>
          </cell>
          <cell r="DM655">
            <v>0</v>
          </cell>
          <cell r="DN655">
            <v>0</v>
          </cell>
          <cell r="DO655">
            <v>0</v>
          </cell>
          <cell r="DP655">
            <v>0</v>
          </cell>
          <cell r="DQ655">
            <v>0</v>
          </cell>
          <cell r="DR655">
            <v>0</v>
          </cell>
          <cell r="DS655">
            <v>0</v>
          </cell>
          <cell r="DT655">
            <v>0</v>
          </cell>
          <cell r="DU655">
            <v>0</v>
          </cell>
          <cell r="DV655">
            <v>0</v>
          </cell>
          <cell r="DW655">
            <v>0</v>
          </cell>
          <cell r="DX655">
            <v>0</v>
          </cell>
          <cell r="DY655">
            <v>0</v>
          </cell>
          <cell r="DZ655">
            <v>0</v>
          </cell>
          <cell r="EA655">
            <v>0</v>
          </cell>
          <cell r="EB655">
            <v>0</v>
          </cell>
          <cell r="EC655">
            <v>0</v>
          </cell>
          <cell r="ED655">
            <v>0</v>
          </cell>
        </row>
        <row r="656">
          <cell r="F656">
            <v>0</v>
          </cell>
          <cell r="G656">
            <v>0</v>
          </cell>
          <cell r="H656">
            <v>0</v>
          </cell>
          <cell r="I656">
            <v>0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  <cell r="AE656">
            <v>0</v>
          </cell>
          <cell r="AF656">
            <v>0</v>
          </cell>
          <cell r="AG656">
            <v>0</v>
          </cell>
          <cell r="AH656">
            <v>0</v>
          </cell>
          <cell r="AI656">
            <v>0</v>
          </cell>
          <cell r="AJ656">
            <v>0</v>
          </cell>
          <cell r="AK656">
            <v>0</v>
          </cell>
          <cell r="AL656">
            <v>0</v>
          </cell>
          <cell r="AM656">
            <v>0</v>
          </cell>
          <cell r="AN656">
            <v>0</v>
          </cell>
          <cell r="AO656">
            <v>0</v>
          </cell>
          <cell r="AP656">
            <v>0</v>
          </cell>
          <cell r="AQ656">
            <v>0</v>
          </cell>
          <cell r="AR656">
            <v>0</v>
          </cell>
          <cell r="AS656">
            <v>0</v>
          </cell>
          <cell r="AT656">
            <v>0</v>
          </cell>
          <cell r="AU656">
            <v>0</v>
          </cell>
          <cell r="AV656">
            <v>0</v>
          </cell>
          <cell r="AW656">
            <v>0</v>
          </cell>
          <cell r="AX656">
            <v>0</v>
          </cell>
          <cell r="AY656">
            <v>0</v>
          </cell>
          <cell r="AZ656">
            <v>0</v>
          </cell>
          <cell r="BA656">
            <v>0</v>
          </cell>
          <cell r="BB656">
            <v>0</v>
          </cell>
          <cell r="BC656">
            <v>0</v>
          </cell>
          <cell r="BD656">
            <v>0</v>
          </cell>
          <cell r="BE656">
            <v>0</v>
          </cell>
          <cell r="BF656">
            <v>0</v>
          </cell>
          <cell r="BG656">
            <v>0</v>
          </cell>
          <cell r="BH656">
            <v>0</v>
          </cell>
          <cell r="BI656">
            <v>0</v>
          </cell>
          <cell r="BJ656">
            <v>0</v>
          </cell>
          <cell r="BK656">
            <v>0</v>
          </cell>
          <cell r="BL656">
            <v>0</v>
          </cell>
          <cell r="BM656">
            <v>0</v>
          </cell>
          <cell r="BN656">
            <v>0</v>
          </cell>
          <cell r="BO656">
            <v>0</v>
          </cell>
          <cell r="BP656">
            <v>0</v>
          </cell>
          <cell r="BQ656">
            <v>0</v>
          </cell>
          <cell r="BR656">
            <v>0</v>
          </cell>
          <cell r="BS656">
            <v>0</v>
          </cell>
          <cell r="BT656">
            <v>0</v>
          </cell>
          <cell r="BU656">
            <v>0</v>
          </cell>
          <cell r="BV656">
            <v>0</v>
          </cell>
          <cell r="BW656">
            <v>0</v>
          </cell>
          <cell r="BX656">
            <v>0</v>
          </cell>
          <cell r="BY656">
            <v>0</v>
          </cell>
          <cell r="BZ656">
            <v>0</v>
          </cell>
          <cell r="CA656">
            <v>0</v>
          </cell>
          <cell r="CB656">
            <v>0</v>
          </cell>
          <cell r="CC656">
            <v>0</v>
          </cell>
          <cell r="CD656">
            <v>0</v>
          </cell>
          <cell r="CE656">
            <v>0</v>
          </cell>
          <cell r="CF656">
            <v>0</v>
          </cell>
          <cell r="CG656">
            <v>0</v>
          </cell>
          <cell r="CH656">
            <v>0</v>
          </cell>
          <cell r="CI656">
            <v>0</v>
          </cell>
          <cell r="CJ656">
            <v>0</v>
          </cell>
          <cell r="CK656">
            <v>0</v>
          </cell>
          <cell r="CL656">
            <v>0</v>
          </cell>
          <cell r="CM656">
            <v>0</v>
          </cell>
          <cell r="CN656">
            <v>0</v>
          </cell>
          <cell r="CO656">
            <v>0</v>
          </cell>
          <cell r="CP656">
            <v>0</v>
          </cell>
          <cell r="CQ656">
            <v>0</v>
          </cell>
          <cell r="CR656">
            <v>0</v>
          </cell>
          <cell r="CS656">
            <v>0</v>
          </cell>
          <cell r="CT656">
            <v>0</v>
          </cell>
          <cell r="CU656">
            <v>0</v>
          </cell>
          <cell r="CV656">
            <v>0</v>
          </cell>
          <cell r="CW656">
            <v>0</v>
          </cell>
          <cell r="CX656">
            <v>0</v>
          </cell>
          <cell r="CY656">
            <v>0</v>
          </cell>
          <cell r="CZ656">
            <v>0</v>
          </cell>
          <cell r="DA656">
            <v>0</v>
          </cell>
          <cell r="DB656">
            <v>0</v>
          </cell>
          <cell r="DC656">
            <v>0</v>
          </cell>
          <cell r="DD656">
            <v>0</v>
          </cell>
          <cell r="DE656">
            <v>0</v>
          </cell>
          <cell r="DF656">
            <v>0</v>
          </cell>
          <cell r="DG656">
            <v>0</v>
          </cell>
          <cell r="DH656">
            <v>0</v>
          </cell>
          <cell r="DI656">
            <v>0</v>
          </cell>
          <cell r="DJ656">
            <v>0</v>
          </cell>
          <cell r="DK656">
            <v>0</v>
          </cell>
          <cell r="DL656">
            <v>0</v>
          </cell>
          <cell r="DM656">
            <v>0</v>
          </cell>
          <cell r="DN656">
            <v>0</v>
          </cell>
          <cell r="DO656">
            <v>0</v>
          </cell>
          <cell r="DP656">
            <v>0</v>
          </cell>
          <cell r="DQ656">
            <v>0</v>
          </cell>
          <cell r="DR656">
            <v>0</v>
          </cell>
          <cell r="DS656">
            <v>0</v>
          </cell>
          <cell r="DT656">
            <v>0</v>
          </cell>
          <cell r="DU656">
            <v>0</v>
          </cell>
          <cell r="DV656">
            <v>0</v>
          </cell>
          <cell r="DW656">
            <v>0</v>
          </cell>
          <cell r="DX656">
            <v>0</v>
          </cell>
          <cell r="DY656">
            <v>0</v>
          </cell>
          <cell r="DZ656">
            <v>0</v>
          </cell>
          <cell r="EA656">
            <v>0</v>
          </cell>
          <cell r="EB656">
            <v>0</v>
          </cell>
          <cell r="EC656">
            <v>0</v>
          </cell>
          <cell r="ED656">
            <v>0</v>
          </cell>
        </row>
        <row r="657">
          <cell r="F657">
            <v>0</v>
          </cell>
          <cell r="G657">
            <v>0</v>
          </cell>
          <cell r="H657">
            <v>0</v>
          </cell>
          <cell r="I657">
            <v>0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  <cell r="AE657">
            <v>0</v>
          </cell>
          <cell r="AF657">
            <v>0</v>
          </cell>
          <cell r="AG657">
            <v>0</v>
          </cell>
          <cell r="AH657">
            <v>0</v>
          </cell>
          <cell r="AI657">
            <v>0</v>
          </cell>
          <cell r="AJ657">
            <v>0</v>
          </cell>
          <cell r="AK657">
            <v>0</v>
          </cell>
          <cell r="AL657">
            <v>0</v>
          </cell>
          <cell r="AM657">
            <v>0</v>
          </cell>
          <cell r="AN657">
            <v>0</v>
          </cell>
          <cell r="AO657">
            <v>0</v>
          </cell>
          <cell r="AP657">
            <v>0</v>
          </cell>
          <cell r="AQ657">
            <v>0</v>
          </cell>
          <cell r="AR657">
            <v>0</v>
          </cell>
          <cell r="AS657">
            <v>0</v>
          </cell>
          <cell r="AT657">
            <v>0</v>
          </cell>
          <cell r="AU657">
            <v>0</v>
          </cell>
          <cell r="AV657">
            <v>0</v>
          </cell>
          <cell r="AW657">
            <v>0</v>
          </cell>
          <cell r="AX657">
            <v>0</v>
          </cell>
          <cell r="AY657">
            <v>0</v>
          </cell>
          <cell r="AZ657">
            <v>0</v>
          </cell>
          <cell r="BA657">
            <v>0</v>
          </cell>
          <cell r="BB657">
            <v>0</v>
          </cell>
          <cell r="BC657">
            <v>0</v>
          </cell>
          <cell r="BD657">
            <v>0</v>
          </cell>
          <cell r="BE657">
            <v>0</v>
          </cell>
          <cell r="BF657">
            <v>0</v>
          </cell>
          <cell r="BG657">
            <v>0</v>
          </cell>
          <cell r="BH657">
            <v>0</v>
          </cell>
          <cell r="BI657">
            <v>0</v>
          </cell>
          <cell r="BJ657">
            <v>0</v>
          </cell>
          <cell r="BK657">
            <v>0</v>
          </cell>
          <cell r="BL657">
            <v>0</v>
          </cell>
          <cell r="BM657">
            <v>0</v>
          </cell>
          <cell r="BN657">
            <v>0</v>
          </cell>
          <cell r="BO657">
            <v>0</v>
          </cell>
          <cell r="BP657">
            <v>0</v>
          </cell>
          <cell r="BQ657">
            <v>0</v>
          </cell>
          <cell r="BR657">
            <v>0</v>
          </cell>
          <cell r="BS657">
            <v>0</v>
          </cell>
          <cell r="BT657">
            <v>0</v>
          </cell>
          <cell r="BU657">
            <v>0</v>
          </cell>
          <cell r="BV657">
            <v>0</v>
          </cell>
          <cell r="BW657">
            <v>0</v>
          </cell>
          <cell r="BX657">
            <v>0</v>
          </cell>
          <cell r="BY657">
            <v>0</v>
          </cell>
          <cell r="BZ657">
            <v>0</v>
          </cell>
          <cell r="CA657">
            <v>0</v>
          </cell>
          <cell r="CB657">
            <v>0</v>
          </cell>
          <cell r="CC657">
            <v>0</v>
          </cell>
          <cell r="CD657">
            <v>0</v>
          </cell>
          <cell r="CE657">
            <v>0</v>
          </cell>
          <cell r="CF657">
            <v>0</v>
          </cell>
          <cell r="CG657">
            <v>0</v>
          </cell>
          <cell r="CH657">
            <v>0</v>
          </cell>
          <cell r="CI657">
            <v>0</v>
          </cell>
          <cell r="CJ657">
            <v>0</v>
          </cell>
          <cell r="CK657">
            <v>0</v>
          </cell>
          <cell r="CL657">
            <v>0</v>
          </cell>
          <cell r="CM657">
            <v>0</v>
          </cell>
          <cell r="CN657">
            <v>0</v>
          </cell>
          <cell r="CO657">
            <v>0</v>
          </cell>
          <cell r="CP657">
            <v>0</v>
          </cell>
          <cell r="CQ657">
            <v>0</v>
          </cell>
          <cell r="CR657">
            <v>0</v>
          </cell>
          <cell r="CS657">
            <v>0</v>
          </cell>
          <cell r="CT657">
            <v>0</v>
          </cell>
          <cell r="CU657">
            <v>0</v>
          </cell>
          <cell r="CV657">
            <v>0</v>
          </cell>
          <cell r="CW657">
            <v>0</v>
          </cell>
          <cell r="CX657">
            <v>0</v>
          </cell>
          <cell r="CY657">
            <v>0</v>
          </cell>
          <cell r="CZ657">
            <v>0</v>
          </cell>
          <cell r="DA657">
            <v>0</v>
          </cell>
          <cell r="DB657">
            <v>0</v>
          </cell>
          <cell r="DC657">
            <v>0</v>
          </cell>
          <cell r="DD657">
            <v>0</v>
          </cell>
          <cell r="DE657">
            <v>0</v>
          </cell>
          <cell r="DF657">
            <v>0</v>
          </cell>
          <cell r="DG657">
            <v>0</v>
          </cell>
          <cell r="DH657">
            <v>0</v>
          </cell>
          <cell r="DI657">
            <v>0</v>
          </cell>
          <cell r="DJ657">
            <v>0</v>
          </cell>
          <cell r="DK657">
            <v>0</v>
          </cell>
          <cell r="DL657">
            <v>0</v>
          </cell>
          <cell r="DM657">
            <v>0</v>
          </cell>
          <cell r="DN657">
            <v>0</v>
          </cell>
          <cell r="DO657">
            <v>0</v>
          </cell>
          <cell r="DP657">
            <v>0</v>
          </cell>
          <cell r="DQ657">
            <v>0</v>
          </cell>
          <cell r="DR657">
            <v>0</v>
          </cell>
          <cell r="DS657">
            <v>0</v>
          </cell>
          <cell r="DT657">
            <v>0</v>
          </cell>
          <cell r="DU657">
            <v>0</v>
          </cell>
          <cell r="DV657">
            <v>0</v>
          </cell>
          <cell r="DW657">
            <v>0</v>
          </cell>
          <cell r="DX657">
            <v>0</v>
          </cell>
          <cell r="DY657">
            <v>0</v>
          </cell>
          <cell r="DZ657">
            <v>0</v>
          </cell>
          <cell r="EA657">
            <v>0</v>
          </cell>
          <cell r="EB657">
            <v>0</v>
          </cell>
          <cell r="EC657">
            <v>0</v>
          </cell>
          <cell r="ED657">
            <v>0</v>
          </cell>
        </row>
        <row r="658">
          <cell r="F658">
            <v>0</v>
          </cell>
          <cell r="G658">
            <v>0</v>
          </cell>
          <cell r="H658">
            <v>0</v>
          </cell>
          <cell r="I658">
            <v>0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  <cell r="AE658">
            <v>0</v>
          </cell>
          <cell r="AF658">
            <v>0</v>
          </cell>
          <cell r="AG658">
            <v>0</v>
          </cell>
          <cell r="AH658">
            <v>0</v>
          </cell>
          <cell r="AI658">
            <v>0</v>
          </cell>
          <cell r="AJ658">
            <v>0</v>
          </cell>
          <cell r="AK658">
            <v>0</v>
          </cell>
          <cell r="AL658">
            <v>0</v>
          </cell>
          <cell r="AM658">
            <v>0</v>
          </cell>
          <cell r="AN658">
            <v>0</v>
          </cell>
          <cell r="AO658">
            <v>0</v>
          </cell>
          <cell r="AP658">
            <v>0</v>
          </cell>
          <cell r="AQ658">
            <v>0</v>
          </cell>
          <cell r="AR658">
            <v>0</v>
          </cell>
          <cell r="AS658">
            <v>0</v>
          </cell>
          <cell r="AT658">
            <v>0</v>
          </cell>
          <cell r="AU658">
            <v>0</v>
          </cell>
          <cell r="AV658">
            <v>0</v>
          </cell>
          <cell r="AW658">
            <v>0</v>
          </cell>
          <cell r="AX658">
            <v>0</v>
          </cell>
          <cell r="AY658">
            <v>0</v>
          </cell>
          <cell r="AZ658">
            <v>0</v>
          </cell>
          <cell r="BA658">
            <v>0</v>
          </cell>
          <cell r="BB658">
            <v>0</v>
          </cell>
          <cell r="BC658">
            <v>0</v>
          </cell>
          <cell r="BD658">
            <v>0</v>
          </cell>
          <cell r="BE658">
            <v>0</v>
          </cell>
          <cell r="BF658">
            <v>0</v>
          </cell>
          <cell r="BG658">
            <v>0</v>
          </cell>
          <cell r="BH658">
            <v>0</v>
          </cell>
          <cell r="BI658">
            <v>0</v>
          </cell>
          <cell r="BJ658">
            <v>0</v>
          </cell>
          <cell r="BK658">
            <v>0</v>
          </cell>
          <cell r="BL658">
            <v>0</v>
          </cell>
          <cell r="BM658">
            <v>0</v>
          </cell>
          <cell r="BN658">
            <v>0</v>
          </cell>
          <cell r="BO658">
            <v>0</v>
          </cell>
          <cell r="BP658">
            <v>0</v>
          </cell>
          <cell r="BQ658">
            <v>0</v>
          </cell>
          <cell r="BR658">
            <v>0</v>
          </cell>
          <cell r="BS658">
            <v>0</v>
          </cell>
          <cell r="BT658">
            <v>0</v>
          </cell>
          <cell r="BU658">
            <v>0</v>
          </cell>
          <cell r="BV658">
            <v>0</v>
          </cell>
          <cell r="BW658">
            <v>0</v>
          </cell>
          <cell r="BX658">
            <v>0</v>
          </cell>
          <cell r="BY658">
            <v>0</v>
          </cell>
          <cell r="BZ658">
            <v>0</v>
          </cell>
          <cell r="CA658">
            <v>0</v>
          </cell>
          <cell r="CB658">
            <v>0</v>
          </cell>
          <cell r="CC658">
            <v>0</v>
          </cell>
          <cell r="CD658">
            <v>0</v>
          </cell>
          <cell r="CE658">
            <v>0</v>
          </cell>
          <cell r="CF658">
            <v>0</v>
          </cell>
          <cell r="CG658">
            <v>0</v>
          </cell>
          <cell r="CH658">
            <v>0</v>
          </cell>
          <cell r="CI658">
            <v>0</v>
          </cell>
          <cell r="CJ658">
            <v>0</v>
          </cell>
          <cell r="CK658">
            <v>0</v>
          </cell>
          <cell r="CL658">
            <v>0</v>
          </cell>
          <cell r="CM658">
            <v>0</v>
          </cell>
          <cell r="CN658">
            <v>0</v>
          </cell>
          <cell r="CO658">
            <v>0</v>
          </cell>
          <cell r="CP658">
            <v>0</v>
          </cell>
          <cell r="CQ658">
            <v>0</v>
          </cell>
          <cell r="CR658">
            <v>0</v>
          </cell>
          <cell r="CS658">
            <v>0</v>
          </cell>
          <cell r="CT658">
            <v>0</v>
          </cell>
          <cell r="CU658">
            <v>0</v>
          </cell>
          <cell r="CV658">
            <v>0</v>
          </cell>
          <cell r="CW658">
            <v>0</v>
          </cell>
          <cell r="CX658">
            <v>0</v>
          </cell>
          <cell r="CY658">
            <v>0</v>
          </cell>
          <cell r="CZ658">
            <v>0</v>
          </cell>
          <cell r="DA658">
            <v>0</v>
          </cell>
          <cell r="DB658">
            <v>0</v>
          </cell>
          <cell r="DC658">
            <v>0</v>
          </cell>
          <cell r="DD658">
            <v>0</v>
          </cell>
          <cell r="DE658">
            <v>0</v>
          </cell>
          <cell r="DF658">
            <v>0</v>
          </cell>
          <cell r="DG658">
            <v>0</v>
          </cell>
          <cell r="DH658">
            <v>0</v>
          </cell>
          <cell r="DI658">
            <v>0</v>
          </cell>
          <cell r="DJ658">
            <v>0</v>
          </cell>
          <cell r="DK658">
            <v>0</v>
          </cell>
          <cell r="DL658">
            <v>0</v>
          </cell>
          <cell r="DM658">
            <v>0</v>
          </cell>
          <cell r="DN658">
            <v>0</v>
          </cell>
          <cell r="DO658">
            <v>0</v>
          </cell>
          <cell r="DP658">
            <v>0</v>
          </cell>
          <cell r="DQ658">
            <v>0</v>
          </cell>
          <cell r="DR658">
            <v>0</v>
          </cell>
          <cell r="DS658">
            <v>0</v>
          </cell>
          <cell r="DT658">
            <v>0</v>
          </cell>
          <cell r="DU658">
            <v>0</v>
          </cell>
          <cell r="DV658">
            <v>0</v>
          </cell>
          <cell r="DW658">
            <v>0</v>
          </cell>
          <cell r="DX658">
            <v>0</v>
          </cell>
          <cell r="DY658">
            <v>0</v>
          </cell>
          <cell r="DZ658">
            <v>0</v>
          </cell>
          <cell r="EA658">
            <v>0</v>
          </cell>
          <cell r="EB658">
            <v>0</v>
          </cell>
          <cell r="EC658">
            <v>0</v>
          </cell>
          <cell r="ED658">
            <v>0</v>
          </cell>
        </row>
        <row r="659">
          <cell r="F659">
            <v>0</v>
          </cell>
          <cell r="G659">
            <v>0</v>
          </cell>
          <cell r="H659">
            <v>0</v>
          </cell>
          <cell r="I659">
            <v>0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  <cell r="AE659">
            <v>0</v>
          </cell>
          <cell r="AF659">
            <v>0</v>
          </cell>
          <cell r="AG659">
            <v>0</v>
          </cell>
          <cell r="AH659">
            <v>0</v>
          </cell>
          <cell r="AI659">
            <v>0</v>
          </cell>
          <cell r="AJ659">
            <v>0</v>
          </cell>
          <cell r="AK659">
            <v>0</v>
          </cell>
          <cell r="AL659">
            <v>0</v>
          </cell>
          <cell r="AM659">
            <v>0</v>
          </cell>
          <cell r="AN659">
            <v>0</v>
          </cell>
          <cell r="AO659">
            <v>0</v>
          </cell>
          <cell r="AP659">
            <v>0</v>
          </cell>
          <cell r="AQ659">
            <v>0</v>
          </cell>
          <cell r="AR659">
            <v>0</v>
          </cell>
          <cell r="AS659">
            <v>0</v>
          </cell>
          <cell r="AT659">
            <v>0</v>
          </cell>
          <cell r="AU659">
            <v>0</v>
          </cell>
          <cell r="AV659">
            <v>0</v>
          </cell>
          <cell r="AW659">
            <v>0</v>
          </cell>
          <cell r="AX659">
            <v>0</v>
          </cell>
          <cell r="AY659">
            <v>0</v>
          </cell>
          <cell r="AZ659">
            <v>0</v>
          </cell>
          <cell r="BA659">
            <v>0</v>
          </cell>
          <cell r="BB659">
            <v>0</v>
          </cell>
          <cell r="BC659">
            <v>0</v>
          </cell>
          <cell r="BD659">
            <v>0</v>
          </cell>
          <cell r="BE659">
            <v>0</v>
          </cell>
          <cell r="BF659">
            <v>0</v>
          </cell>
          <cell r="BG659">
            <v>0</v>
          </cell>
          <cell r="BH659">
            <v>0</v>
          </cell>
          <cell r="BI659">
            <v>0</v>
          </cell>
          <cell r="BJ659">
            <v>0</v>
          </cell>
          <cell r="BK659">
            <v>0</v>
          </cell>
          <cell r="BL659">
            <v>0</v>
          </cell>
          <cell r="BM659">
            <v>0</v>
          </cell>
          <cell r="BN659">
            <v>0</v>
          </cell>
          <cell r="BO659">
            <v>0</v>
          </cell>
          <cell r="BP659">
            <v>0</v>
          </cell>
          <cell r="BQ659">
            <v>0</v>
          </cell>
          <cell r="BR659">
            <v>0</v>
          </cell>
          <cell r="BS659">
            <v>0</v>
          </cell>
          <cell r="BT659">
            <v>0</v>
          </cell>
          <cell r="BU659">
            <v>0</v>
          </cell>
          <cell r="BV659">
            <v>0</v>
          </cell>
          <cell r="BW659">
            <v>0</v>
          </cell>
          <cell r="BX659">
            <v>0</v>
          </cell>
          <cell r="BY659">
            <v>0</v>
          </cell>
          <cell r="BZ659">
            <v>0</v>
          </cell>
          <cell r="CA659">
            <v>0</v>
          </cell>
          <cell r="CB659">
            <v>0</v>
          </cell>
          <cell r="CC659">
            <v>0</v>
          </cell>
          <cell r="CD659">
            <v>0</v>
          </cell>
          <cell r="CE659">
            <v>0</v>
          </cell>
          <cell r="CF659">
            <v>0</v>
          </cell>
          <cell r="CG659">
            <v>0</v>
          </cell>
          <cell r="CH659">
            <v>0</v>
          </cell>
          <cell r="CI659">
            <v>0</v>
          </cell>
          <cell r="CJ659">
            <v>0</v>
          </cell>
          <cell r="CK659">
            <v>0</v>
          </cell>
          <cell r="CL659">
            <v>0</v>
          </cell>
          <cell r="CM659">
            <v>0</v>
          </cell>
          <cell r="CN659">
            <v>0</v>
          </cell>
          <cell r="CO659">
            <v>0</v>
          </cell>
          <cell r="CP659">
            <v>0</v>
          </cell>
          <cell r="CQ659">
            <v>0</v>
          </cell>
          <cell r="CR659">
            <v>0</v>
          </cell>
          <cell r="CS659">
            <v>0</v>
          </cell>
          <cell r="CT659">
            <v>0</v>
          </cell>
          <cell r="CU659">
            <v>0</v>
          </cell>
          <cell r="CV659">
            <v>0</v>
          </cell>
          <cell r="CW659">
            <v>0</v>
          </cell>
          <cell r="CX659">
            <v>0</v>
          </cell>
          <cell r="CY659">
            <v>0</v>
          </cell>
          <cell r="CZ659">
            <v>0</v>
          </cell>
          <cell r="DA659">
            <v>0</v>
          </cell>
          <cell r="DB659">
            <v>0</v>
          </cell>
          <cell r="DC659">
            <v>0</v>
          </cell>
          <cell r="DD659">
            <v>0</v>
          </cell>
          <cell r="DE659">
            <v>0</v>
          </cell>
          <cell r="DF659">
            <v>0</v>
          </cell>
          <cell r="DG659">
            <v>0</v>
          </cell>
          <cell r="DH659">
            <v>0</v>
          </cell>
          <cell r="DI659">
            <v>0</v>
          </cell>
          <cell r="DJ659">
            <v>0</v>
          </cell>
          <cell r="DK659">
            <v>0</v>
          </cell>
          <cell r="DL659">
            <v>0</v>
          </cell>
          <cell r="DM659">
            <v>0</v>
          </cell>
          <cell r="DN659">
            <v>0</v>
          </cell>
          <cell r="DO659">
            <v>0</v>
          </cell>
          <cell r="DP659">
            <v>0</v>
          </cell>
          <cell r="DQ659">
            <v>0</v>
          </cell>
          <cell r="DR659">
            <v>0</v>
          </cell>
          <cell r="DS659">
            <v>0</v>
          </cell>
          <cell r="DT659">
            <v>0</v>
          </cell>
          <cell r="DU659">
            <v>0</v>
          </cell>
          <cell r="DV659">
            <v>0</v>
          </cell>
          <cell r="DW659">
            <v>0</v>
          </cell>
          <cell r="DX659">
            <v>0</v>
          </cell>
          <cell r="DY659">
            <v>0</v>
          </cell>
          <cell r="DZ659">
            <v>0</v>
          </cell>
          <cell r="EA659">
            <v>0</v>
          </cell>
          <cell r="EB659">
            <v>0</v>
          </cell>
          <cell r="EC659">
            <v>0</v>
          </cell>
          <cell r="ED659">
            <v>0</v>
          </cell>
        </row>
        <row r="660">
          <cell r="F660">
            <v>0</v>
          </cell>
          <cell r="G660">
            <v>0</v>
          </cell>
          <cell r="H660">
            <v>0</v>
          </cell>
          <cell r="I660">
            <v>0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  <cell r="AE660">
            <v>0</v>
          </cell>
          <cell r="AF660">
            <v>0</v>
          </cell>
          <cell r="AG660">
            <v>0</v>
          </cell>
          <cell r="AH660">
            <v>0</v>
          </cell>
          <cell r="AI660">
            <v>0</v>
          </cell>
          <cell r="AJ660">
            <v>0</v>
          </cell>
          <cell r="AK660">
            <v>0</v>
          </cell>
          <cell r="AL660">
            <v>0</v>
          </cell>
          <cell r="AM660">
            <v>0</v>
          </cell>
          <cell r="AN660">
            <v>0</v>
          </cell>
          <cell r="AO660">
            <v>0</v>
          </cell>
          <cell r="AP660">
            <v>0</v>
          </cell>
          <cell r="AQ660">
            <v>0</v>
          </cell>
          <cell r="AR660">
            <v>0</v>
          </cell>
          <cell r="AS660">
            <v>0</v>
          </cell>
          <cell r="AT660">
            <v>0</v>
          </cell>
          <cell r="AU660">
            <v>0</v>
          </cell>
          <cell r="AV660">
            <v>0</v>
          </cell>
          <cell r="AW660">
            <v>0</v>
          </cell>
          <cell r="AX660">
            <v>0</v>
          </cell>
          <cell r="AY660">
            <v>0</v>
          </cell>
          <cell r="AZ660">
            <v>0</v>
          </cell>
          <cell r="BA660">
            <v>0</v>
          </cell>
          <cell r="BB660">
            <v>0</v>
          </cell>
          <cell r="BC660">
            <v>0</v>
          </cell>
          <cell r="BD660">
            <v>0</v>
          </cell>
          <cell r="BE660">
            <v>0</v>
          </cell>
          <cell r="BF660">
            <v>0</v>
          </cell>
          <cell r="BG660">
            <v>0</v>
          </cell>
          <cell r="BH660">
            <v>0</v>
          </cell>
          <cell r="BI660">
            <v>0</v>
          </cell>
          <cell r="BJ660">
            <v>0</v>
          </cell>
          <cell r="BK660">
            <v>0</v>
          </cell>
          <cell r="BL660">
            <v>0</v>
          </cell>
          <cell r="BM660">
            <v>0</v>
          </cell>
          <cell r="BN660">
            <v>0</v>
          </cell>
          <cell r="BO660">
            <v>0</v>
          </cell>
          <cell r="BP660">
            <v>0</v>
          </cell>
          <cell r="BQ660">
            <v>0</v>
          </cell>
          <cell r="BR660">
            <v>0</v>
          </cell>
          <cell r="BS660">
            <v>0</v>
          </cell>
          <cell r="BT660">
            <v>0</v>
          </cell>
          <cell r="BU660">
            <v>0</v>
          </cell>
          <cell r="BV660">
            <v>0</v>
          </cell>
          <cell r="BW660">
            <v>0</v>
          </cell>
          <cell r="BX660">
            <v>0</v>
          </cell>
          <cell r="BY660">
            <v>0</v>
          </cell>
          <cell r="BZ660">
            <v>0</v>
          </cell>
          <cell r="CA660">
            <v>0</v>
          </cell>
          <cell r="CB660">
            <v>0</v>
          </cell>
          <cell r="CC660">
            <v>0</v>
          </cell>
          <cell r="CD660">
            <v>0</v>
          </cell>
          <cell r="CE660">
            <v>0</v>
          </cell>
          <cell r="CF660">
            <v>0</v>
          </cell>
          <cell r="CG660">
            <v>0</v>
          </cell>
          <cell r="CH660">
            <v>0</v>
          </cell>
          <cell r="CI660">
            <v>0</v>
          </cell>
          <cell r="CJ660">
            <v>0</v>
          </cell>
          <cell r="CK660">
            <v>0</v>
          </cell>
          <cell r="CL660">
            <v>0</v>
          </cell>
          <cell r="CM660">
            <v>0</v>
          </cell>
          <cell r="CN660">
            <v>0</v>
          </cell>
          <cell r="CO660">
            <v>0</v>
          </cell>
          <cell r="CP660">
            <v>0</v>
          </cell>
          <cell r="CQ660">
            <v>0</v>
          </cell>
          <cell r="CR660">
            <v>0</v>
          </cell>
          <cell r="CS660">
            <v>0</v>
          </cell>
          <cell r="CT660">
            <v>0</v>
          </cell>
          <cell r="CU660">
            <v>0</v>
          </cell>
          <cell r="CV660">
            <v>0</v>
          </cell>
          <cell r="CW660">
            <v>0</v>
          </cell>
          <cell r="CX660">
            <v>0</v>
          </cell>
          <cell r="CY660">
            <v>0</v>
          </cell>
          <cell r="CZ660">
            <v>0</v>
          </cell>
          <cell r="DA660">
            <v>0</v>
          </cell>
          <cell r="DB660">
            <v>0</v>
          </cell>
          <cell r="DC660">
            <v>0</v>
          </cell>
          <cell r="DD660">
            <v>0</v>
          </cell>
          <cell r="DE660">
            <v>0</v>
          </cell>
          <cell r="DF660">
            <v>0</v>
          </cell>
          <cell r="DG660">
            <v>0</v>
          </cell>
          <cell r="DH660">
            <v>0</v>
          </cell>
          <cell r="DI660">
            <v>0</v>
          </cell>
          <cell r="DJ660">
            <v>0</v>
          </cell>
          <cell r="DK660">
            <v>0</v>
          </cell>
          <cell r="DL660">
            <v>0</v>
          </cell>
          <cell r="DM660">
            <v>0</v>
          </cell>
          <cell r="DN660">
            <v>0</v>
          </cell>
          <cell r="DO660">
            <v>0</v>
          </cell>
          <cell r="DP660">
            <v>0</v>
          </cell>
          <cell r="DQ660">
            <v>0</v>
          </cell>
          <cell r="DR660">
            <v>0</v>
          </cell>
          <cell r="DS660">
            <v>0</v>
          </cell>
          <cell r="DT660">
            <v>0</v>
          </cell>
          <cell r="DU660">
            <v>0</v>
          </cell>
          <cell r="DV660">
            <v>0</v>
          </cell>
          <cell r="DW660">
            <v>0</v>
          </cell>
          <cell r="DX660">
            <v>0</v>
          </cell>
          <cell r="DY660">
            <v>0</v>
          </cell>
          <cell r="DZ660">
            <v>0</v>
          </cell>
          <cell r="EA660">
            <v>0</v>
          </cell>
          <cell r="EB660">
            <v>0</v>
          </cell>
          <cell r="EC660">
            <v>0</v>
          </cell>
          <cell r="ED660">
            <v>0</v>
          </cell>
        </row>
        <row r="661">
          <cell r="F661">
            <v>0</v>
          </cell>
          <cell r="G661">
            <v>0</v>
          </cell>
          <cell r="H661">
            <v>0</v>
          </cell>
          <cell r="I661">
            <v>0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  <cell r="AE661">
            <v>0</v>
          </cell>
          <cell r="AF661">
            <v>0</v>
          </cell>
          <cell r="AG661">
            <v>0</v>
          </cell>
          <cell r="AH661">
            <v>0</v>
          </cell>
          <cell r="AI661">
            <v>0</v>
          </cell>
          <cell r="AJ661">
            <v>0</v>
          </cell>
          <cell r="AK661">
            <v>0</v>
          </cell>
          <cell r="AL661">
            <v>0</v>
          </cell>
          <cell r="AM661">
            <v>0</v>
          </cell>
          <cell r="AN661">
            <v>0</v>
          </cell>
          <cell r="AO661">
            <v>0</v>
          </cell>
          <cell r="AP661">
            <v>0</v>
          </cell>
          <cell r="AQ661">
            <v>0</v>
          </cell>
          <cell r="AR661">
            <v>0</v>
          </cell>
          <cell r="AS661">
            <v>0</v>
          </cell>
          <cell r="AT661">
            <v>0</v>
          </cell>
          <cell r="AU661">
            <v>0</v>
          </cell>
          <cell r="AV661">
            <v>0</v>
          </cell>
          <cell r="AW661">
            <v>0</v>
          </cell>
          <cell r="AX661">
            <v>0</v>
          </cell>
          <cell r="AY661">
            <v>0</v>
          </cell>
          <cell r="AZ661">
            <v>0</v>
          </cell>
          <cell r="BA661">
            <v>0</v>
          </cell>
          <cell r="BB661">
            <v>0</v>
          </cell>
          <cell r="BC661">
            <v>0</v>
          </cell>
          <cell r="BD661">
            <v>0</v>
          </cell>
          <cell r="BE661">
            <v>0</v>
          </cell>
          <cell r="BF661">
            <v>0</v>
          </cell>
          <cell r="BG661">
            <v>0</v>
          </cell>
          <cell r="BH661">
            <v>0</v>
          </cell>
          <cell r="BI661">
            <v>0</v>
          </cell>
          <cell r="BJ661">
            <v>0</v>
          </cell>
          <cell r="BK661">
            <v>0</v>
          </cell>
          <cell r="BL661">
            <v>0</v>
          </cell>
          <cell r="BM661">
            <v>0</v>
          </cell>
          <cell r="BN661">
            <v>0</v>
          </cell>
          <cell r="BO661">
            <v>0</v>
          </cell>
          <cell r="BP661">
            <v>0</v>
          </cell>
          <cell r="BQ661">
            <v>0</v>
          </cell>
          <cell r="BR661">
            <v>0</v>
          </cell>
          <cell r="BS661">
            <v>0</v>
          </cell>
          <cell r="BT661">
            <v>0</v>
          </cell>
          <cell r="BU661">
            <v>0</v>
          </cell>
          <cell r="BV661">
            <v>0</v>
          </cell>
          <cell r="BW661">
            <v>0</v>
          </cell>
          <cell r="BX661">
            <v>0</v>
          </cell>
          <cell r="BY661">
            <v>0</v>
          </cell>
          <cell r="BZ661">
            <v>0</v>
          </cell>
          <cell r="CA661">
            <v>0</v>
          </cell>
          <cell r="CB661">
            <v>0</v>
          </cell>
          <cell r="CC661">
            <v>0</v>
          </cell>
          <cell r="CD661">
            <v>0</v>
          </cell>
          <cell r="CE661">
            <v>0</v>
          </cell>
          <cell r="CF661">
            <v>0</v>
          </cell>
          <cell r="CG661">
            <v>0</v>
          </cell>
          <cell r="CH661">
            <v>0</v>
          </cell>
          <cell r="CI661">
            <v>0</v>
          </cell>
          <cell r="CJ661">
            <v>0</v>
          </cell>
          <cell r="CK661">
            <v>0</v>
          </cell>
          <cell r="CL661">
            <v>0</v>
          </cell>
          <cell r="CM661">
            <v>0</v>
          </cell>
          <cell r="CN661">
            <v>0</v>
          </cell>
          <cell r="CO661">
            <v>0</v>
          </cell>
          <cell r="CP661">
            <v>0</v>
          </cell>
          <cell r="CQ661">
            <v>0</v>
          </cell>
          <cell r="CR661">
            <v>0</v>
          </cell>
          <cell r="CS661">
            <v>0</v>
          </cell>
          <cell r="CT661">
            <v>0</v>
          </cell>
          <cell r="CU661">
            <v>0</v>
          </cell>
          <cell r="CV661">
            <v>0</v>
          </cell>
          <cell r="CW661">
            <v>0</v>
          </cell>
          <cell r="CX661">
            <v>0</v>
          </cell>
          <cell r="CY661">
            <v>0</v>
          </cell>
          <cell r="CZ661">
            <v>0</v>
          </cell>
          <cell r="DA661">
            <v>0</v>
          </cell>
          <cell r="DB661">
            <v>0</v>
          </cell>
          <cell r="DC661">
            <v>0</v>
          </cell>
          <cell r="DD661">
            <v>0</v>
          </cell>
          <cell r="DE661">
            <v>0</v>
          </cell>
          <cell r="DF661">
            <v>0</v>
          </cell>
          <cell r="DG661">
            <v>0</v>
          </cell>
          <cell r="DH661">
            <v>0</v>
          </cell>
          <cell r="DI661">
            <v>0</v>
          </cell>
          <cell r="DJ661">
            <v>0</v>
          </cell>
          <cell r="DK661">
            <v>0</v>
          </cell>
          <cell r="DL661">
            <v>0</v>
          </cell>
          <cell r="DM661">
            <v>0</v>
          </cell>
          <cell r="DN661">
            <v>0</v>
          </cell>
          <cell r="DO661">
            <v>0</v>
          </cell>
          <cell r="DP661">
            <v>0</v>
          </cell>
          <cell r="DQ661">
            <v>0</v>
          </cell>
          <cell r="DR661">
            <v>0</v>
          </cell>
          <cell r="DS661">
            <v>0</v>
          </cell>
          <cell r="DT661">
            <v>0</v>
          </cell>
          <cell r="DU661">
            <v>0</v>
          </cell>
          <cell r="DV661">
            <v>0</v>
          </cell>
          <cell r="DW661">
            <v>0</v>
          </cell>
          <cell r="DX661">
            <v>0</v>
          </cell>
          <cell r="DY661">
            <v>0</v>
          </cell>
          <cell r="DZ661">
            <v>0</v>
          </cell>
          <cell r="EA661">
            <v>0</v>
          </cell>
          <cell r="EB661">
            <v>0</v>
          </cell>
          <cell r="EC661">
            <v>0</v>
          </cell>
          <cell r="ED661">
            <v>0</v>
          </cell>
        </row>
        <row r="664">
          <cell r="F664">
            <v>0</v>
          </cell>
          <cell r="G664">
            <v>0</v>
          </cell>
          <cell r="H664">
            <v>0</v>
          </cell>
          <cell r="I664">
            <v>0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  <cell r="AE664">
            <v>0</v>
          </cell>
          <cell r="AF664">
            <v>0</v>
          </cell>
          <cell r="AG664">
            <v>0</v>
          </cell>
          <cell r="AH664">
            <v>0</v>
          </cell>
          <cell r="AI664">
            <v>0</v>
          </cell>
          <cell r="AJ664">
            <v>0</v>
          </cell>
          <cell r="AK664">
            <v>0</v>
          </cell>
          <cell r="AL664">
            <v>0</v>
          </cell>
          <cell r="AM664">
            <v>0</v>
          </cell>
          <cell r="AN664">
            <v>0</v>
          </cell>
          <cell r="AO664">
            <v>0</v>
          </cell>
          <cell r="AP664">
            <v>0</v>
          </cell>
          <cell r="AQ664">
            <v>0</v>
          </cell>
          <cell r="AR664">
            <v>0</v>
          </cell>
          <cell r="AS664">
            <v>0</v>
          </cell>
          <cell r="AT664">
            <v>0</v>
          </cell>
          <cell r="AU664">
            <v>0</v>
          </cell>
          <cell r="AV664">
            <v>0</v>
          </cell>
          <cell r="AW664">
            <v>0</v>
          </cell>
          <cell r="AX664">
            <v>0</v>
          </cell>
          <cell r="AY664">
            <v>0</v>
          </cell>
          <cell r="AZ664">
            <v>0</v>
          </cell>
          <cell r="BA664">
            <v>0</v>
          </cell>
          <cell r="BB664">
            <v>0</v>
          </cell>
          <cell r="BC664">
            <v>0</v>
          </cell>
          <cell r="BD664">
            <v>0</v>
          </cell>
          <cell r="BE664">
            <v>0</v>
          </cell>
          <cell r="BF664">
            <v>0</v>
          </cell>
          <cell r="BG664">
            <v>0</v>
          </cell>
          <cell r="BH664">
            <v>0</v>
          </cell>
          <cell r="BI664">
            <v>0</v>
          </cell>
          <cell r="BJ664">
            <v>0</v>
          </cell>
          <cell r="BK664">
            <v>0</v>
          </cell>
          <cell r="BL664">
            <v>0</v>
          </cell>
          <cell r="BM664">
            <v>0</v>
          </cell>
          <cell r="BN664">
            <v>0</v>
          </cell>
          <cell r="BO664">
            <v>0</v>
          </cell>
          <cell r="BP664">
            <v>0</v>
          </cell>
          <cell r="BQ664">
            <v>0</v>
          </cell>
          <cell r="BR664">
            <v>0</v>
          </cell>
          <cell r="BS664">
            <v>0</v>
          </cell>
          <cell r="BT664">
            <v>0</v>
          </cell>
          <cell r="BU664">
            <v>0</v>
          </cell>
          <cell r="BV664">
            <v>0</v>
          </cell>
          <cell r="BW664">
            <v>0</v>
          </cell>
          <cell r="BX664">
            <v>0</v>
          </cell>
          <cell r="BY664">
            <v>0</v>
          </cell>
          <cell r="BZ664">
            <v>0</v>
          </cell>
          <cell r="CA664">
            <v>0</v>
          </cell>
          <cell r="CB664">
            <v>0</v>
          </cell>
          <cell r="CC664">
            <v>0</v>
          </cell>
          <cell r="CD664">
            <v>0</v>
          </cell>
          <cell r="CE664">
            <v>0</v>
          </cell>
          <cell r="CF664">
            <v>0</v>
          </cell>
          <cell r="CG664">
            <v>0</v>
          </cell>
          <cell r="CH664">
            <v>0</v>
          </cell>
          <cell r="CI664">
            <v>0</v>
          </cell>
          <cell r="CJ664">
            <v>0</v>
          </cell>
          <cell r="CK664">
            <v>0</v>
          </cell>
          <cell r="CL664">
            <v>0</v>
          </cell>
          <cell r="CM664">
            <v>0</v>
          </cell>
          <cell r="CN664">
            <v>0</v>
          </cell>
          <cell r="CO664">
            <v>0</v>
          </cell>
          <cell r="CP664">
            <v>0</v>
          </cell>
          <cell r="CQ664">
            <v>0</v>
          </cell>
          <cell r="CR664">
            <v>0</v>
          </cell>
          <cell r="CS664">
            <v>0</v>
          </cell>
          <cell r="CT664">
            <v>0</v>
          </cell>
          <cell r="CU664">
            <v>0</v>
          </cell>
          <cell r="CV664">
            <v>0</v>
          </cell>
          <cell r="CW664">
            <v>0</v>
          </cell>
          <cell r="CX664">
            <v>0</v>
          </cell>
          <cell r="CY664">
            <v>0</v>
          </cell>
          <cell r="CZ664">
            <v>0</v>
          </cell>
          <cell r="DA664">
            <v>0</v>
          </cell>
          <cell r="DB664">
            <v>0</v>
          </cell>
          <cell r="DC664">
            <v>0</v>
          </cell>
          <cell r="DD664">
            <v>0</v>
          </cell>
          <cell r="DE664">
            <v>0</v>
          </cell>
          <cell r="DF664">
            <v>0</v>
          </cell>
          <cell r="DG664">
            <v>0</v>
          </cell>
          <cell r="DH664">
            <v>0</v>
          </cell>
          <cell r="DI664">
            <v>0</v>
          </cell>
          <cell r="DJ664">
            <v>0</v>
          </cell>
          <cell r="DK664">
            <v>0</v>
          </cell>
          <cell r="DL664">
            <v>0</v>
          </cell>
          <cell r="DM664">
            <v>0</v>
          </cell>
          <cell r="DN664">
            <v>0</v>
          </cell>
          <cell r="DO664">
            <v>0</v>
          </cell>
          <cell r="DP664">
            <v>0</v>
          </cell>
          <cell r="DQ664">
            <v>0</v>
          </cell>
          <cell r="DR664">
            <v>0</v>
          </cell>
          <cell r="DS664">
            <v>0</v>
          </cell>
          <cell r="DT664">
            <v>0</v>
          </cell>
          <cell r="DU664">
            <v>0</v>
          </cell>
          <cell r="DV664">
            <v>0</v>
          </cell>
          <cell r="DW664">
            <v>0</v>
          </cell>
          <cell r="DX664">
            <v>0</v>
          </cell>
          <cell r="DY664">
            <v>0</v>
          </cell>
          <cell r="DZ664">
            <v>0</v>
          </cell>
          <cell r="EA664">
            <v>0</v>
          </cell>
          <cell r="EB664">
            <v>0</v>
          </cell>
          <cell r="EC664">
            <v>0</v>
          </cell>
          <cell r="ED664">
            <v>0</v>
          </cell>
        </row>
        <row r="666">
          <cell r="F666">
            <v>0</v>
          </cell>
          <cell r="G666">
            <v>0</v>
          </cell>
          <cell r="H666">
            <v>0</v>
          </cell>
          <cell r="I666">
            <v>0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  <cell r="AE666">
            <v>0</v>
          </cell>
          <cell r="AF666">
            <v>0</v>
          </cell>
          <cell r="AG666">
            <v>0</v>
          </cell>
          <cell r="AH666">
            <v>0</v>
          </cell>
          <cell r="AI666">
            <v>0</v>
          </cell>
          <cell r="AJ666">
            <v>0</v>
          </cell>
          <cell r="AK666">
            <v>0</v>
          </cell>
          <cell r="AL666">
            <v>0</v>
          </cell>
          <cell r="AM666">
            <v>0</v>
          </cell>
          <cell r="AN666">
            <v>0</v>
          </cell>
          <cell r="AO666">
            <v>0</v>
          </cell>
          <cell r="AP666">
            <v>0</v>
          </cell>
          <cell r="AQ666">
            <v>0</v>
          </cell>
          <cell r="AR666">
            <v>0</v>
          </cell>
          <cell r="AS666">
            <v>0</v>
          </cell>
          <cell r="AT666">
            <v>0</v>
          </cell>
          <cell r="AU666">
            <v>0</v>
          </cell>
          <cell r="AV666">
            <v>0</v>
          </cell>
          <cell r="AW666">
            <v>0</v>
          </cell>
          <cell r="AX666">
            <v>0</v>
          </cell>
          <cell r="AY666">
            <v>0</v>
          </cell>
          <cell r="AZ666">
            <v>0</v>
          </cell>
          <cell r="BA666">
            <v>0</v>
          </cell>
          <cell r="BB666">
            <v>0</v>
          </cell>
          <cell r="BC666">
            <v>0</v>
          </cell>
          <cell r="BD666">
            <v>0</v>
          </cell>
          <cell r="BE666">
            <v>0</v>
          </cell>
          <cell r="BF666">
            <v>0</v>
          </cell>
          <cell r="BG666">
            <v>0</v>
          </cell>
          <cell r="BH666">
            <v>0</v>
          </cell>
          <cell r="BI666">
            <v>0</v>
          </cell>
          <cell r="BJ666">
            <v>0</v>
          </cell>
          <cell r="BK666">
            <v>0</v>
          </cell>
          <cell r="BL666">
            <v>0</v>
          </cell>
          <cell r="BM666">
            <v>0</v>
          </cell>
          <cell r="BN666">
            <v>0</v>
          </cell>
          <cell r="BO666">
            <v>0</v>
          </cell>
          <cell r="BP666">
            <v>0</v>
          </cell>
          <cell r="BQ666">
            <v>0</v>
          </cell>
          <cell r="BR666">
            <v>0</v>
          </cell>
          <cell r="BS666">
            <v>0</v>
          </cell>
          <cell r="BT666">
            <v>0</v>
          </cell>
          <cell r="BU666">
            <v>0</v>
          </cell>
          <cell r="BV666">
            <v>0</v>
          </cell>
          <cell r="BW666">
            <v>0</v>
          </cell>
          <cell r="BX666">
            <v>0</v>
          </cell>
          <cell r="BY666">
            <v>0</v>
          </cell>
          <cell r="BZ666">
            <v>0</v>
          </cell>
          <cell r="CA666">
            <v>0</v>
          </cell>
          <cell r="CB666">
            <v>0</v>
          </cell>
          <cell r="CC666">
            <v>0</v>
          </cell>
          <cell r="CD666">
            <v>0</v>
          </cell>
          <cell r="CE666">
            <v>0</v>
          </cell>
          <cell r="CF666">
            <v>0</v>
          </cell>
          <cell r="CG666">
            <v>0</v>
          </cell>
          <cell r="CH666">
            <v>0</v>
          </cell>
          <cell r="CI666">
            <v>0</v>
          </cell>
          <cell r="CJ666">
            <v>0</v>
          </cell>
          <cell r="CK666">
            <v>0</v>
          </cell>
          <cell r="CL666">
            <v>0</v>
          </cell>
          <cell r="CM666">
            <v>0</v>
          </cell>
          <cell r="CN666">
            <v>0</v>
          </cell>
          <cell r="CO666">
            <v>0</v>
          </cell>
          <cell r="CP666">
            <v>0</v>
          </cell>
          <cell r="CQ666">
            <v>0</v>
          </cell>
          <cell r="CR666">
            <v>0</v>
          </cell>
          <cell r="CS666">
            <v>0</v>
          </cell>
          <cell r="CT666">
            <v>0</v>
          </cell>
          <cell r="CU666">
            <v>0</v>
          </cell>
          <cell r="CV666">
            <v>0</v>
          </cell>
          <cell r="CW666">
            <v>0</v>
          </cell>
          <cell r="CX666">
            <v>0</v>
          </cell>
          <cell r="CY666">
            <v>0</v>
          </cell>
          <cell r="CZ666">
            <v>0</v>
          </cell>
          <cell r="DA666">
            <v>0</v>
          </cell>
          <cell r="DB666">
            <v>0</v>
          </cell>
          <cell r="DC666">
            <v>0</v>
          </cell>
          <cell r="DD666">
            <v>0</v>
          </cell>
          <cell r="DE666">
            <v>0</v>
          </cell>
          <cell r="DF666">
            <v>0</v>
          </cell>
          <cell r="DG666">
            <v>0</v>
          </cell>
          <cell r="DH666">
            <v>0</v>
          </cell>
          <cell r="DI666">
            <v>0</v>
          </cell>
          <cell r="DJ666">
            <v>0</v>
          </cell>
          <cell r="DK666">
            <v>0</v>
          </cell>
          <cell r="DL666">
            <v>0</v>
          </cell>
          <cell r="DM666">
            <v>0</v>
          </cell>
          <cell r="DN666">
            <v>0</v>
          </cell>
          <cell r="DO666">
            <v>0</v>
          </cell>
          <cell r="DP666">
            <v>0</v>
          </cell>
          <cell r="DQ666">
            <v>0</v>
          </cell>
          <cell r="DR666">
            <v>0</v>
          </cell>
          <cell r="DS666">
            <v>0</v>
          </cell>
          <cell r="DT666">
            <v>0</v>
          </cell>
          <cell r="DU666">
            <v>0</v>
          </cell>
          <cell r="DV666">
            <v>0</v>
          </cell>
          <cell r="DW666">
            <v>0</v>
          </cell>
          <cell r="DX666">
            <v>0</v>
          </cell>
          <cell r="DY666">
            <v>0</v>
          </cell>
          <cell r="DZ666">
            <v>0</v>
          </cell>
          <cell r="EA666">
            <v>0</v>
          </cell>
          <cell r="EB666">
            <v>0</v>
          </cell>
          <cell r="EC666">
            <v>0</v>
          </cell>
          <cell r="ED666">
            <v>0</v>
          </cell>
        </row>
        <row r="667">
          <cell r="F667">
            <v>0</v>
          </cell>
          <cell r="G667">
            <v>0</v>
          </cell>
          <cell r="H667">
            <v>0</v>
          </cell>
          <cell r="I667">
            <v>0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  <cell r="AE667">
            <v>0</v>
          </cell>
          <cell r="AF667">
            <v>0</v>
          </cell>
          <cell r="AG667">
            <v>0</v>
          </cell>
          <cell r="AH667">
            <v>0</v>
          </cell>
          <cell r="AI667">
            <v>0</v>
          </cell>
          <cell r="AJ667">
            <v>0</v>
          </cell>
          <cell r="AK667">
            <v>0</v>
          </cell>
          <cell r="AL667">
            <v>0</v>
          </cell>
          <cell r="AM667">
            <v>0</v>
          </cell>
          <cell r="AN667">
            <v>0</v>
          </cell>
          <cell r="AO667">
            <v>0</v>
          </cell>
          <cell r="AP667">
            <v>0</v>
          </cell>
          <cell r="AQ667">
            <v>0</v>
          </cell>
          <cell r="AR667">
            <v>0</v>
          </cell>
          <cell r="AS667">
            <v>0</v>
          </cell>
          <cell r="AT667">
            <v>0</v>
          </cell>
          <cell r="AU667">
            <v>0</v>
          </cell>
          <cell r="AV667">
            <v>0</v>
          </cell>
          <cell r="AW667">
            <v>0</v>
          </cell>
          <cell r="AX667">
            <v>0</v>
          </cell>
          <cell r="AY667">
            <v>0</v>
          </cell>
          <cell r="AZ667">
            <v>0</v>
          </cell>
          <cell r="BA667">
            <v>0</v>
          </cell>
          <cell r="BB667">
            <v>0</v>
          </cell>
          <cell r="BC667">
            <v>0</v>
          </cell>
          <cell r="BD667">
            <v>0</v>
          </cell>
          <cell r="BE667">
            <v>0</v>
          </cell>
          <cell r="BF667">
            <v>0</v>
          </cell>
          <cell r="BG667">
            <v>0</v>
          </cell>
          <cell r="BH667">
            <v>0</v>
          </cell>
          <cell r="BI667">
            <v>0</v>
          </cell>
          <cell r="BJ667">
            <v>0</v>
          </cell>
          <cell r="BK667">
            <v>0</v>
          </cell>
          <cell r="BL667">
            <v>0</v>
          </cell>
          <cell r="BM667">
            <v>0</v>
          </cell>
          <cell r="BN667">
            <v>0</v>
          </cell>
          <cell r="BO667">
            <v>0</v>
          </cell>
          <cell r="BP667">
            <v>0</v>
          </cell>
          <cell r="BQ667">
            <v>0</v>
          </cell>
          <cell r="BR667">
            <v>0</v>
          </cell>
          <cell r="BS667">
            <v>0</v>
          </cell>
          <cell r="BT667">
            <v>0</v>
          </cell>
          <cell r="BU667">
            <v>0</v>
          </cell>
          <cell r="BV667">
            <v>0</v>
          </cell>
          <cell r="BW667">
            <v>0</v>
          </cell>
          <cell r="BX667">
            <v>0</v>
          </cell>
          <cell r="BY667">
            <v>0</v>
          </cell>
          <cell r="BZ667">
            <v>0</v>
          </cell>
          <cell r="CA667">
            <v>0</v>
          </cell>
          <cell r="CB667">
            <v>0</v>
          </cell>
          <cell r="CC667">
            <v>0</v>
          </cell>
          <cell r="CD667">
            <v>0</v>
          </cell>
          <cell r="CE667">
            <v>0</v>
          </cell>
          <cell r="CF667">
            <v>0</v>
          </cell>
          <cell r="CG667">
            <v>0</v>
          </cell>
          <cell r="CH667">
            <v>0</v>
          </cell>
          <cell r="CI667">
            <v>0</v>
          </cell>
          <cell r="CJ667">
            <v>0</v>
          </cell>
          <cell r="CK667">
            <v>0</v>
          </cell>
          <cell r="CL667">
            <v>0</v>
          </cell>
          <cell r="CM667">
            <v>0</v>
          </cell>
          <cell r="CN667">
            <v>0</v>
          </cell>
          <cell r="CO667">
            <v>0</v>
          </cell>
          <cell r="CP667">
            <v>0</v>
          </cell>
          <cell r="CQ667">
            <v>0</v>
          </cell>
          <cell r="CR667">
            <v>0</v>
          </cell>
          <cell r="CS667">
            <v>0</v>
          </cell>
          <cell r="CT667">
            <v>0</v>
          </cell>
          <cell r="CU667">
            <v>0</v>
          </cell>
          <cell r="CV667">
            <v>0</v>
          </cell>
          <cell r="CW667">
            <v>0</v>
          </cell>
          <cell r="CX667">
            <v>0</v>
          </cell>
          <cell r="CY667">
            <v>0</v>
          </cell>
          <cell r="CZ667">
            <v>0</v>
          </cell>
          <cell r="DA667">
            <v>0</v>
          </cell>
          <cell r="DB667">
            <v>0</v>
          </cell>
          <cell r="DC667">
            <v>0</v>
          </cell>
          <cell r="DD667">
            <v>0</v>
          </cell>
          <cell r="DE667">
            <v>0</v>
          </cell>
          <cell r="DF667">
            <v>0</v>
          </cell>
          <cell r="DG667">
            <v>0</v>
          </cell>
          <cell r="DH667">
            <v>0</v>
          </cell>
          <cell r="DI667">
            <v>0</v>
          </cell>
          <cell r="DJ667">
            <v>0</v>
          </cell>
          <cell r="DK667">
            <v>0</v>
          </cell>
          <cell r="DL667">
            <v>0</v>
          </cell>
          <cell r="DM667">
            <v>0</v>
          </cell>
          <cell r="DN667">
            <v>0</v>
          </cell>
          <cell r="DO667">
            <v>0</v>
          </cell>
          <cell r="DP667">
            <v>0</v>
          </cell>
          <cell r="DQ667">
            <v>0</v>
          </cell>
          <cell r="DR667">
            <v>0</v>
          </cell>
          <cell r="DS667">
            <v>0</v>
          </cell>
          <cell r="DT667">
            <v>0</v>
          </cell>
          <cell r="DU667">
            <v>0</v>
          </cell>
          <cell r="DV667">
            <v>0</v>
          </cell>
          <cell r="DW667">
            <v>0</v>
          </cell>
          <cell r="DX667">
            <v>0</v>
          </cell>
          <cell r="DY667">
            <v>0</v>
          </cell>
          <cell r="DZ667">
            <v>0</v>
          </cell>
          <cell r="EA667">
            <v>0</v>
          </cell>
          <cell r="EB667">
            <v>0</v>
          </cell>
          <cell r="EC667">
            <v>0</v>
          </cell>
          <cell r="ED667">
            <v>0</v>
          </cell>
        </row>
        <row r="668">
          <cell r="F668">
            <v>0</v>
          </cell>
          <cell r="G668">
            <v>0</v>
          </cell>
          <cell r="H668">
            <v>0</v>
          </cell>
          <cell r="I668">
            <v>0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  <cell r="AE668">
            <v>0</v>
          </cell>
          <cell r="AF668">
            <v>0</v>
          </cell>
          <cell r="AG668">
            <v>0</v>
          </cell>
          <cell r="AH668">
            <v>0</v>
          </cell>
          <cell r="AI668">
            <v>0</v>
          </cell>
          <cell r="AJ668">
            <v>0</v>
          </cell>
          <cell r="AK668">
            <v>0</v>
          </cell>
          <cell r="AL668">
            <v>0</v>
          </cell>
          <cell r="AM668">
            <v>0</v>
          </cell>
          <cell r="AN668">
            <v>0</v>
          </cell>
          <cell r="AO668">
            <v>0</v>
          </cell>
          <cell r="AP668">
            <v>0</v>
          </cell>
          <cell r="AQ668">
            <v>0</v>
          </cell>
          <cell r="AR668">
            <v>0</v>
          </cell>
          <cell r="AS668">
            <v>0</v>
          </cell>
          <cell r="AT668">
            <v>0</v>
          </cell>
          <cell r="AU668">
            <v>0</v>
          </cell>
          <cell r="AV668">
            <v>0</v>
          </cell>
          <cell r="AW668">
            <v>0</v>
          </cell>
          <cell r="AX668">
            <v>0</v>
          </cell>
          <cell r="AY668">
            <v>0</v>
          </cell>
          <cell r="AZ668">
            <v>0</v>
          </cell>
          <cell r="BA668">
            <v>0</v>
          </cell>
          <cell r="BB668">
            <v>0</v>
          </cell>
          <cell r="BC668">
            <v>0</v>
          </cell>
          <cell r="BD668">
            <v>0</v>
          </cell>
          <cell r="BE668">
            <v>0</v>
          </cell>
          <cell r="BF668">
            <v>0</v>
          </cell>
          <cell r="BG668">
            <v>0</v>
          </cell>
          <cell r="BH668">
            <v>0</v>
          </cell>
          <cell r="BI668">
            <v>0</v>
          </cell>
          <cell r="BJ668">
            <v>0</v>
          </cell>
          <cell r="BK668">
            <v>0</v>
          </cell>
          <cell r="BL668">
            <v>0</v>
          </cell>
          <cell r="BM668">
            <v>0</v>
          </cell>
          <cell r="BN668">
            <v>0</v>
          </cell>
          <cell r="BO668">
            <v>0</v>
          </cell>
          <cell r="BP668">
            <v>0</v>
          </cell>
          <cell r="BQ668">
            <v>0</v>
          </cell>
          <cell r="BR668">
            <v>0</v>
          </cell>
          <cell r="BS668">
            <v>0</v>
          </cell>
          <cell r="BT668">
            <v>0</v>
          </cell>
          <cell r="BU668">
            <v>0</v>
          </cell>
          <cell r="BV668">
            <v>0</v>
          </cell>
          <cell r="BW668">
            <v>0</v>
          </cell>
          <cell r="BX668">
            <v>0</v>
          </cell>
          <cell r="BY668">
            <v>0</v>
          </cell>
          <cell r="BZ668">
            <v>0</v>
          </cell>
          <cell r="CA668">
            <v>0</v>
          </cell>
          <cell r="CB668">
            <v>0</v>
          </cell>
          <cell r="CC668">
            <v>0</v>
          </cell>
          <cell r="CD668">
            <v>0</v>
          </cell>
          <cell r="CE668">
            <v>0</v>
          </cell>
          <cell r="CF668">
            <v>0</v>
          </cell>
          <cell r="CG668">
            <v>0</v>
          </cell>
          <cell r="CH668">
            <v>0</v>
          </cell>
          <cell r="CI668">
            <v>0</v>
          </cell>
          <cell r="CJ668">
            <v>0</v>
          </cell>
          <cell r="CK668">
            <v>0</v>
          </cell>
          <cell r="CL668">
            <v>0</v>
          </cell>
          <cell r="CM668">
            <v>0</v>
          </cell>
          <cell r="CN668">
            <v>0</v>
          </cell>
          <cell r="CO668">
            <v>0</v>
          </cell>
          <cell r="CP668">
            <v>0</v>
          </cell>
          <cell r="CQ668">
            <v>0</v>
          </cell>
          <cell r="CR668">
            <v>0</v>
          </cell>
          <cell r="CS668">
            <v>0</v>
          </cell>
          <cell r="CT668">
            <v>0</v>
          </cell>
          <cell r="CU668">
            <v>0</v>
          </cell>
          <cell r="CV668">
            <v>0</v>
          </cell>
          <cell r="CW668">
            <v>0</v>
          </cell>
          <cell r="CX668">
            <v>0</v>
          </cell>
          <cell r="CY668">
            <v>0</v>
          </cell>
          <cell r="CZ668">
            <v>0</v>
          </cell>
          <cell r="DA668">
            <v>0</v>
          </cell>
          <cell r="DB668">
            <v>0</v>
          </cell>
          <cell r="DC668">
            <v>0</v>
          </cell>
          <cell r="DD668">
            <v>0</v>
          </cell>
          <cell r="DE668">
            <v>0</v>
          </cell>
          <cell r="DF668">
            <v>0</v>
          </cell>
          <cell r="DG668">
            <v>0</v>
          </cell>
          <cell r="DH668">
            <v>0</v>
          </cell>
          <cell r="DI668">
            <v>0</v>
          </cell>
          <cell r="DJ668">
            <v>0</v>
          </cell>
          <cell r="DK668">
            <v>0</v>
          </cell>
          <cell r="DL668">
            <v>0</v>
          </cell>
          <cell r="DM668">
            <v>0</v>
          </cell>
          <cell r="DN668">
            <v>0</v>
          </cell>
          <cell r="DO668">
            <v>0</v>
          </cell>
          <cell r="DP668">
            <v>0</v>
          </cell>
          <cell r="DQ668">
            <v>0</v>
          </cell>
          <cell r="DR668">
            <v>0</v>
          </cell>
          <cell r="DS668">
            <v>0</v>
          </cell>
          <cell r="DT668">
            <v>0</v>
          </cell>
          <cell r="DU668">
            <v>0</v>
          </cell>
          <cell r="DV668">
            <v>0</v>
          </cell>
          <cell r="DW668">
            <v>0</v>
          </cell>
          <cell r="DX668">
            <v>0</v>
          </cell>
          <cell r="DY668">
            <v>0</v>
          </cell>
          <cell r="DZ668">
            <v>0</v>
          </cell>
          <cell r="EA668">
            <v>0</v>
          </cell>
          <cell r="EB668">
            <v>0</v>
          </cell>
          <cell r="EC668">
            <v>0</v>
          </cell>
          <cell r="ED668">
            <v>0</v>
          </cell>
        </row>
        <row r="669">
          <cell r="F669">
            <v>0</v>
          </cell>
          <cell r="G669">
            <v>0</v>
          </cell>
          <cell r="H669">
            <v>0</v>
          </cell>
          <cell r="I669">
            <v>0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  <cell r="AE669">
            <v>0</v>
          </cell>
          <cell r="AF669">
            <v>0</v>
          </cell>
          <cell r="AG669">
            <v>0</v>
          </cell>
          <cell r="AH669">
            <v>0</v>
          </cell>
          <cell r="AI669">
            <v>0</v>
          </cell>
          <cell r="AJ669">
            <v>0</v>
          </cell>
          <cell r="AK669">
            <v>0</v>
          </cell>
          <cell r="AL669">
            <v>0</v>
          </cell>
          <cell r="AM669">
            <v>0</v>
          </cell>
          <cell r="AN669">
            <v>0</v>
          </cell>
          <cell r="AO669">
            <v>0</v>
          </cell>
          <cell r="AP669">
            <v>0</v>
          </cell>
          <cell r="AQ669">
            <v>0</v>
          </cell>
          <cell r="AR669">
            <v>0</v>
          </cell>
          <cell r="AS669">
            <v>0</v>
          </cell>
          <cell r="AT669">
            <v>0</v>
          </cell>
          <cell r="AU669">
            <v>0</v>
          </cell>
          <cell r="AV669">
            <v>0</v>
          </cell>
          <cell r="AW669">
            <v>0</v>
          </cell>
          <cell r="AX669">
            <v>0</v>
          </cell>
          <cell r="AY669">
            <v>0</v>
          </cell>
          <cell r="AZ669">
            <v>0</v>
          </cell>
          <cell r="BA669">
            <v>0</v>
          </cell>
          <cell r="BB669">
            <v>0</v>
          </cell>
          <cell r="BC669">
            <v>0</v>
          </cell>
          <cell r="BD669">
            <v>0</v>
          </cell>
          <cell r="BE669">
            <v>0</v>
          </cell>
          <cell r="BF669">
            <v>0</v>
          </cell>
          <cell r="BG669">
            <v>0</v>
          </cell>
          <cell r="BH669">
            <v>0</v>
          </cell>
          <cell r="BI669">
            <v>0</v>
          </cell>
          <cell r="BJ669">
            <v>0</v>
          </cell>
          <cell r="BK669">
            <v>0</v>
          </cell>
          <cell r="BL669">
            <v>0</v>
          </cell>
          <cell r="BM669">
            <v>0</v>
          </cell>
          <cell r="BN669">
            <v>0</v>
          </cell>
          <cell r="BO669">
            <v>0</v>
          </cell>
          <cell r="BP669">
            <v>0</v>
          </cell>
          <cell r="BQ669">
            <v>0</v>
          </cell>
          <cell r="BR669">
            <v>0</v>
          </cell>
          <cell r="BS669">
            <v>0</v>
          </cell>
          <cell r="BT669">
            <v>0</v>
          </cell>
          <cell r="BU669">
            <v>0</v>
          </cell>
          <cell r="BV669">
            <v>0</v>
          </cell>
          <cell r="BW669">
            <v>0</v>
          </cell>
          <cell r="BX669">
            <v>0</v>
          </cell>
          <cell r="BY669">
            <v>0</v>
          </cell>
          <cell r="BZ669">
            <v>0</v>
          </cell>
          <cell r="CA669">
            <v>0</v>
          </cell>
          <cell r="CB669">
            <v>0</v>
          </cell>
          <cell r="CC669">
            <v>0</v>
          </cell>
          <cell r="CD669">
            <v>0</v>
          </cell>
          <cell r="CE669">
            <v>0</v>
          </cell>
          <cell r="CF669">
            <v>0</v>
          </cell>
          <cell r="CG669">
            <v>0</v>
          </cell>
          <cell r="CH669">
            <v>0</v>
          </cell>
          <cell r="CI669">
            <v>0</v>
          </cell>
          <cell r="CJ669">
            <v>0</v>
          </cell>
          <cell r="CK669">
            <v>0</v>
          </cell>
          <cell r="CL669">
            <v>0</v>
          </cell>
          <cell r="CM669">
            <v>0</v>
          </cell>
          <cell r="CN669">
            <v>0</v>
          </cell>
          <cell r="CO669">
            <v>0</v>
          </cell>
          <cell r="CP669">
            <v>0</v>
          </cell>
          <cell r="CQ669">
            <v>0</v>
          </cell>
          <cell r="CR669">
            <v>0</v>
          </cell>
          <cell r="CS669">
            <v>0</v>
          </cell>
          <cell r="CT669">
            <v>0</v>
          </cell>
          <cell r="CU669">
            <v>0</v>
          </cell>
          <cell r="CV669">
            <v>0</v>
          </cell>
          <cell r="CW669">
            <v>0</v>
          </cell>
          <cell r="CX669">
            <v>0</v>
          </cell>
          <cell r="CY669">
            <v>0</v>
          </cell>
          <cell r="CZ669">
            <v>0</v>
          </cell>
          <cell r="DA669">
            <v>0</v>
          </cell>
          <cell r="DB669">
            <v>0</v>
          </cell>
          <cell r="DC669">
            <v>0</v>
          </cell>
          <cell r="DD669">
            <v>0</v>
          </cell>
          <cell r="DE669">
            <v>0</v>
          </cell>
          <cell r="DF669">
            <v>0</v>
          </cell>
          <cell r="DG669">
            <v>0</v>
          </cell>
          <cell r="DH669">
            <v>0</v>
          </cell>
          <cell r="DI669">
            <v>0</v>
          </cell>
          <cell r="DJ669">
            <v>0</v>
          </cell>
          <cell r="DK669">
            <v>0</v>
          </cell>
          <cell r="DL669">
            <v>0</v>
          </cell>
          <cell r="DM669">
            <v>0</v>
          </cell>
          <cell r="DN669">
            <v>0</v>
          </cell>
          <cell r="DO669">
            <v>0</v>
          </cell>
          <cell r="DP669">
            <v>0</v>
          </cell>
          <cell r="DQ669">
            <v>0</v>
          </cell>
          <cell r="DR669">
            <v>0</v>
          </cell>
          <cell r="DS669">
            <v>0</v>
          </cell>
          <cell r="DT669">
            <v>0</v>
          </cell>
          <cell r="DU669">
            <v>0</v>
          </cell>
          <cell r="DV669">
            <v>0</v>
          </cell>
          <cell r="DW669">
            <v>0</v>
          </cell>
          <cell r="DX669">
            <v>0</v>
          </cell>
          <cell r="DY669">
            <v>0</v>
          </cell>
          <cell r="DZ669">
            <v>0</v>
          </cell>
          <cell r="EA669">
            <v>0</v>
          </cell>
          <cell r="EB669">
            <v>0</v>
          </cell>
          <cell r="EC669">
            <v>0</v>
          </cell>
          <cell r="ED669">
            <v>0</v>
          </cell>
        </row>
        <row r="670">
          <cell r="F670">
            <v>0</v>
          </cell>
          <cell r="G670">
            <v>0</v>
          </cell>
          <cell r="H670">
            <v>0</v>
          </cell>
          <cell r="I670">
            <v>0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  <cell r="AE670">
            <v>0</v>
          </cell>
          <cell r="AF670">
            <v>0</v>
          </cell>
          <cell r="AG670">
            <v>0</v>
          </cell>
          <cell r="AH670">
            <v>0</v>
          </cell>
          <cell r="AI670">
            <v>0</v>
          </cell>
          <cell r="AJ670">
            <v>0</v>
          </cell>
          <cell r="AK670">
            <v>0</v>
          </cell>
          <cell r="AL670">
            <v>0</v>
          </cell>
          <cell r="AM670">
            <v>0</v>
          </cell>
          <cell r="AN670">
            <v>0</v>
          </cell>
          <cell r="AO670">
            <v>0</v>
          </cell>
          <cell r="AP670">
            <v>0</v>
          </cell>
          <cell r="AQ670">
            <v>0</v>
          </cell>
          <cell r="AR670">
            <v>0</v>
          </cell>
          <cell r="AS670">
            <v>0</v>
          </cell>
          <cell r="AT670">
            <v>0</v>
          </cell>
          <cell r="AU670">
            <v>0</v>
          </cell>
          <cell r="AV670">
            <v>0</v>
          </cell>
          <cell r="AW670">
            <v>0</v>
          </cell>
          <cell r="AX670">
            <v>0</v>
          </cell>
          <cell r="AY670">
            <v>0</v>
          </cell>
          <cell r="AZ670">
            <v>0</v>
          </cell>
          <cell r="BA670">
            <v>0</v>
          </cell>
          <cell r="BB670">
            <v>0</v>
          </cell>
          <cell r="BC670">
            <v>0</v>
          </cell>
          <cell r="BD670">
            <v>0</v>
          </cell>
          <cell r="BE670">
            <v>0</v>
          </cell>
          <cell r="BF670">
            <v>0</v>
          </cell>
          <cell r="BG670">
            <v>0</v>
          </cell>
          <cell r="BH670">
            <v>0</v>
          </cell>
          <cell r="BI670">
            <v>0</v>
          </cell>
          <cell r="BJ670">
            <v>0</v>
          </cell>
          <cell r="BK670">
            <v>0</v>
          </cell>
          <cell r="BL670">
            <v>0</v>
          </cell>
          <cell r="BM670">
            <v>0</v>
          </cell>
          <cell r="BN670">
            <v>0</v>
          </cell>
          <cell r="BO670">
            <v>0</v>
          </cell>
          <cell r="BP670">
            <v>0</v>
          </cell>
          <cell r="BQ670">
            <v>0</v>
          </cell>
          <cell r="BR670">
            <v>0</v>
          </cell>
          <cell r="BS670">
            <v>0</v>
          </cell>
          <cell r="BT670">
            <v>0</v>
          </cell>
          <cell r="BU670">
            <v>0</v>
          </cell>
          <cell r="BV670">
            <v>0</v>
          </cell>
          <cell r="BW670">
            <v>0</v>
          </cell>
          <cell r="BX670">
            <v>0</v>
          </cell>
          <cell r="BY670">
            <v>0</v>
          </cell>
          <cell r="BZ670">
            <v>0</v>
          </cell>
          <cell r="CA670">
            <v>0</v>
          </cell>
          <cell r="CB670">
            <v>0</v>
          </cell>
          <cell r="CC670">
            <v>0</v>
          </cell>
          <cell r="CD670">
            <v>0</v>
          </cell>
          <cell r="CE670">
            <v>0</v>
          </cell>
          <cell r="CF670">
            <v>0</v>
          </cell>
          <cell r="CG670">
            <v>0</v>
          </cell>
          <cell r="CH670">
            <v>0</v>
          </cell>
          <cell r="CI670">
            <v>0</v>
          </cell>
          <cell r="CJ670">
            <v>0</v>
          </cell>
          <cell r="CK670">
            <v>0</v>
          </cell>
          <cell r="CL670">
            <v>0</v>
          </cell>
          <cell r="CM670">
            <v>0</v>
          </cell>
          <cell r="CN670">
            <v>0</v>
          </cell>
          <cell r="CO670">
            <v>0</v>
          </cell>
          <cell r="CP670">
            <v>0</v>
          </cell>
          <cell r="CQ670">
            <v>0</v>
          </cell>
          <cell r="CR670">
            <v>0</v>
          </cell>
          <cell r="CS670">
            <v>0</v>
          </cell>
          <cell r="CT670">
            <v>0</v>
          </cell>
          <cell r="CU670">
            <v>0</v>
          </cell>
          <cell r="CV670">
            <v>0</v>
          </cell>
          <cell r="CW670">
            <v>0</v>
          </cell>
          <cell r="CX670">
            <v>0</v>
          </cell>
          <cell r="CY670">
            <v>0</v>
          </cell>
          <cell r="CZ670">
            <v>0</v>
          </cell>
          <cell r="DA670">
            <v>0</v>
          </cell>
          <cell r="DB670">
            <v>0</v>
          </cell>
          <cell r="DC670">
            <v>0</v>
          </cell>
          <cell r="DD670">
            <v>0</v>
          </cell>
          <cell r="DE670">
            <v>0</v>
          </cell>
          <cell r="DF670">
            <v>0</v>
          </cell>
          <cell r="DG670">
            <v>0</v>
          </cell>
          <cell r="DH670">
            <v>0</v>
          </cell>
          <cell r="DI670">
            <v>0</v>
          </cell>
          <cell r="DJ670">
            <v>0</v>
          </cell>
          <cell r="DK670">
            <v>0</v>
          </cell>
          <cell r="DL670">
            <v>0</v>
          </cell>
          <cell r="DM670">
            <v>0</v>
          </cell>
          <cell r="DN670">
            <v>0</v>
          </cell>
          <cell r="DO670">
            <v>0</v>
          </cell>
          <cell r="DP670">
            <v>0</v>
          </cell>
          <cell r="DQ670">
            <v>0</v>
          </cell>
          <cell r="DR670">
            <v>0</v>
          </cell>
          <cell r="DS670">
            <v>0</v>
          </cell>
          <cell r="DT670">
            <v>0</v>
          </cell>
          <cell r="DU670">
            <v>0</v>
          </cell>
          <cell r="DV670">
            <v>0</v>
          </cell>
          <cell r="DW670">
            <v>0</v>
          </cell>
          <cell r="DX670">
            <v>0</v>
          </cell>
          <cell r="DY670">
            <v>0</v>
          </cell>
          <cell r="DZ670">
            <v>0</v>
          </cell>
          <cell r="EA670">
            <v>0</v>
          </cell>
          <cell r="EB670">
            <v>0</v>
          </cell>
          <cell r="EC670">
            <v>0</v>
          </cell>
          <cell r="ED670">
            <v>0</v>
          </cell>
        </row>
        <row r="671">
          <cell r="F671">
            <v>0</v>
          </cell>
          <cell r="G671">
            <v>0</v>
          </cell>
          <cell r="H671">
            <v>0</v>
          </cell>
          <cell r="I671">
            <v>0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  <cell r="AE671">
            <v>0</v>
          </cell>
          <cell r="AF671">
            <v>0</v>
          </cell>
          <cell r="AG671">
            <v>0</v>
          </cell>
          <cell r="AH671">
            <v>0</v>
          </cell>
          <cell r="AI671">
            <v>0</v>
          </cell>
          <cell r="AJ671">
            <v>0</v>
          </cell>
          <cell r="AK671">
            <v>0</v>
          </cell>
          <cell r="AL671">
            <v>0</v>
          </cell>
          <cell r="AM671">
            <v>0</v>
          </cell>
          <cell r="AN671">
            <v>0</v>
          </cell>
          <cell r="AO671">
            <v>0</v>
          </cell>
          <cell r="AP671">
            <v>0</v>
          </cell>
          <cell r="AQ671">
            <v>0</v>
          </cell>
          <cell r="AR671">
            <v>0</v>
          </cell>
          <cell r="AS671">
            <v>0</v>
          </cell>
          <cell r="AT671">
            <v>0</v>
          </cell>
          <cell r="AU671">
            <v>0</v>
          </cell>
          <cell r="AV671">
            <v>0</v>
          </cell>
          <cell r="AW671">
            <v>0</v>
          </cell>
          <cell r="AX671">
            <v>0</v>
          </cell>
          <cell r="AY671">
            <v>0</v>
          </cell>
          <cell r="AZ671">
            <v>0</v>
          </cell>
          <cell r="BA671">
            <v>0</v>
          </cell>
          <cell r="BB671">
            <v>0</v>
          </cell>
          <cell r="BC671">
            <v>0</v>
          </cell>
          <cell r="BD671">
            <v>0</v>
          </cell>
          <cell r="BE671">
            <v>0</v>
          </cell>
          <cell r="BF671">
            <v>0</v>
          </cell>
          <cell r="BG671">
            <v>0</v>
          </cell>
          <cell r="BH671">
            <v>0</v>
          </cell>
          <cell r="BI671">
            <v>0</v>
          </cell>
          <cell r="BJ671">
            <v>0</v>
          </cell>
          <cell r="BK671">
            <v>0</v>
          </cell>
          <cell r="BL671">
            <v>0</v>
          </cell>
          <cell r="BM671">
            <v>0</v>
          </cell>
          <cell r="BN671">
            <v>0</v>
          </cell>
          <cell r="BO671">
            <v>0</v>
          </cell>
          <cell r="BP671">
            <v>0</v>
          </cell>
          <cell r="BQ671">
            <v>0</v>
          </cell>
          <cell r="BR671">
            <v>0</v>
          </cell>
          <cell r="BS671">
            <v>0</v>
          </cell>
          <cell r="BT671">
            <v>0</v>
          </cell>
          <cell r="BU671">
            <v>0</v>
          </cell>
          <cell r="BV671">
            <v>0</v>
          </cell>
          <cell r="BW671">
            <v>0</v>
          </cell>
          <cell r="BX671">
            <v>0</v>
          </cell>
          <cell r="BY671">
            <v>0</v>
          </cell>
          <cell r="BZ671">
            <v>0</v>
          </cell>
          <cell r="CA671">
            <v>0</v>
          </cell>
          <cell r="CB671">
            <v>0</v>
          </cell>
          <cell r="CC671">
            <v>0</v>
          </cell>
          <cell r="CD671">
            <v>0</v>
          </cell>
          <cell r="CE671">
            <v>0</v>
          </cell>
          <cell r="CF671">
            <v>0</v>
          </cell>
          <cell r="CG671">
            <v>0</v>
          </cell>
          <cell r="CH671">
            <v>0</v>
          </cell>
          <cell r="CI671">
            <v>0</v>
          </cell>
          <cell r="CJ671">
            <v>0</v>
          </cell>
          <cell r="CK671">
            <v>0</v>
          </cell>
          <cell r="CL671">
            <v>0</v>
          </cell>
          <cell r="CM671">
            <v>0</v>
          </cell>
          <cell r="CN671">
            <v>0</v>
          </cell>
          <cell r="CO671">
            <v>0</v>
          </cell>
          <cell r="CP671">
            <v>0</v>
          </cell>
          <cell r="CQ671">
            <v>0</v>
          </cell>
          <cell r="CR671">
            <v>0</v>
          </cell>
          <cell r="CS671">
            <v>0</v>
          </cell>
          <cell r="CT671">
            <v>0</v>
          </cell>
          <cell r="CU671">
            <v>0</v>
          </cell>
          <cell r="CV671">
            <v>0</v>
          </cell>
          <cell r="CW671">
            <v>0</v>
          </cell>
          <cell r="CX671">
            <v>0</v>
          </cell>
          <cell r="CY671">
            <v>0</v>
          </cell>
          <cell r="CZ671">
            <v>0</v>
          </cell>
          <cell r="DA671">
            <v>0</v>
          </cell>
          <cell r="DB671">
            <v>0</v>
          </cell>
          <cell r="DC671">
            <v>0</v>
          </cell>
          <cell r="DD671">
            <v>0</v>
          </cell>
          <cell r="DE671">
            <v>0</v>
          </cell>
          <cell r="DF671">
            <v>0</v>
          </cell>
          <cell r="DG671">
            <v>0</v>
          </cell>
          <cell r="DH671">
            <v>0</v>
          </cell>
          <cell r="DI671">
            <v>0</v>
          </cell>
          <cell r="DJ671">
            <v>0</v>
          </cell>
          <cell r="DK671">
            <v>0</v>
          </cell>
          <cell r="DL671">
            <v>0</v>
          </cell>
          <cell r="DM671">
            <v>0</v>
          </cell>
          <cell r="DN671">
            <v>0</v>
          </cell>
          <cell r="DO671">
            <v>0</v>
          </cell>
          <cell r="DP671">
            <v>0</v>
          </cell>
          <cell r="DQ671">
            <v>0</v>
          </cell>
          <cell r="DR671">
            <v>0</v>
          </cell>
          <cell r="DS671">
            <v>0</v>
          </cell>
          <cell r="DT671">
            <v>0</v>
          </cell>
          <cell r="DU671">
            <v>0</v>
          </cell>
          <cell r="DV671">
            <v>0</v>
          </cell>
          <cell r="DW671">
            <v>0</v>
          </cell>
          <cell r="DX671">
            <v>0</v>
          </cell>
          <cell r="DY671">
            <v>0</v>
          </cell>
          <cell r="DZ671">
            <v>0</v>
          </cell>
          <cell r="EA671">
            <v>0</v>
          </cell>
          <cell r="EB671">
            <v>0</v>
          </cell>
          <cell r="EC671">
            <v>0</v>
          </cell>
          <cell r="ED671">
            <v>0</v>
          </cell>
        </row>
        <row r="672">
          <cell r="F672">
            <v>0</v>
          </cell>
          <cell r="G672">
            <v>0</v>
          </cell>
          <cell r="H672">
            <v>0</v>
          </cell>
          <cell r="I672">
            <v>0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  <cell r="AE672">
            <v>0</v>
          </cell>
          <cell r="AF672">
            <v>0</v>
          </cell>
          <cell r="AG672">
            <v>0</v>
          </cell>
          <cell r="AH672">
            <v>0</v>
          </cell>
          <cell r="AI672">
            <v>0</v>
          </cell>
          <cell r="AJ672">
            <v>0</v>
          </cell>
          <cell r="AK672">
            <v>0</v>
          </cell>
          <cell r="AL672">
            <v>0</v>
          </cell>
          <cell r="AM672">
            <v>0</v>
          </cell>
          <cell r="AN672">
            <v>0</v>
          </cell>
          <cell r="AO672">
            <v>0</v>
          </cell>
          <cell r="AP672">
            <v>0</v>
          </cell>
          <cell r="AQ672">
            <v>0</v>
          </cell>
          <cell r="AR672">
            <v>0</v>
          </cell>
          <cell r="AS672">
            <v>0</v>
          </cell>
          <cell r="AT672">
            <v>0</v>
          </cell>
          <cell r="AU672">
            <v>0</v>
          </cell>
          <cell r="AV672">
            <v>0</v>
          </cell>
          <cell r="AW672">
            <v>0</v>
          </cell>
          <cell r="AX672">
            <v>0</v>
          </cell>
          <cell r="AY672">
            <v>0</v>
          </cell>
          <cell r="AZ672">
            <v>0</v>
          </cell>
          <cell r="BA672">
            <v>0</v>
          </cell>
          <cell r="BB672">
            <v>0</v>
          </cell>
          <cell r="BC672">
            <v>0</v>
          </cell>
          <cell r="BD672">
            <v>0</v>
          </cell>
          <cell r="BE672">
            <v>0</v>
          </cell>
          <cell r="BF672">
            <v>0</v>
          </cell>
          <cell r="BG672">
            <v>0</v>
          </cell>
          <cell r="BH672">
            <v>0</v>
          </cell>
          <cell r="BI672">
            <v>0</v>
          </cell>
          <cell r="BJ672">
            <v>0</v>
          </cell>
          <cell r="BK672">
            <v>0</v>
          </cell>
          <cell r="BL672">
            <v>0</v>
          </cell>
          <cell r="BM672">
            <v>0</v>
          </cell>
          <cell r="BN672">
            <v>0</v>
          </cell>
          <cell r="BO672">
            <v>0</v>
          </cell>
          <cell r="BP672">
            <v>0</v>
          </cell>
          <cell r="BQ672">
            <v>0</v>
          </cell>
          <cell r="BR672">
            <v>0</v>
          </cell>
          <cell r="BS672">
            <v>0</v>
          </cell>
          <cell r="BT672">
            <v>0</v>
          </cell>
          <cell r="BU672">
            <v>0</v>
          </cell>
          <cell r="BV672">
            <v>0</v>
          </cell>
          <cell r="BW672">
            <v>0</v>
          </cell>
          <cell r="BX672">
            <v>0</v>
          </cell>
          <cell r="BY672">
            <v>0</v>
          </cell>
          <cell r="BZ672">
            <v>0</v>
          </cell>
          <cell r="CA672">
            <v>0</v>
          </cell>
          <cell r="CB672">
            <v>0</v>
          </cell>
          <cell r="CC672">
            <v>0</v>
          </cell>
          <cell r="CD672">
            <v>0</v>
          </cell>
          <cell r="CE672">
            <v>0</v>
          </cell>
          <cell r="CF672">
            <v>0</v>
          </cell>
          <cell r="CG672">
            <v>0</v>
          </cell>
          <cell r="CH672">
            <v>0</v>
          </cell>
          <cell r="CI672">
            <v>0</v>
          </cell>
          <cell r="CJ672">
            <v>0</v>
          </cell>
          <cell r="CK672">
            <v>0</v>
          </cell>
          <cell r="CL672">
            <v>0</v>
          </cell>
          <cell r="CM672">
            <v>0</v>
          </cell>
          <cell r="CN672">
            <v>0</v>
          </cell>
          <cell r="CO672">
            <v>0</v>
          </cell>
          <cell r="CP672">
            <v>0</v>
          </cell>
          <cell r="CQ672">
            <v>0</v>
          </cell>
          <cell r="CR672">
            <v>0</v>
          </cell>
          <cell r="CS672">
            <v>0</v>
          </cell>
          <cell r="CT672">
            <v>0</v>
          </cell>
          <cell r="CU672">
            <v>0</v>
          </cell>
          <cell r="CV672">
            <v>0</v>
          </cell>
          <cell r="CW672">
            <v>0</v>
          </cell>
          <cell r="CX672">
            <v>0</v>
          </cell>
          <cell r="CY672">
            <v>0</v>
          </cell>
          <cell r="CZ672">
            <v>0</v>
          </cell>
          <cell r="DA672">
            <v>0</v>
          </cell>
          <cell r="DB672">
            <v>0</v>
          </cell>
          <cell r="DC672">
            <v>0</v>
          </cell>
          <cell r="DD672">
            <v>0</v>
          </cell>
          <cell r="DE672">
            <v>0</v>
          </cell>
          <cell r="DF672">
            <v>0</v>
          </cell>
          <cell r="DG672">
            <v>0</v>
          </cell>
          <cell r="DH672">
            <v>0</v>
          </cell>
          <cell r="DI672">
            <v>0</v>
          </cell>
          <cell r="DJ672">
            <v>0</v>
          </cell>
          <cell r="DK672">
            <v>0</v>
          </cell>
          <cell r="DL672">
            <v>0</v>
          </cell>
          <cell r="DM672">
            <v>0</v>
          </cell>
          <cell r="DN672">
            <v>0</v>
          </cell>
          <cell r="DO672">
            <v>0</v>
          </cell>
          <cell r="DP672">
            <v>0</v>
          </cell>
          <cell r="DQ672">
            <v>0</v>
          </cell>
          <cell r="DR672">
            <v>0</v>
          </cell>
          <cell r="DS672">
            <v>0</v>
          </cell>
          <cell r="DT672">
            <v>0</v>
          </cell>
          <cell r="DU672">
            <v>0</v>
          </cell>
          <cell r="DV672">
            <v>0</v>
          </cell>
          <cell r="DW672">
            <v>0</v>
          </cell>
          <cell r="DX672">
            <v>0</v>
          </cell>
          <cell r="DY672">
            <v>0</v>
          </cell>
          <cell r="DZ672">
            <v>0</v>
          </cell>
          <cell r="EA672">
            <v>0</v>
          </cell>
          <cell r="EB672">
            <v>0</v>
          </cell>
          <cell r="EC672">
            <v>0</v>
          </cell>
          <cell r="ED672">
            <v>0</v>
          </cell>
        </row>
        <row r="673">
          <cell r="F673">
            <v>0</v>
          </cell>
          <cell r="G673">
            <v>0</v>
          </cell>
          <cell r="H673">
            <v>0</v>
          </cell>
          <cell r="I673">
            <v>0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  <cell r="AE673">
            <v>0</v>
          </cell>
          <cell r="AF673">
            <v>0</v>
          </cell>
          <cell r="AG673">
            <v>0</v>
          </cell>
          <cell r="AH673">
            <v>0</v>
          </cell>
          <cell r="AI673">
            <v>0</v>
          </cell>
          <cell r="AJ673">
            <v>0</v>
          </cell>
          <cell r="AK673">
            <v>0</v>
          </cell>
          <cell r="AL673">
            <v>0</v>
          </cell>
          <cell r="AM673">
            <v>0</v>
          </cell>
          <cell r="AN673">
            <v>0</v>
          </cell>
          <cell r="AO673">
            <v>0</v>
          </cell>
          <cell r="AP673">
            <v>0</v>
          </cell>
          <cell r="AQ673">
            <v>0</v>
          </cell>
          <cell r="AR673">
            <v>0</v>
          </cell>
          <cell r="AS673">
            <v>0</v>
          </cell>
          <cell r="AT673">
            <v>0</v>
          </cell>
          <cell r="AU673">
            <v>0</v>
          </cell>
          <cell r="AV673">
            <v>0</v>
          </cell>
          <cell r="AW673">
            <v>0</v>
          </cell>
          <cell r="AX673">
            <v>0</v>
          </cell>
          <cell r="AY673">
            <v>0</v>
          </cell>
          <cell r="AZ673">
            <v>0</v>
          </cell>
          <cell r="BA673">
            <v>0</v>
          </cell>
          <cell r="BB673">
            <v>0</v>
          </cell>
          <cell r="BC673">
            <v>0</v>
          </cell>
          <cell r="BD673">
            <v>0</v>
          </cell>
          <cell r="BE673">
            <v>0</v>
          </cell>
          <cell r="BF673">
            <v>0</v>
          </cell>
          <cell r="BG673">
            <v>0</v>
          </cell>
          <cell r="BH673">
            <v>0</v>
          </cell>
          <cell r="BI673">
            <v>0</v>
          </cell>
          <cell r="BJ673">
            <v>0</v>
          </cell>
          <cell r="BK673">
            <v>0</v>
          </cell>
          <cell r="BL673">
            <v>0</v>
          </cell>
          <cell r="BM673">
            <v>0</v>
          </cell>
          <cell r="BN673">
            <v>0</v>
          </cell>
          <cell r="BO673">
            <v>0</v>
          </cell>
          <cell r="BP673">
            <v>0</v>
          </cell>
          <cell r="BQ673">
            <v>0</v>
          </cell>
          <cell r="BR673">
            <v>0</v>
          </cell>
          <cell r="BS673">
            <v>0</v>
          </cell>
          <cell r="BT673">
            <v>0</v>
          </cell>
          <cell r="BU673">
            <v>0</v>
          </cell>
          <cell r="BV673">
            <v>0</v>
          </cell>
          <cell r="BW673">
            <v>0</v>
          </cell>
          <cell r="BX673">
            <v>0</v>
          </cell>
          <cell r="BY673">
            <v>0</v>
          </cell>
          <cell r="BZ673">
            <v>0</v>
          </cell>
          <cell r="CA673">
            <v>0</v>
          </cell>
          <cell r="CB673">
            <v>0</v>
          </cell>
          <cell r="CC673">
            <v>0</v>
          </cell>
          <cell r="CD673">
            <v>0</v>
          </cell>
          <cell r="CE673">
            <v>0</v>
          </cell>
          <cell r="CF673">
            <v>0</v>
          </cell>
          <cell r="CG673">
            <v>0</v>
          </cell>
          <cell r="CH673">
            <v>0</v>
          </cell>
          <cell r="CI673">
            <v>0</v>
          </cell>
          <cell r="CJ673">
            <v>0</v>
          </cell>
          <cell r="CK673">
            <v>0</v>
          </cell>
          <cell r="CL673">
            <v>0</v>
          </cell>
          <cell r="CM673">
            <v>0</v>
          </cell>
          <cell r="CN673">
            <v>0</v>
          </cell>
          <cell r="CO673">
            <v>0</v>
          </cell>
          <cell r="CP673">
            <v>0</v>
          </cell>
          <cell r="CQ673">
            <v>0</v>
          </cell>
          <cell r="CR673">
            <v>0</v>
          </cell>
          <cell r="CS673">
            <v>0</v>
          </cell>
          <cell r="CT673">
            <v>0</v>
          </cell>
          <cell r="CU673">
            <v>0</v>
          </cell>
          <cell r="CV673">
            <v>0</v>
          </cell>
          <cell r="CW673">
            <v>0</v>
          </cell>
          <cell r="CX673">
            <v>0</v>
          </cell>
          <cell r="CY673">
            <v>0</v>
          </cell>
          <cell r="CZ673">
            <v>0</v>
          </cell>
          <cell r="DA673">
            <v>0</v>
          </cell>
          <cell r="DB673">
            <v>0</v>
          </cell>
          <cell r="DC673">
            <v>0</v>
          </cell>
          <cell r="DD673">
            <v>0</v>
          </cell>
          <cell r="DE673">
            <v>0</v>
          </cell>
          <cell r="DF673">
            <v>0</v>
          </cell>
          <cell r="DG673">
            <v>0</v>
          </cell>
          <cell r="DH673">
            <v>0</v>
          </cell>
          <cell r="DI673">
            <v>0</v>
          </cell>
          <cell r="DJ673">
            <v>0</v>
          </cell>
          <cell r="DK673">
            <v>0</v>
          </cell>
          <cell r="DL673">
            <v>0</v>
          </cell>
          <cell r="DM673">
            <v>0</v>
          </cell>
          <cell r="DN673">
            <v>0</v>
          </cell>
          <cell r="DO673">
            <v>0</v>
          </cell>
          <cell r="DP673">
            <v>0</v>
          </cell>
          <cell r="DQ673">
            <v>0</v>
          </cell>
          <cell r="DR673">
            <v>0</v>
          </cell>
          <cell r="DS673">
            <v>0</v>
          </cell>
          <cell r="DT673">
            <v>0</v>
          </cell>
          <cell r="DU673">
            <v>0</v>
          </cell>
          <cell r="DV673">
            <v>0</v>
          </cell>
          <cell r="DW673">
            <v>0</v>
          </cell>
          <cell r="DX673">
            <v>0</v>
          </cell>
          <cell r="DY673">
            <v>0</v>
          </cell>
          <cell r="DZ673">
            <v>0</v>
          </cell>
          <cell r="EA673">
            <v>0</v>
          </cell>
          <cell r="EB673">
            <v>0</v>
          </cell>
          <cell r="EC673">
            <v>0</v>
          </cell>
          <cell r="ED673">
            <v>0</v>
          </cell>
        </row>
        <row r="674">
          <cell r="F674">
            <v>0</v>
          </cell>
          <cell r="G674">
            <v>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  <cell r="AE674">
            <v>0</v>
          </cell>
          <cell r="AF674">
            <v>0</v>
          </cell>
          <cell r="AG674">
            <v>0</v>
          </cell>
          <cell r="AH674">
            <v>0</v>
          </cell>
          <cell r="AI674">
            <v>0</v>
          </cell>
          <cell r="AJ674">
            <v>0</v>
          </cell>
          <cell r="AK674">
            <v>0</v>
          </cell>
          <cell r="AL674">
            <v>0</v>
          </cell>
          <cell r="AM674">
            <v>0</v>
          </cell>
          <cell r="AN674">
            <v>0</v>
          </cell>
          <cell r="AO674">
            <v>0</v>
          </cell>
          <cell r="AP674">
            <v>0</v>
          </cell>
          <cell r="AQ674">
            <v>0</v>
          </cell>
          <cell r="AR674">
            <v>0</v>
          </cell>
          <cell r="AS674">
            <v>0</v>
          </cell>
          <cell r="AT674">
            <v>0</v>
          </cell>
          <cell r="AU674">
            <v>0</v>
          </cell>
          <cell r="AV674">
            <v>0</v>
          </cell>
          <cell r="AW674">
            <v>0</v>
          </cell>
          <cell r="AX674">
            <v>0</v>
          </cell>
          <cell r="AY674">
            <v>0</v>
          </cell>
          <cell r="AZ674">
            <v>0</v>
          </cell>
          <cell r="BA674">
            <v>0</v>
          </cell>
          <cell r="BB674">
            <v>0</v>
          </cell>
          <cell r="BC674">
            <v>0</v>
          </cell>
          <cell r="BD674">
            <v>0</v>
          </cell>
          <cell r="BE674">
            <v>0</v>
          </cell>
          <cell r="BF674">
            <v>0</v>
          </cell>
          <cell r="BG674">
            <v>0</v>
          </cell>
          <cell r="BH674">
            <v>0</v>
          </cell>
          <cell r="BI674">
            <v>0</v>
          </cell>
          <cell r="BJ674">
            <v>0</v>
          </cell>
          <cell r="BK674">
            <v>0</v>
          </cell>
          <cell r="BL674">
            <v>0</v>
          </cell>
          <cell r="BM674">
            <v>0</v>
          </cell>
          <cell r="BN674">
            <v>0</v>
          </cell>
          <cell r="BO674">
            <v>0</v>
          </cell>
          <cell r="BP674">
            <v>0</v>
          </cell>
          <cell r="BQ674">
            <v>0</v>
          </cell>
          <cell r="BR674">
            <v>0</v>
          </cell>
          <cell r="BS674">
            <v>0</v>
          </cell>
          <cell r="BT674">
            <v>0</v>
          </cell>
          <cell r="BU674">
            <v>0</v>
          </cell>
          <cell r="BV674">
            <v>0</v>
          </cell>
          <cell r="BW674">
            <v>0</v>
          </cell>
          <cell r="BX674">
            <v>0</v>
          </cell>
          <cell r="BY674">
            <v>0</v>
          </cell>
          <cell r="BZ674">
            <v>0</v>
          </cell>
          <cell r="CA674">
            <v>0</v>
          </cell>
          <cell r="CB674">
            <v>0</v>
          </cell>
          <cell r="CC674">
            <v>0</v>
          </cell>
          <cell r="CD674">
            <v>0</v>
          </cell>
          <cell r="CE674">
            <v>0</v>
          </cell>
          <cell r="CF674">
            <v>0</v>
          </cell>
          <cell r="CG674">
            <v>0</v>
          </cell>
          <cell r="CH674">
            <v>0</v>
          </cell>
          <cell r="CI674">
            <v>0</v>
          </cell>
          <cell r="CJ674">
            <v>0</v>
          </cell>
          <cell r="CK674">
            <v>0</v>
          </cell>
          <cell r="CL674">
            <v>0</v>
          </cell>
          <cell r="CM674">
            <v>0</v>
          </cell>
          <cell r="CN674">
            <v>0</v>
          </cell>
          <cell r="CO674">
            <v>0</v>
          </cell>
          <cell r="CP674">
            <v>0</v>
          </cell>
          <cell r="CQ674">
            <v>0</v>
          </cell>
          <cell r="CR674">
            <v>0</v>
          </cell>
          <cell r="CS674">
            <v>0</v>
          </cell>
          <cell r="CT674">
            <v>0</v>
          </cell>
          <cell r="CU674">
            <v>0</v>
          </cell>
          <cell r="CV674">
            <v>0</v>
          </cell>
          <cell r="CW674">
            <v>0</v>
          </cell>
          <cell r="CX674">
            <v>0</v>
          </cell>
          <cell r="CY674">
            <v>0</v>
          </cell>
          <cell r="CZ674">
            <v>0</v>
          </cell>
          <cell r="DA674">
            <v>0</v>
          </cell>
          <cell r="DB674">
            <v>0</v>
          </cell>
          <cell r="DC674">
            <v>0</v>
          </cell>
          <cell r="DD674">
            <v>0</v>
          </cell>
          <cell r="DE674">
            <v>0</v>
          </cell>
          <cell r="DF674">
            <v>0</v>
          </cell>
          <cell r="DG674">
            <v>0</v>
          </cell>
          <cell r="DH674">
            <v>0</v>
          </cell>
          <cell r="DI674">
            <v>0</v>
          </cell>
          <cell r="DJ674">
            <v>0</v>
          </cell>
          <cell r="DK674">
            <v>0</v>
          </cell>
          <cell r="DL674">
            <v>0</v>
          </cell>
          <cell r="DM674">
            <v>0</v>
          </cell>
          <cell r="DN674">
            <v>0</v>
          </cell>
          <cell r="DO674">
            <v>0</v>
          </cell>
          <cell r="DP674">
            <v>0</v>
          </cell>
          <cell r="DQ674">
            <v>0</v>
          </cell>
          <cell r="DR674">
            <v>0</v>
          </cell>
          <cell r="DS674">
            <v>0</v>
          </cell>
          <cell r="DT674">
            <v>0</v>
          </cell>
          <cell r="DU674">
            <v>0</v>
          </cell>
          <cell r="DV674">
            <v>0</v>
          </cell>
          <cell r="DW674">
            <v>0</v>
          </cell>
          <cell r="DX674">
            <v>0</v>
          </cell>
          <cell r="DY674">
            <v>0</v>
          </cell>
          <cell r="DZ674">
            <v>0</v>
          </cell>
          <cell r="EA674">
            <v>0</v>
          </cell>
          <cell r="EB674">
            <v>0</v>
          </cell>
          <cell r="EC674">
            <v>0</v>
          </cell>
          <cell r="ED674">
            <v>0</v>
          </cell>
        </row>
        <row r="675">
          <cell r="F675">
            <v>0</v>
          </cell>
          <cell r="G675">
            <v>0</v>
          </cell>
          <cell r="H675">
            <v>0</v>
          </cell>
          <cell r="I675">
            <v>0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  <cell r="AE675">
            <v>0</v>
          </cell>
          <cell r="AF675">
            <v>0</v>
          </cell>
          <cell r="AG675">
            <v>0</v>
          </cell>
          <cell r="AH675">
            <v>0</v>
          </cell>
          <cell r="AI675">
            <v>0</v>
          </cell>
          <cell r="AJ675">
            <v>0</v>
          </cell>
          <cell r="AK675">
            <v>0</v>
          </cell>
          <cell r="AL675">
            <v>0</v>
          </cell>
          <cell r="AM675">
            <v>0</v>
          </cell>
          <cell r="AN675">
            <v>0</v>
          </cell>
          <cell r="AO675">
            <v>0</v>
          </cell>
          <cell r="AP675">
            <v>0</v>
          </cell>
          <cell r="AQ675">
            <v>0</v>
          </cell>
          <cell r="AR675">
            <v>0</v>
          </cell>
          <cell r="AS675">
            <v>0</v>
          </cell>
          <cell r="AT675">
            <v>0</v>
          </cell>
          <cell r="AU675">
            <v>0</v>
          </cell>
          <cell r="AV675">
            <v>0</v>
          </cell>
          <cell r="AW675">
            <v>0</v>
          </cell>
          <cell r="AX675">
            <v>0</v>
          </cell>
          <cell r="AY675">
            <v>0</v>
          </cell>
          <cell r="AZ675">
            <v>0</v>
          </cell>
          <cell r="BA675">
            <v>0</v>
          </cell>
          <cell r="BB675">
            <v>0</v>
          </cell>
          <cell r="BC675">
            <v>0</v>
          </cell>
          <cell r="BD675">
            <v>0</v>
          </cell>
          <cell r="BE675">
            <v>0</v>
          </cell>
          <cell r="BF675">
            <v>0</v>
          </cell>
          <cell r="BG675">
            <v>0</v>
          </cell>
          <cell r="BH675">
            <v>0</v>
          </cell>
          <cell r="BI675">
            <v>0</v>
          </cell>
          <cell r="BJ675">
            <v>0</v>
          </cell>
          <cell r="BK675">
            <v>0</v>
          </cell>
          <cell r="BL675">
            <v>0</v>
          </cell>
          <cell r="BM675">
            <v>0</v>
          </cell>
          <cell r="BN675">
            <v>0</v>
          </cell>
          <cell r="BO675">
            <v>0</v>
          </cell>
          <cell r="BP675">
            <v>0</v>
          </cell>
          <cell r="BQ675">
            <v>0</v>
          </cell>
          <cell r="BR675">
            <v>0</v>
          </cell>
          <cell r="BS675">
            <v>0</v>
          </cell>
          <cell r="BT675">
            <v>0</v>
          </cell>
          <cell r="BU675">
            <v>0</v>
          </cell>
          <cell r="BV675">
            <v>0</v>
          </cell>
          <cell r="BW675">
            <v>0</v>
          </cell>
          <cell r="BX675">
            <v>0</v>
          </cell>
          <cell r="BY675">
            <v>0</v>
          </cell>
          <cell r="BZ675">
            <v>0</v>
          </cell>
          <cell r="CA675">
            <v>0</v>
          </cell>
          <cell r="CB675">
            <v>0</v>
          </cell>
          <cell r="CC675">
            <v>0</v>
          </cell>
          <cell r="CD675">
            <v>0</v>
          </cell>
          <cell r="CE675">
            <v>0</v>
          </cell>
          <cell r="CF675">
            <v>0</v>
          </cell>
          <cell r="CG675">
            <v>0</v>
          </cell>
          <cell r="CH675">
            <v>0</v>
          </cell>
          <cell r="CI675">
            <v>0</v>
          </cell>
          <cell r="CJ675">
            <v>0</v>
          </cell>
          <cell r="CK675">
            <v>0</v>
          </cell>
          <cell r="CL675">
            <v>0</v>
          </cell>
          <cell r="CM675">
            <v>0</v>
          </cell>
          <cell r="CN675">
            <v>0</v>
          </cell>
          <cell r="CO675">
            <v>0</v>
          </cell>
          <cell r="CP675">
            <v>0</v>
          </cell>
          <cell r="CQ675">
            <v>0</v>
          </cell>
          <cell r="CR675">
            <v>0</v>
          </cell>
          <cell r="CS675">
            <v>0</v>
          </cell>
          <cell r="CT675">
            <v>0</v>
          </cell>
          <cell r="CU675">
            <v>0</v>
          </cell>
          <cell r="CV675">
            <v>0</v>
          </cell>
          <cell r="CW675">
            <v>0</v>
          </cell>
          <cell r="CX675">
            <v>0</v>
          </cell>
          <cell r="CY675">
            <v>0</v>
          </cell>
          <cell r="CZ675">
            <v>0</v>
          </cell>
          <cell r="DA675">
            <v>0</v>
          </cell>
          <cell r="DB675">
            <v>0</v>
          </cell>
          <cell r="DC675">
            <v>0</v>
          </cell>
          <cell r="DD675">
            <v>0</v>
          </cell>
          <cell r="DE675">
            <v>0</v>
          </cell>
          <cell r="DF675">
            <v>0</v>
          </cell>
          <cell r="DG675">
            <v>0</v>
          </cell>
          <cell r="DH675">
            <v>0</v>
          </cell>
          <cell r="DI675">
            <v>0</v>
          </cell>
          <cell r="DJ675">
            <v>0</v>
          </cell>
          <cell r="DK675">
            <v>0</v>
          </cell>
          <cell r="DL675">
            <v>0</v>
          </cell>
          <cell r="DM675">
            <v>0</v>
          </cell>
          <cell r="DN675">
            <v>0</v>
          </cell>
          <cell r="DO675">
            <v>0</v>
          </cell>
          <cell r="DP675">
            <v>0</v>
          </cell>
          <cell r="DQ675">
            <v>0</v>
          </cell>
          <cell r="DR675">
            <v>0</v>
          </cell>
          <cell r="DS675">
            <v>0</v>
          </cell>
          <cell r="DT675">
            <v>0</v>
          </cell>
          <cell r="DU675">
            <v>0</v>
          </cell>
          <cell r="DV675">
            <v>0</v>
          </cell>
          <cell r="DW675">
            <v>0</v>
          </cell>
          <cell r="DX675">
            <v>0</v>
          </cell>
          <cell r="DY675">
            <v>0</v>
          </cell>
          <cell r="DZ675">
            <v>0</v>
          </cell>
          <cell r="EA675">
            <v>0</v>
          </cell>
          <cell r="EB675">
            <v>0</v>
          </cell>
          <cell r="EC675">
            <v>0</v>
          </cell>
          <cell r="ED675">
            <v>0</v>
          </cell>
        </row>
        <row r="677"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  <cell r="AE677">
            <v>0</v>
          </cell>
          <cell r="AF677">
            <v>0</v>
          </cell>
          <cell r="AG677">
            <v>0</v>
          </cell>
          <cell r="AH677">
            <v>0</v>
          </cell>
          <cell r="AI677">
            <v>0</v>
          </cell>
          <cell r="AJ677">
            <v>0</v>
          </cell>
          <cell r="AK677">
            <v>0</v>
          </cell>
          <cell r="AL677">
            <v>0</v>
          </cell>
          <cell r="AM677">
            <v>0</v>
          </cell>
          <cell r="AN677">
            <v>0</v>
          </cell>
          <cell r="AO677">
            <v>0</v>
          </cell>
          <cell r="AP677">
            <v>0</v>
          </cell>
          <cell r="AQ677">
            <v>0</v>
          </cell>
          <cell r="AR677">
            <v>0</v>
          </cell>
          <cell r="AS677">
            <v>0</v>
          </cell>
          <cell r="AT677">
            <v>0</v>
          </cell>
          <cell r="AU677">
            <v>0</v>
          </cell>
          <cell r="AV677">
            <v>0</v>
          </cell>
          <cell r="AW677">
            <v>0</v>
          </cell>
          <cell r="AX677">
            <v>0</v>
          </cell>
          <cell r="AY677">
            <v>0</v>
          </cell>
          <cell r="AZ677">
            <v>0</v>
          </cell>
          <cell r="BA677">
            <v>0</v>
          </cell>
          <cell r="BB677">
            <v>0</v>
          </cell>
          <cell r="BC677">
            <v>0</v>
          </cell>
          <cell r="BD677">
            <v>0</v>
          </cell>
          <cell r="BE677">
            <v>0</v>
          </cell>
          <cell r="BF677">
            <v>0</v>
          </cell>
          <cell r="BG677">
            <v>0</v>
          </cell>
          <cell r="BH677">
            <v>0</v>
          </cell>
          <cell r="BI677">
            <v>0</v>
          </cell>
          <cell r="BJ677">
            <v>0</v>
          </cell>
          <cell r="BK677">
            <v>0</v>
          </cell>
          <cell r="BL677">
            <v>0</v>
          </cell>
          <cell r="BM677">
            <v>0</v>
          </cell>
          <cell r="BN677">
            <v>0</v>
          </cell>
          <cell r="BO677">
            <v>0</v>
          </cell>
          <cell r="BP677">
            <v>0</v>
          </cell>
          <cell r="BQ677">
            <v>0</v>
          </cell>
          <cell r="BR677">
            <v>0</v>
          </cell>
          <cell r="BS677">
            <v>0</v>
          </cell>
          <cell r="BT677">
            <v>0</v>
          </cell>
          <cell r="BU677">
            <v>0</v>
          </cell>
          <cell r="BV677">
            <v>0</v>
          </cell>
          <cell r="BW677">
            <v>0</v>
          </cell>
          <cell r="BX677">
            <v>0</v>
          </cell>
          <cell r="BY677">
            <v>0</v>
          </cell>
          <cell r="BZ677">
            <v>0</v>
          </cell>
          <cell r="CA677">
            <v>0</v>
          </cell>
          <cell r="CB677">
            <v>0</v>
          </cell>
          <cell r="CC677">
            <v>0</v>
          </cell>
          <cell r="CD677">
            <v>0</v>
          </cell>
          <cell r="CE677">
            <v>0</v>
          </cell>
          <cell r="CF677">
            <v>0</v>
          </cell>
          <cell r="CG677">
            <v>0</v>
          </cell>
          <cell r="CH677">
            <v>0</v>
          </cell>
          <cell r="CI677">
            <v>0</v>
          </cell>
          <cell r="CJ677">
            <v>0</v>
          </cell>
          <cell r="CK677">
            <v>0</v>
          </cell>
          <cell r="CL677">
            <v>0</v>
          </cell>
          <cell r="CM677">
            <v>0</v>
          </cell>
          <cell r="CN677">
            <v>0</v>
          </cell>
          <cell r="CO677">
            <v>0</v>
          </cell>
          <cell r="CP677">
            <v>0</v>
          </cell>
          <cell r="CQ677">
            <v>0</v>
          </cell>
          <cell r="CR677">
            <v>0</v>
          </cell>
          <cell r="CS677">
            <v>0</v>
          </cell>
          <cell r="CT677">
            <v>0</v>
          </cell>
          <cell r="CU677">
            <v>0</v>
          </cell>
          <cell r="CV677">
            <v>0</v>
          </cell>
          <cell r="CW677">
            <v>0</v>
          </cell>
          <cell r="CX677">
            <v>0</v>
          </cell>
          <cell r="CY677">
            <v>0</v>
          </cell>
          <cell r="CZ677">
            <v>0</v>
          </cell>
          <cell r="DA677">
            <v>0</v>
          </cell>
          <cell r="DB677">
            <v>0</v>
          </cell>
          <cell r="DC677">
            <v>0</v>
          </cell>
          <cell r="DD677">
            <v>0</v>
          </cell>
          <cell r="DE677">
            <v>0</v>
          </cell>
          <cell r="DF677">
            <v>0</v>
          </cell>
          <cell r="DG677">
            <v>0</v>
          </cell>
          <cell r="DH677">
            <v>0</v>
          </cell>
          <cell r="DI677">
            <v>0</v>
          </cell>
          <cell r="DJ677">
            <v>0</v>
          </cell>
          <cell r="DK677">
            <v>0</v>
          </cell>
          <cell r="DL677">
            <v>0</v>
          </cell>
          <cell r="DM677">
            <v>0</v>
          </cell>
          <cell r="DN677">
            <v>0</v>
          </cell>
          <cell r="DO677">
            <v>0</v>
          </cell>
          <cell r="DP677">
            <v>0</v>
          </cell>
          <cell r="DQ677">
            <v>0</v>
          </cell>
          <cell r="DR677">
            <v>0</v>
          </cell>
          <cell r="DS677">
            <v>0</v>
          </cell>
          <cell r="DT677">
            <v>0</v>
          </cell>
          <cell r="DU677">
            <v>0</v>
          </cell>
          <cell r="DV677">
            <v>0</v>
          </cell>
          <cell r="DW677">
            <v>0</v>
          </cell>
          <cell r="DX677">
            <v>0</v>
          </cell>
          <cell r="DY677">
            <v>0</v>
          </cell>
          <cell r="DZ677">
            <v>0</v>
          </cell>
          <cell r="EA677">
            <v>0</v>
          </cell>
          <cell r="EB677">
            <v>0</v>
          </cell>
          <cell r="EC677">
            <v>0</v>
          </cell>
          <cell r="ED677">
            <v>0</v>
          </cell>
        </row>
        <row r="678"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  <cell r="AE678">
            <v>0</v>
          </cell>
          <cell r="AF678">
            <v>0</v>
          </cell>
          <cell r="AG678">
            <v>0</v>
          </cell>
          <cell r="AH678">
            <v>0</v>
          </cell>
          <cell r="AI678">
            <v>0</v>
          </cell>
          <cell r="AJ678">
            <v>0</v>
          </cell>
          <cell r="AK678">
            <v>0</v>
          </cell>
          <cell r="AL678">
            <v>0</v>
          </cell>
          <cell r="AM678">
            <v>0</v>
          </cell>
          <cell r="AN678">
            <v>0</v>
          </cell>
          <cell r="AO678">
            <v>0</v>
          </cell>
          <cell r="AP678">
            <v>0</v>
          </cell>
          <cell r="AQ678">
            <v>0</v>
          </cell>
          <cell r="AR678">
            <v>0</v>
          </cell>
          <cell r="AS678">
            <v>0</v>
          </cell>
          <cell r="AT678">
            <v>0</v>
          </cell>
          <cell r="AU678">
            <v>0</v>
          </cell>
          <cell r="AV678">
            <v>0</v>
          </cell>
          <cell r="AW678">
            <v>0</v>
          </cell>
          <cell r="AX678">
            <v>0</v>
          </cell>
          <cell r="AY678">
            <v>0</v>
          </cell>
          <cell r="AZ678">
            <v>0</v>
          </cell>
          <cell r="BA678">
            <v>0</v>
          </cell>
          <cell r="BB678">
            <v>0</v>
          </cell>
          <cell r="BC678">
            <v>0</v>
          </cell>
          <cell r="BD678">
            <v>0</v>
          </cell>
          <cell r="BE678">
            <v>0</v>
          </cell>
          <cell r="BF678">
            <v>0</v>
          </cell>
          <cell r="BG678">
            <v>0</v>
          </cell>
          <cell r="BH678">
            <v>0</v>
          </cell>
          <cell r="BI678">
            <v>0</v>
          </cell>
          <cell r="BJ678">
            <v>0</v>
          </cell>
          <cell r="BK678">
            <v>0</v>
          </cell>
          <cell r="BL678">
            <v>0</v>
          </cell>
          <cell r="BM678">
            <v>0</v>
          </cell>
          <cell r="BN678">
            <v>0</v>
          </cell>
          <cell r="BO678">
            <v>0</v>
          </cell>
          <cell r="BP678">
            <v>0</v>
          </cell>
          <cell r="BQ678">
            <v>0</v>
          </cell>
          <cell r="BR678">
            <v>0</v>
          </cell>
          <cell r="BS678">
            <v>0</v>
          </cell>
          <cell r="BT678">
            <v>0</v>
          </cell>
          <cell r="BU678">
            <v>0</v>
          </cell>
          <cell r="BV678">
            <v>0</v>
          </cell>
          <cell r="BW678">
            <v>0</v>
          </cell>
          <cell r="BX678">
            <v>0</v>
          </cell>
          <cell r="BY678">
            <v>0</v>
          </cell>
          <cell r="BZ678">
            <v>0</v>
          </cell>
          <cell r="CA678">
            <v>0</v>
          </cell>
          <cell r="CB678">
            <v>0</v>
          </cell>
          <cell r="CC678">
            <v>0</v>
          </cell>
          <cell r="CD678">
            <v>0</v>
          </cell>
          <cell r="CE678">
            <v>0</v>
          </cell>
          <cell r="CF678">
            <v>0</v>
          </cell>
          <cell r="CG678">
            <v>0</v>
          </cell>
          <cell r="CH678">
            <v>0</v>
          </cell>
          <cell r="CI678">
            <v>0</v>
          </cell>
          <cell r="CJ678">
            <v>0</v>
          </cell>
          <cell r="CK678">
            <v>0</v>
          </cell>
          <cell r="CL678">
            <v>0</v>
          </cell>
          <cell r="CM678">
            <v>0</v>
          </cell>
          <cell r="CN678">
            <v>0</v>
          </cell>
          <cell r="CO678">
            <v>0</v>
          </cell>
          <cell r="CP678">
            <v>0</v>
          </cell>
          <cell r="CQ678">
            <v>0</v>
          </cell>
          <cell r="CR678">
            <v>0</v>
          </cell>
          <cell r="CS678">
            <v>0</v>
          </cell>
          <cell r="CT678">
            <v>0</v>
          </cell>
          <cell r="CU678">
            <v>0</v>
          </cell>
          <cell r="CV678">
            <v>0</v>
          </cell>
          <cell r="CW678">
            <v>0</v>
          </cell>
          <cell r="CX678">
            <v>0</v>
          </cell>
          <cell r="CY678">
            <v>0</v>
          </cell>
          <cell r="CZ678">
            <v>0</v>
          </cell>
          <cell r="DA678">
            <v>0</v>
          </cell>
          <cell r="DB678">
            <v>0</v>
          </cell>
          <cell r="DC678">
            <v>0</v>
          </cell>
          <cell r="DD678">
            <v>0</v>
          </cell>
          <cell r="DE678">
            <v>0</v>
          </cell>
          <cell r="DF678">
            <v>0</v>
          </cell>
          <cell r="DG678">
            <v>0</v>
          </cell>
          <cell r="DH678">
            <v>0</v>
          </cell>
          <cell r="DI678">
            <v>0</v>
          </cell>
          <cell r="DJ678">
            <v>0</v>
          </cell>
          <cell r="DK678">
            <v>0</v>
          </cell>
          <cell r="DL678">
            <v>0</v>
          </cell>
          <cell r="DM678">
            <v>0</v>
          </cell>
          <cell r="DN678">
            <v>0</v>
          </cell>
          <cell r="DO678">
            <v>0</v>
          </cell>
          <cell r="DP678">
            <v>0</v>
          </cell>
          <cell r="DQ678">
            <v>0</v>
          </cell>
          <cell r="DR678">
            <v>0</v>
          </cell>
          <cell r="DS678">
            <v>0</v>
          </cell>
          <cell r="DT678">
            <v>0</v>
          </cell>
          <cell r="DU678">
            <v>0</v>
          </cell>
          <cell r="DV678">
            <v>0</v>
          </cell>
          <cell r="DW678">
            <v>0</v>
          </cell>
          <cell r="DX678">
            <v>0</v>
          </cell>
          <cell r="DY678">
            <v>0</v>
          </cell>
          <cell r="DZ678">
            <v>0</v>
          </cell>
          <cell r="EA678">
            <v>0</v>
          </cell>
          <cell r="EB678">
            <v>0</v>
          </cell>
          <cell r="EC678">
            <v>0</v>
          </cell>
          <cell r="ED678">
            <v>0</v>
          </cell>
        </row>
        <row r="679"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  <cell r="AE679">
            <v>0</v>
          </cell>
          <cell r="AF679">
            <v>0</v>
          </cell>
          <cell r="AG679">
            <v>0</v>
          </cell>
          <cell r="AH679">
            <v>0</v>
          </cell>
          <cell r="AI679">
            <v>0</v>
          </cell>
          <cell r="AJ679">
            <v>0</v>
          </cell>
          <cell r="AK679">
            <v>0</v>
          </cell>
          <cell r="AL679">
            <v>0</v>
          </cell>
          <cell r="AM679">
            <v>0</v>
          </cell>
          <cell r="AN679">
            <v>0</v>
          </cell>
          <cell r="AO679">
            <v>0</v>
          </cell>
          <cell r="AP679">
            <v>0</v>
          </cell>
          <cell r="AQ679">
            <v>0</v>
          </cell>
          <cell r="AR679">
            <v>0</v>
          </cell>
          <cell r="AS679">
            <v>0</v>
          </cell>
          <cell r="AT679">
            <v>0</v>
          </cell>
          <cell r="AU679">
            <v>0</v>
          </cell>
          <cell r="AV679">
            <v>0</v>
          </cell>
          <cell r="AW679">
            <v>0</v>
          </cell>
          <cell r="AX679">
            <v>0</v>
          </cell>
          <cell r="AY679">
            <v>0</v>
          </cell>
          <cell r="AZ679">
            <v>0</v>
          </cell>
          <cell r="BA679">
            <v>0</v>
          </cell>
          <cell r="BB679">
            <v>0</v>
          </cell>
          <cell r="BC679">
            <v>0</v>
          </cell>
          <cell r="BD679">
            <v>0</v>
          </cell>
          <cell r="BE679">
            <v>0</v>
          </cell>
          <cell r="BF679">
            <v>0</v>
          </cell>
          <cell r="BG679">
            <v>0</v>
          </cell>
          <cell r="BH679">
            <v>0</v>
          </cell>
          <cell r="BI679">
            <v>0</v>
          </cell>
          <cell r="BJ679">
            <v>0</v>
          </cell>
          <cell r="BK679">
            <v>0</v>
          </cell>
          <cell r="BL679">
            <v>0</v>
          </cell>
          <cell r="BM679">
            <v>0</v>
          </cell>
          <cell r="BN679">
            <v>0</v>
          </cell>
          <cell r="BO679">
            <v>0</v>
          </cell>
          <cell r="BP679">
            <v>0</v>
          </cell>
          <cell r="BQ679">
            <v>0</v>
          </cell>
          <cell r="BR679">
            <v>0</v>
          </cell>
          <cell r="BS679">
            <v>0</v>
          </cell>
          <cell r="BT679">
            <v>0</v>
          </cell>
          <cell r="BU679">
            <v>0</v>
          </cell>
          <cell r="BV679">
            <v>0</v>
          </cell>
          <cell r="BW679">
            <v>0</v>
          </cell>
          <cell r="BX679">
            <v>0</v>
          </cell>
          <cell r="BY679">
            <v>0</v>
          </cell>
          <cell r="BZ679">
            <v>0</v>
          </cell>
          <cell r="CA679">
            <v>0</v>
          </cell>
          <cell r="CB679">
            <v>0</v>
          </cell>
          <cell r="CC679">
            <v>0</v>
          </cell>
          <cell r="CD679">
            <v>0</v>
          </cell>
          <cell r="CE679">
            <v>0</v>
          </cell>
          <cell r="CF679">
            <v>0</v>
          </cell>
          <cell r="CG679">
            <v>0</v>
          </cell>
          <cell r="CH679">
            <v>0</v>
          </cell>
          <cell r="CI679">
            <v>0</v>
          </cell>
          <cell r="CJ679">
            <v>0</v>
          </cell>
          <cell r="CK679">
            <v>0</v>
          </cell>
          <cell r="CL679">
            <v>0</v>
          </cell>
          <cell r="CM679">
            <v>0</v>
          </cell>
          <cell r="CN679">
            <v>0</v>
          </cell>
          <cell r="CO679">
            <v>0</v>
          </cell>
          <cell r="CP679">
            <v>0</v>
          </cell>
          <cell r="CQ679">
            <v>0</v>
          </cell>
          <cell r="CR679">
            <v>0</v>
          </cell>
          <cell r="CS679">
            <v>0</v>
          </cell>
          <cell r="CT679">
            <v>0</v>
          </cell>
          <cell r="CU679">
            <v>0</v>
          </cell>
          <cell r="CV679">
            <v>0</v>
          </cell>
          <cell r="CW679">
            <v>0</v>
          </cell>
          <cell r="CX679">
            <v>0</v>
          </cell>
          <cell r="CY679">
            <v>0</v>
          </cell>
          <cell r="CZ679">
            <v>0</v>
          </cell>
          <cell r="DA679">
            <v>0</v>
          </cell>
          <cell r="DB679">
            <v>0</v>
          </cell>
          <cell r="DC679">
            <v>0</v>
          </cell>
          <cell r="DD679">
            <v>0</v>
          </cell>
          <cell r="DE679">
            <v>0</v>
          </cell>
          <cell r="DF679">
            <v>0</v>
          </cell>
          <cell r="DG679">
            <v>0</v>
          </cell>
          <cell r="DH679">
            <v>0</v>
          </cell>
          <cell r="DI679">
            <v>0</v>
          </cell>
          <cell r="DJ679">
            <v>0</v>
          </cell>
          <cell r="DK679">
            <v>0</v>
          </cell>
          <cell r="DL679">
            <v>0</v>
          </cell>
          <cell r="DM679">
            <v>0</v>
          </cell>
          <cell r="DN679">
            <v>0</v>
          </cell>
          <cell r="DO679">
            <v>0</v>
          </cell>
          <cell r="DP679">
            <v>0</v>
          </cell>
          <cell r="DQ679">
            <v>0</v>
          </cell>
          <cell r="DR679">
            <v>0</v>
          </cell>
          <cell r="DS679">
            <v>0</v>
          </cell>
          <cell r="DT679">
            <v>0</v>
          </cell>
          <cell r="DU679">
            <v>0</v>
          </cell>
          <cell r="DV679">
            <v>0</v>
          </cell>
          <cell r="DW679">
            <v>0</v>
          </cell>
          <cell r="DX679">
            <v>0</v>
          </cell>
          <cell r="DY679">
            <v>0</v>
          </cell>
          <cell r="DZ679">
            <v>0</v>
          </cell>
          <cell r="EA679">
            <v>0</v>
          </cell>
          <cell r="EB679">
            <v>0</v>
          </cell>
          <cell r="EC679">
            <v>0</v>
          </cell>
          <cell r="ED679">
            <v>0</v>
          </cell>
        </row>
        <row r="680"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  <cell r="AE680">
            <v>0</v>
          </cell>
          <cell r="AF680">
            <v>0</v>
          </cell>
          <cell r="AG680">
            <v>0</v>
          </cell>
          <cell r="AH680">
            <v>0</v>
          </cell>
          <cell r="AI680">
            <v>0</v>
          </cell>
          <cell r="AJ680">
            <v>0</v>
          </cell>
          <cell r="AK680">
            <v>0</v>
          </cell>
          <cell r="AL680">
            <v>0</v>
          </cell>
          <cell r="AM680">
            <v>0</v>
          </cell>
          <cell r="AN680">
            <v>0</v>
          </cell>
          <cell r="AO680">
            <v>0</v>
          </cell>
          <cell r="AP680">
            <v>0</v>
          </cell>
          <cell r="AQ680">
            <v>0</v>
          </cell>
          <cell r="AR680">
            <v>0</v>
          </cell>
          <cell r="AS680">
            <v>0</v>
          </cell>
          <cell r="AT680">
            <v>0</v>
          </cell>
          <cell r="AU680">
            <v>0</v>
          </cell>
          <cell r="AV680">
            <v>0</v>
          </cell>
          <cell r="AW680">
            <v>0</v>
          </cell>
          <cell r="AX680">
            <v>0</v>
          </cell>
          <cell r="AY680">
            <v>0</v>
          </cell>
          <cell r="AZ680">
            <v>0</v>
          </cell>
          <cell r="BA680">
            <v>0</v>
          </cell>
          <cell r="BB680">
            <v>0</v>
          </cell>
          <cell r="BC680">
            <v>0</v>
          </cell>
          <cell r="BD680">
            <v>0</v>
          </cell>
          <cell r="BE680">
            <v>0</v>
          </cell>
          <cell r="BF680">
            <v>0</v>
          </cell>
          <cell r="BG680">
            <v>0</v>
          </cell>
          <cell r="BH680">
            <v>0</v>
          </cell>
          <cell r="BI680">
            <v>0</v>
          </cell>
          <cell r="BJ680">
            <v>0</v>
          </cell>
          <cell r="BK680">
            <v>0</v>
          </cell>
          <cell r="BL680">
            <v>0</v>
          </cell>
          <cell r="BM680">
            <v>0</v>
          </cell>
          <cell r="BN680">
            <v>0</v>
          </cell>
          <cell r="BO680">
            <v>0</v>
          </cell>
          <cell r="BP680">
            <v>0</v>
          </cell>
          <cell r="BQ680">
            <v>0</v>
          </cell>
          <cell r="BR680">
            <v>0</v>
          </cell>
          <cell r="BS680">
            <v>0</v>
          </cell>
          <cell r="BT680">
            <v>0</v>
          </cell>
          <cell r="BU680">
            <v>0</v>
          </cell>
          <cell r="BV680">
            <v>0</v>
          </cell>
          <cell r="BW680">
            <v>0</v>
          </cell>
          <cell r="BX680">
            <v>0</v>
          </cell>
          <cell r="BY680">
            <v>0</v>
          </cell>
          <cell r="BZ680">
            <v>0</v>
          </cell>
          <cell r="CA680">
            <v>0</v>
          </cell>
          <cell r="CB680">
            <v>0</v>
          </cell>
          <cell r="CC680">
            <v>0</v>
          </cell>
          <cell r="CD680">
            <v>0</v>
          </cell>
          <cell r="CE680">
            <v>0</v>
          </cell>
          <cell r="CF680">
            <v>0</v>
          </cell>
          <cell r="CG680">
            <v>0</v>
          </cell>
          <cell r="CH680">
            <v>0</v>
          </cell>
          <cell r="CI680">
            <v>0</v>
          </cell>
          <cell r="CJ680">
            <v>0</v>
          </cell>
          <cell r="CK680">
            <v>0</v>
          </cell>
          <cell r="CL680">
            <v>0</v>
          </cell>
          <cell r="CM680">
            <v>0</v>
          </cell>
          <cell r="CN680">
            <v>0</v>
          </cell>
          <cell r="CO680">
            <v>0</v>
          </cell>
          <cell r="CP680">
            <v>0</v>
          </cell>
          <cell r="CQ680">
            <v>0</v>
          </cell>
          <cell r="CR680">
            <v>0</v>
          </cell>
          <cell r="CS680">
            <v>0</v>
          </cell>
          <cell r="CT680">
            <v>0</v>
          </cell>
          <cell r="CU680">
            <v>0</v>
          </cell>
          <cell r="CV680">
            <v>0</v>
          </cell>
          <cell r="CW680">
            <v>0</v>
          </cell>
          <cell r="CX680">
            <v>0</v>
          </cell>
          <cell r="CY680">
            <v>0</v>
          </cell>
          <cell r="CZ680">
            <v>0</v>
          </cell>
          <cell r="DA680">
            <v>0</v>
          </cell>
          <cell r="DB680">
            <v>0</v>
          </cell>
          <cell r="DC680">
            <v>0</v>
          </cell>
          <cell r="DD680">
            <v>0</v>
          </cell>
          <cell r="DE680">
            <v>0</v>
          </cell>
          <cell r="DF680">
            <v>0</v>
          </cell>
          <cell r="DG680">
            <v>0</v>
          </cell>
          <cell r="DH680">
            <v>0</v>
          </cell>
          <cell r="DI680">
            <v>0</v>
          </cell>
          <cell r="DJ680">
            <v>0</v>
          </cell>
          <cell r="DK680">
            <v>0</v>
          </cell>
          <cell r="DL680">
            <v>0</v>
          </cell>
          <cell r="DM680">
            <v>0</v>
          </cell>
          <cell r="DN680">
            <v>0</v>
          </cell>
          <cell r="DO680">
            <v>0</v>
          </cell>
          <cell r="DP680">
            <v>0</v>
          </cell>
          <cell r="DQ680">
            <v>0</v>
          </cell>
          <cell r="DR680">
            <v>0</v>
          </cell>
          <cell r="DS680">
            <v>0</v>
          </cell>
          <cell r="DT680">
            <v>0</v>
          </cell>
          <cell r="DU680">
            <v>0</v>
          </cell>
          <cell r="DV680">
            <v>0</v>
          </cell>
          <cell r="DW680">
            <v>0</v>
          </cell>
          <cell r="DX680">
            <v>0</v>
          </cell>
          <cell r="DY680">
            <v>0</v>
          </cell>
          <cell r="DZ680">
            <v>0</v>
          </cell>
          <cell r="EA680">
            <v>0</v>
          </cell>
          <cell r="EB680">
            <v>0</v>
          </cell>
          <cell r="EC680">
            <v>0</v>
          </cell>
          <cell r="ED680">
            <v>0</v>
          </cell>
        </row>
        <row r="681"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  <cell r="AE681">
            <v>0</v>
          </cell>
          <cell r="AF681">
            <v>0</v>
          </cell>
          <cell r="AG681">
            <v>0</v>
          </cell>
          <cell r="AH681">
            <v>0</v>
          </cell>
          <cell r="AI681">
            <v>0</v>
          </cell>
          <cell r="AJ681">
            <v>0</v>
          </cell>
          <cell r="AK681">
            <v>0</v>
          </cell>
          <cell r="AL681">
            <v>0</v>
          </cell>
          <cell r="AM681">
            <v>0</v>
          </cell>
          <cell r="AN681">
            <v>0</v>
          </cell>
          <cell r="AO681">
            <v>0</v>
          </cell>
          <cell r="AP681">
            <v>0</v>
          </cell>
          <cell r="AQ681">
            <v>0</v>
          </cell>
          <cell r="AR681">
            <v>0</v>
          </cell>
          <cell r="AS681">
            <v>0</v>
          </cell>
          <cell r="AT681">
            <v>0</v>
          </cell>
          <cell r="AU681">
            <v>0</v>
          </cell>
          <cell r="AV681">
            <v>0</v>
          </cell>
          <cell r="AW681">
            <v>0</v>
          </cell>
          <cell r="AX681">
            <v>0</v>
          </cell>
          <cell r="AY681">
            <v>0</v>
          </cell>
          <cell r="AZ681">
            <v>0</v>
          </cell>
          <cell r="BA681">
            <v>0</v>
          </cell>
          <cell r="BB681">
            <v>0</v>
          </cell>
          <cell r="BC681">
            <v>0</v>
          </cell>
          <cell r="BD681">
            <v>0</v>
          </cell>
          <cell r="BE681">
            <v>0</v>
          </cell>
          <cell r="BF681">
            <v>0</v>
          </cell>
          <cell r="BG681">
            <v>0</v>
          </cell>
          <cell r="BH681">
            <v>0</v>
          </cell>
          <cell r="BI681">
            <v>0</v>
          </cell>
          <cell r="BJ681">
            <v>0</v>
          </cell>
          <cell r="BK681">
            <v>0</v>
          </cell>
          <cell r="BL681">
            <v>0</v>
          </cell>
          <cell r="BM681">
            <v>0</v>
          </cell>
          <cell r="BN681">
            <v>0</v>
          </cell>
          <cell r="BO681">
            <v>0</v>
          </cell>
          <cell r="BP681">
            <v>0</v>
          </cell>
          <cell r="BQ681">
            <v>0</v>
          </cell>
          <cell r="BR681">
            <v>0</v>
          </cell>
          <cell r="BS681">
            <v>0</v>
          </cell>
          <cell r="BT681">
            <v>0</v>
          </cell>
          <cell r="BU681">
            <v>0</v>
          </cell>
          <cell r="BV681">
            <v>0</v>
          </cell>
          <cell r="BW681">
            <v>0</v>
          </cell>
          <cell r="BX681">
            <v>0</v>
          </cell>
          <cell r="BY681">
            <v>0</v>
          </cell>
          <cell r="BZ681">
            <v>0</v>
          </cell>
          <cell r="CA681">
            <v>0</v>
          </cell>
          <cell r="CB681">
            <v>0</v>
          </cell>
          <cell r="CC681">
            <v>0</v>
          </cell>
          <cell r="CD681">
            <v>0</v>
          </cell>
          <cell r="CE681">
            <v>0</v>
          </cell>
          <cell r="CF681">
            <v>0</v>
          </cell>
          <cell r="CG681">
            <v>0</v>
          </cell>
          <cell r="CH681">
            <v>0</v>
          </cell>
          <cell r="CI681">
            <v>0</v>
          </cell>
          <cell r="CJ681">
            <v>0</v>
          </cell>
          <cell r="CK681">
            <v>0</v>
          </cell>
          <cell r="CL681">
            <v>0</v>
          </cell>
          <cell r="CM681">
            <v>0</v>
          </cell>
          <cell r="CN681">
            <v>0</v>
          </cell>
          <cell r="CO681">
            <v>0</v>
          </cell>
          <cell r="CP681">
            <v>0</v>
          </cell>
          <cell r="CQ681">
            <v>0</v>
          </cell>
          <cell r="CR681">
            <v>0</v>
          </cell>
          <cell r="CS681">
            <v>0</v>
          </cell>
          <cell r="CT681">
            <v>0</v>
          </cell>
          <cell r="CU681">
            <v>0</v>
          </cell>
          <cell r="CV681">
            <v>0</v>
          </cell>
          <cell r="CW681">
            <v>0</v>
          </cell>
          <cell r="CX681">
            <v>0</v>
          </cell>
          <cell r="CY681">
            <v>0</v>
          </cell>
          <cell r="CZ681">
            <v>0</v>
          </cell>
          <cell r="DA681">
            <v>0</v>
          </cell>
          <cell r="DB681">
            <v>0</v>
          </cell>
          <cell r="DC681">
            <v>0</v>
          </cell>
          <cell r="DD681">
            <v>0</v>
          </cell>
          <cell r="DE681">
            <v>0</v>
          </cell>
          <cell r="DF681">
            <v>0</v>
          </cell>
          <cell r="DG681">
            <v>0</v>
          </cell>
          <cell r="DH681">
            <v>0</v>
          </cell>
          <cell r="DI681">
            <v>0</v>
          </cell>
          <cell r="DJ681">
            <v>0</v>
          </cell>
          <cell r="DK681">
            <v>0</v>
          </cell>
          <cell r="DL681">
            <v>0</v>
          </cell>
          <cell r="DM681">
            <v>0</v>
          </cell>
          <cell r="DN681">
            <v>0</v>
          </cell>
          <cell r="DO681">
            <v>0</v>
          </cell>
          <cell r="DP681">
            <v>0</v>
          </cell>
          <cell r="DQ681">
            <v>0</v>
          </cell>
          <cell r="DR681">
            <v>0</v>
          </cell>
          <cell r="DS681">
            <v>0</v>
          </cell>
          <cell r="DT681">
            <v>0</v>
          </cell>
          <cell r="DU681">
            <v>0</v>
          </cell>
          <cell r="DV681">
            <v>0</v>
          </cell>
          <cell r="DW681">
            <v>0</v>
          </cell>
          <cell r="DX681">
            <v>0</v>
          </cell>
          <cell r="DY681">
            <v>0</v>
          </cell>
          <cell r="DZ681">
            <v>0</v>
          </cell>
          <cell r="EA681">
            <v>0</v>
          </cell>
          <cell r="EB681">
            <v>0</v>
          </cell>
          <cell r="EC681">
            <v>0</v>
          </cell>
          <cell r="ED681">
            <v>0</v>
          </cell>
        </row>
        <row r="682"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  <cell r="AE682">
            <v>0</v>
          </cell>
          <cell r="AF682">
            <v>0</v>
          </cell>
          <cell r="AG682">
            <v>0</v>
          </cell>
          <cell r="AH682">
            <v>0</v>
          </cell>
          <cell r="AI682">
            <v>0</v>
          </cell>
          <cell r="AJ682">
            <v>0</v>
          </cell>
          <cell r="AK682">
            <v>0</v>
          </cell>
          <cell r="AL682">
            <v>0</v>
          </cell>
          <cell r="AM682">
            <v>0</v>
          </cell>
          <cell r="AN682">
            <v>0</v>
          </cell>
          <cell r="AO682">
            <v>0</v>
          </cell>
          <cell r="AP682">
            <v>0</v>
          </cell>
          <cell r="AQ682">
            <v>0</v>
          </cell>
          <cell r="AR682">
            <v>0</v>
          </cell>
          <cell r="AS682">
            <v>0</v>
          </cell>
          <cell r="AT682">
            <v>0</v>
          </cell>
          <cell r="AU682">
            <v>0</v>
          </cell>
          <cell r="AV682">
            <v>0</v>
          </cell>
          <cell r="AW682">
            <v>0</v>
          </cell>
          <cell r="AX682">
            <v>0</v>
          </cell>
          <cell r="AY682">
            <v>0</v>
          </cell>
          <cell r="AZ682">
            <v>0</v>
          </cell>
          <cell r="BA682">
            <v>0</v>
          </cell>
          <cell r="BB682">
            <v>0</v>
          </cell>
          <cell r="BC682">
            <v>0</v>
          </cell>
          <cell r="BD682">
            <v>0</v>
          </cell>
          <cell r="BE682">
            <v>0</v>
          </cell>
          <cell r="BF682">
            <v>0</v>
          </cell>
          <cell r="BG682">
            <v>0</v>
          </cell>
          <cell r="BH682">
            <v>0</v>
          </cell>
          <cell r="BI682">
            <v>0</v>
          </cell>
          <cell r="BJ682">
            <v>0</v>
          </cell>
          <cell r="BK682">
            <v>0</v>
          </cell>
          <cell r="BL682">
            <v>0</v>
          </cell>
          <cell r="BM682">
            <v>0</v>
          </cell>
          <cell r="BN682">
            <v>0</v>
          </cell>
          <cell r="BO682">
            <v>0</v>
          </cell>
          <cell r="BP682">
            <v>0</v>
          </cell>
          <cell r="BQ682">
            <v>0</v>
          </cell>
          <cell r="BR682">
            <v>0</v>
          </cell>
          <cell r="BS682">
            <v>0</v>
          </cell>
          <cell r="BT682">
            <v>0</v>
          </cell>
          <cell r="BU682">
            <v>0</v>
          </cell>
          <cell r="BV682">
            <v>0</v>
          </cell>
          <cell r="BW682">
            <v>0</v>
          </cell>
          <cell r="BX682">
            <v>0</v>
          </cell>
          <cell r="BY682">
            <v>0</v>
          </cell>
          <cell r="BZ682">
            <v>0</v>
          </cell>
          <cell r="CA682">
            <v>0</v>
          </cell>
          <cell r="CB682">
            <v>0</v>
          </cell>
          <cell r="CC682">
            <v>0</v>
          </cell>
          <cell r="CD682">
            <v>0</v>
          </cell>
          <cell r="CE682">
            <v>0</v>
          </cell>
          <cell r="CF682">
            <v>0</v>
          </cell>
          <cell r="CG682">
            <v>0</v>
          </cell>
          <cell r="CH682">
            <v>0</v>
          </cell>
          <cell r="CI682">
            <v>0</v>
          </cell>
          <cell r="CJ682">
            <v>0</v>
          </cell>
          <cell r="CK682">
            <v>0</v>
          </cell>
          <cell r="CL682">
            <v>0</v>
          </cell>
          <cell r="CM682">
            <v>0</v>
          </cell>
          <cell r="CN682">
            <v>0</v>
          </cell>
          <cell r="CO682">
            <v>0</v>
          </cell>
          <cell r="CP682">
            <v>0</v>
          </cell>
          <cell r="CQ682">
            <v>0</v>
          </cell>
          <cell r="CR682">
            <v>0</v>
          </cell>
          <cell r="CS682">
            <v>0</v>
          </cell>
          <cell r="CT682">
            <v>0</v>
          </cell>
          <cell r="CU682">
            <v>0</v>
          </cell>
          <cell r="CV682">
            <v>0</v>
          </cell>
          <cell r="CW682">
            <v>0</v>
          </cell>
          <cell r="CX682">
            <v>0</v>
          </cell>
          <cell r="CY682">
            <v>0</v>
          </cell>
          <cell r="CZ682">
            <v>0</v>
          </cell>
          <cell r="DA682">
            <v>0</v>
          </cell>
          <cell r="DB682">
            <v>0</v>
          </cell>
          <cell r="DC682">
            <v>0</v>
          </cell>
          <cell r="DD682">
            <v>0</v>
          </cell>
          <cell r="DE682">
            <v>0</v>
          </cell>
          <cell r="DF682">
            <v>0</v>
          </cell>
          <cell r="DG682">
            <v>0</v>
          </cell>
          <cell r="DH682">
            <v>0</v>
          </cell>
          <cell r="DI682">
            <v>0</v>
          </cell>
          <cell r="DJ682">
            <v>0</v>
          </cell>
          <cell r="DK682">
            <v>0</v>
          </cell>
          <cell r="DL682">
            <v>0</v>
          </cell>
          <cell r="DM682">
            <v>0</v>
          </cell>
          <cell r="DN682">
            <v>0</v>
          </cell>
          <cell r="DO682">
            <v>0</v>
          </cell>
          <cell r="DP682">
            <v>0</v>
          </cell>
          <cell r="DQ682">
            <v>0</v>
          </cell>
          <cell r="DR682">
            <v>0</v>
          </cell>
          <cell r="DS682">
            <v>0</v>
          </cell>
          <cell r="DT682">
            <v>0</v>
          </cell>
          <cell r="DU682">
            <v>0</v>
          </cell>
          <cell r="DV682">
            <v>0</v>
          </cell>
          <cell r="DW682">
            <v>0</v>
          </cell>
          <cell r="DX682">
            <v>0</v>
          </cell>
          <cell r="DY682">
            <v>0</v>
          </cell>
          <cell r="DZ682">
            <v>0</v>
          </cell>
          <cell r="EA682">
            <v>0</v>
          </cell>
          <cell r="EB682">
            <v>0</v>
          </cell>
          <cell r="EC682">
            <v>0</v>
          </cell>
          <cell r="ED682">
            <v>0</v>
          </cell>
        </row>
        <row r="683"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  <cell r="AE683">
            <v>0</v>
          </cell>
          <cell r="AF683">
            <v>0</v>
          </cell>
          <cell r="AG683">
            <v>0</v>
          </cell>
          <cell r="AH683">
            <v>0</v>
          </cell>
          <cell r="AI683">
            <v>0</v>
          </cell>
          <cell r="AJ683">
            <v>0</v>
          </cell>
          <cell r="AK683">
            <v>0</v>
          </cell>
          <cell r="AL683">
            <v>0</v>
          </cell>
          <cell r="AM683">
            <v>0</v>
          </cell>
          <cell r="AN683">
            <v>0</v>
          </cell>
          <cell r="AO683">
            <v>0</v>
          </cell>
          <cell r="AP683">
            <v>0</v>
          </cell>
          <cell r="AQ683">
            <v>0</v>
          </cell>
          <cell r="AR683">
            <v>0</v>
          </cell>
          <cell r="AS683">
            <v>0</v>
          </cell>
          <cell r="AT683">
            <v>0</v>
          </cell>
          <cell r="AU683">
            <v>0</v>
          </cell>
          <cell r="AV683">
            <v>0</v>
          </cell>
          <cell r="AW683">
            <v>0</v>
          </cell>
          <cell r="AX683">
            <v>0</v>
          </cell>
          <cell r="AY683">
            <v>0</v>
          </cell>
          <cell r="AZ683">
            <v>0</v>
          </cell>
          <cell r="BA683">
            <v>0</v>
          </cell>
          <cell r="BB683">
            <v>0</v>
          </cell>
          <cell r="BC683">
            <v>0</v>
          </cell>
          <cell r="BD683">
            <v>0</v>
          </cell>
          <cell r="BE683">
            <v>0</v>
          </cell>
          <cell r="BF683">
            <v>0</v>
          </cell>
          <cell r="BG683">
            <v>0</v>
          </cell>
          <cell r="BH683">
            <v>0</v>
          </cell>
          <cell r="BI683">
            <v>0</v>
          </cell>
          <cell r="BJ683">
            <v>0</v>
          </cell>
          <cell r="BK683">
            <v>0</v>
          </cell>
          <cell r="BL683">
            <v>0</v>
          </cell>
          <cell r="BM683">
            <v>0</v>
          </cell>
          <cell r="BN683">
            <v>0</v>
          </cell>
          <cell r="BO683">
            <v>0</v>
          </cell>
          <cell r="BP683">
            <v>0</v>
          </cell>
          <cell r="BQ683">
            <v>0</v>
          </cell>
          <cell r="BR683">
            <v>0</v>
          </cell>
          <cell r="BS683">
            <v>0</v>
          </cell>
          <cell r="BT683">
            <v>0</v>
          </cell>
          <cell r="BU683">
            <v>0</v>
          </cell>
          <cell r="BV683">
            <v>0</v>
          </cell>
          <cell r="BW683">
            <v>0</v>
          </cell>
          <cell r="BX683">
            <v>0</v>
          </cell>
          <cell r="BY683">
            <v>0</v>
          </cell>
          <cell r="BZ683">
            <v>0</v>
          </cell>
          <cell r="CA683">
            <v>0</v>
          </cell>
          <cell r="CB683">
            <v>0</v>
          </cell>
          <cell r="CC683">
            <v>0</v>
          </cell>
          <cell r="CD683">
            <v>0</v>
          </cell>
          <cell r="CE683">
            <v>0</v>
          </cell>
          <cell r="CF683">
            <v>0</v>
          </cell>
          <cell r="CG683">
            <v>0</v>
          </cell>
          <cell r="CH683">
            <v>0</v>
          </cell>
          <cell r="CI683">
            <v>0</v>
          </cell>
          <cell r="CJ683">
            <v>0</v>
          </cell>
          <cell r="CK683">
            <v>0</v>
          </cell>
          <cell r="CL683">
            <v>0</v>
          </cell>
          <cell r="CM683">
            <v>0</v>
          </cell>
          <cell r="CN683">
            <v>0</v>
          </cell>
          <cell r="CO683">
            <v>0</v>
          </cell>
          <cell r="CP683">
            <v>0</v>
          </cell>
          <cell r="CQ683">
            <v>0</v>
          </cell>
          <cell r="CR683">
            <v>0</v>
          </cell>
          <cell r="CS683">
            <v>0</v>
          </cell>
          <cell r="CT683">
            <v>0</v>
          </cell>
          <cell r="CU683">
            <v>0</v>
          </cell>
          <cell r="CV683">
            <v>0</v>
          </cell>
          <cell r="CW683">
            <v>0</v>
          </cell>
          <cell r="CX683">
            <v>0</v>
          </cell>
          <cell r="CY683">
            <v>0</v>
          </cell>
          <cell r="CZ683">
            <v>0</v>
          </cell>
          <cell r="DA683">
            <v>0</v>
          </cell>
          <cell r="DB683">
            <v>0</v>
          </cell>
          <cell r="DC683">
            <v>0</v>
          </cell>
          <cell r="DD683">
            <v>0</v>
          </cell>
          <cell r="DE683">
            <v>0</v>
          </cell>
          <cell r="DF683">
            <v>0</v>
          </cell>
          <cell r="DG683">
            <v>0</v>
          </cell>
          <cell r="DH683">
            <v>0</v>
          </cell>
          <cell r="DI683">
            <v>0</v>
          </cell>
          <cell r="DJ683">
            <v>0</v>
          </cell>
          <cell r="DK683">
            <v>0</v>
          </cell>
          <cell r="DL683">
            <v>0</v>
          </cell>
          <cell r="DM683">
            <v>0</v>
          </cell>
          <cell r="DN683">
            <v>0</v>
          </cell>
          <cell r="DO683">
            <v>0</v>
          </cell>
          <cell r="DP683">
            <v>0</v>
          </cell>
          <cell r="DQ683">
            <v>0</v>
          </cell>
          <cell r="DR683">
            <v>0</v>
          </cell>
          <cell r="DS683">
            <v>0</v>
          </cell>
          <cell r="DT683">
            <v>0</v>
          </cell>
          <cell r="DU683">
            <v>0</v>
          </cell>
          <cell r="DV683">
            <v>0</v>
          </cell>
          <cell r="DW683">
            <v>0</v>
          </cell>
          <cell r="DX683">
            <v>0</v>
          </cell>
          <cell r="DY683">
            <v>0</v>
          </cell>
          <cell r="DZ683">
            <v>0</v>
          </cell>
          <cell r="EA683">
            <v>0</v>
          </cell>
          <cell r="EB683">
            <v>0</v>
          </cell>
          <cell r="EC683">
            <v>0</v>
          </cell>
          <cell r="ED683">
            <v>0</v>
          </cell>
        </row>
        <row r="684"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  <cell r="AE684">
            <v>0</v>
          </cell>
          <cell r="AF684">
            <v>0</v>
          </cell>
          <cell r="AG684">
            <v>0</v>
          </cell>
          <cell r="AH684">
            <v>0</v>
          </cell>
          <cell r="AI684">
            <v>0</v>
          </cell>
          <cell r="AJ684">
            <v>0</v>
          </cell>
          <cell r="AK684">
            <v>0</v>
          </cell>
          <cell r="AL684">
            <v>0</v>
          </cell>
          <cell r="AM684">
            <v>0</v>
          </cell>
          <cell r="AN684">
            <v>0</v>
          </cell>
          <cell r="AO684">
            <v>0</v>
          </cell>
          <cell r="AP684">
            <v>0</v>
          </cell>
          <cell r="AQ684">
            <v>0</v>
          </cell>
          <cell r="AR684">
            <v>0</v>
          </cell>
          <cell r="AS684">
            <v>0</v>
          </cell>
          <cell r="AT684">
            <v>0</v>
          </cell>
          <cell r="AU684">
            <v>0</v>
          </cell>
          <cell r="AV684">
            <v>0</v>
          </cell>
          <cell r="AW684">
            <v>0</v>
          </cell>
          <cell r="AX684">
            <v>0</v>
          </cell>
          <cell r="AY684">
            <v>0</v>
          </cell>
          <cell r="AZ684">
            <v>0</v>
          </cell>
          <cell r="BA684">
            <v>0</v>
          </cell>
          <cell r="BB684">
            <v>0</v>
          </cell>
          <cell r="BC684">
            <v>0</v>
          </cell>
          <cell r="BD684">
            <v>0</v>
          </cell>
          <cell r="BE684">
            <v>0</v>
          </cell>
          <cell r="BF684">
            <v>0</v>
          </cell>
          <cell r="BG684">
            <v>0</v>
          </cell>
          <cell r="BH684">
            <v>0</v>
          </cell>
          <cell r="BI684">
            <v>0</v>
          </cell>
          <cell r="BJ684">
            <v>0</v>
          </cell>
          <cell r="BK684">
            <v>0</v>
          </cell>
          <cell r="BL684">
            <v>0</v>
          </cell>
          <cell r="BM684">
            <v>0</v>
          </cell>
          <cell r="BN684">
            <v>0</v>
          </cell>
          <cell r="BO684">
            <v>0</v>
          </cell>
          <cell r="BP684">
            <v>0</v>
          </cell>
          <cell r="BQ684">
            <v>0</v>
          </cell>
          <cell r="BR684">
            <v>0</v>
          </cell>
          <cell r="BS684">
            <v>0</v>
          </cell>
          <cell r="BT684">
            <v>0</v>
          </cell>
          <cell r="BU684">
            <v>0</v>
          </cell>
          <cell r="BV684">
            <v>0</v>
          </cell>
          <cell r="BW684">
            <v>0</v>
          </cell>
          <cell r="BX684">
            <v>0</v>
          </cell>
          <cell r="BY684">
            <v>0</v>
          </cell>
          <cell r="BZ684">
            <v>0</v>
          </cell>
          <cell r="CA684">
            <v>0</v>
          </cell>
          <cell r="CB684">
            <v>0</v>
          </cell>
          <cell r="CC684">
            <v>0</v>
          </cell>
          <cell r="CD684">
            <v>0</v>
          </cell>
          <cell r="CE684">
            <v>0</v>
          </cell>
          <cell r="CF684">
            <v>0</v>
          </cell>
          <cell r="CG684">
            <v>0</v>
          </cell>
          <cell r="CH684">
            <v>0</v>
          </cell>
          <cell r="CI684">
            <v>0</v>
          </cell>
          <cell r="CJ684">
            <v>0</v>
          </cell>
          <cell r="CK684">
            <v>0</v>
          </cell>
          <cell r="CL684">
            <v>0</v>
          </cell>
          <cell r="CM684">
            <v>0</v>
          </cell>
          <cell r="CN684">
            <v>0</v>
          </cell>
          <cell r="CO684">
            <v>0</v>
          </cell>
          <cell r="CP684">
            <v>0</v>
          </cell>
          <cell r="CQ684">
            <v>0</v>
          </cell>
          <cell r="CR684">
            <v>0</v>
          </cell>
          <cell r="CS684">
            <v>0</v>
          </cell>
          <cell r="CT684">
            <v>0</v>
          </cell>
          <cell r="CU684">
            <v>0</v>
          </cell>
          <cell r="CV684">
            <v>0</v>
          </cell>
          <cell r="CW684">
            <v>0</v>
          </cell>
          <cell r="CX684">
            <v>0</v>
          </cell>
          <cell r="CY684">
            <v>0</v>
          </cell>
          <cell r="CZ684">
            <v>0</v>
          </cell>
          <cell r="DA684">
            <v>0</v>
          </cell>
          <cell r="DB684">
            <v>0</v>
          </cell>
          <cell r="DC684">
            <v>0</v>
          </cell>
          <cell r="DD684">
            <v>0</v>
          </cell>
          <cell r="DE684">
            <v>0</v>
          </cell>
          <cell r="DF684">
            <v>0</v>
          </cell>
          <cell r="DG684">
            <v>0</v>
          </cell>
          <cell r="DH684">
            <v>0</v>
          </cell>
          <cell r="DI684">
            <v>0</v>
          </cell>
          <cell r="DJ684">
            <v>0</v>
          </cell>
          <cell r="DK684">
            <v>0</v>
          </cell>
          <cell r="DL684">
            <v>0</v>
          </cell>
          <cell r="DM684">
            <v>0</v>
          </cell>
          <cell r="DN684">
            <v>0</v>
          </cell>
          <cell r="DO684">
            <v>0</v>
          </cell>
          <cell r="DP684">
            <v>0</v>
          </cell>
          <cell r="DQ684">
            <v>0</v>
          </cell>
          <cell r="DR684">
            <v>0</v>
          </cell>
          <cell r="DS684">
            <v>0</v>
          </cell>
          <cell r="DT684">
            <v>0</v>
          </cell>
          <cell r="DU684">
            <v>0</v>
          </cell>
          <cell r="DV684">
            <v>0</v>
          </cell>
          <cell r="DW684">
            <v>0</v>
          </cell>
          <cell r="DX684">
            <v>0</v>
          </cell>
          <cell r="DY684">
            <v>0</v>
          </cell>
          <cell r="DZ684">
            <v>0</v>
          </cell>
          <cell r="EA684">
            <v>0</v>
          </cell>
          <cell r="EB684">
            <v>0</v>
          </cell>
          <cell r="EC684">
            <v>0</v>
          </cell>
          <cell r="ED684">
            <v>0</v>
          </cell>
        </row>
        <row r="685"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  <cell r="AE685">
            <v>0</v>
          </cell>
          <cell r="AF685">
            <v>0</v>
          </cell>
          <cell r="AG685">
            <v>0</v>
          </cell>
          <cell r="AH685">
            <v>0</v>
          </cell>
          <cell r="AI685">
            <v>0</v>
          </cell>
          <cell r="AJ685">
            <v>0</v>
          </cell>
          <cell r="AK685">
            <v>0</v>
          </cell>
          <cell r="AL685">
            <v>0</v>
          </cell>
          <cell r="AM685">
            <v>0</v>
          </cell>
          <cell r="AN685">
            <v>0</v>
          </cell>
          <cell r="AO685">
            <v>0</v>
          </cell>
          <cell r="AP685">
            <v>0</v>
          </cell>
          <cell r="AQ685">
            <v>0</v>
          </cell>
          <cell r="AR685">
            <v>0</v>
          </cell>
          <cell r="AS685">
            <v>0</v>
          </cell>
          <cell r="AT685">
            <v>0</v>
          </cell>
          <cell r="AU685">
            <v>0</v>
          </cell>
          <cell r="AV685">
            <v>0</v>
          </cell>
          <cell r="AW685">
            <v>0</v>
          </cell>
          <cell r="AX685">
            <v>0</v>
          </cell>
          <cell r="AY685">
            <v>0</v>
          </cell>
          <cell r="AZ685">
            <v>0</v>
          </cell>
          <cell r="BA685">
            <v>0</v>
          </cell>
          <cell r="BB685">
            <v>0</v>
          </cell>
          <cell r="BC685">
            <v>0</v>
          </cell>
          <cell r="BD685">
            <v>0</v>
          </cell>
          <cell r="BE685">
            <v>0</v>
          </cell>
          <cell r="BF685">
            <v>0</v>
          </cell>
          <cell r="BG685">
            <v>0</v>
          </cell>
          <cell r="BH685">
            <v>0</v>
          </cell>
          <cell r="BI685">
            <v>0</v>
          </cell>
          <cell r="BJ685">
            <v>0</v>
          </cell>
          <cell r="BK685">
            <v>0</v>
          </cell>
          <cell r="BL685">
            <v>0</v>
          </cell>
          <cell r="BM685">
            <v>0</v>
          </cell>
          <cell r="BN685">
            <v>0</v>
          </cell>
          <cell r="BO685">
            <v>0</v>
          </cell>
          <cell r="BP685">
            <v>0</v>
          </cell>
          <cell r="BQ685">
            <v>0</v>
          </cell>
          <cell r="BR685">
            <v>0</v>
          </cell>
          <cell r="BS685">
            <v>0</v>
          </cell>
          <cell r="BT685">
            <v>0</v>
          </cell>
          <cell r="BU685">
            <v>0</v>
          </cell>
          <cell r="BV685">
            <v>0</v>
          </cell>
          <cell r="BW685">
            <v>0</v>
          </cell>
          <cell r="BX685">
            <v>0</v>
          </cell>
          <cell r="BY685">
            <v>0</v>
          </cell>
          <cell r="BZ685">
            <v>0</v>
          </cell>
          <cell r="CA685">
            <v>0</v>
          </cell>
          <cell r="CB685">
            <v>0</v>
          </cell>
          <cell r="CC685">
            <v>0</v>
          </cell>
          <cell r="CD685">
            <v>0</v>
          </cell>
          <cell r="CE685">
            <v>0</v>
          </cell>
          <cell r="CF685">
            <v>0</v>
          </cell>
          <cell r="CG685">
            <v>0</v>
          </cell>
          <cell r="CH685">
            <v>0</v>
          </cell>
          <cell r="CI685">
            <v>0</v>
          </cell>
          <cell r="CJ685">
            <v>0</v>
          </cell>
          <cell r="CK685">
            <v>0</v>
          </cell>
          <cell r="CL685">
            <v>0</v>
          </cell>
          <cell r="CM685">
            <v>0</v>
          </cell>
          <cell r="CN685">
            <v>0</v>
          </cell>
          <cell r="CO685">
            <v>0</v>
          </cell>
          <cell r="CP685">
            <v>0</v>
          </cell>
          <cell r="CQ685">
            <v>0</v>
          </cell>
          <cell r="CR685">
            <v>0</v>
          </cell>
          <cell r="CS685">
            <v>0</v>
          </cell>
          <cell r="CT685">
            <v>0</v>
          </cell>
          <cell r="CU685">
            <v>0</v>
          </cell>
          <cell r="CV685">
            <v>0</v>
          </cell>
          <cell r="CW685">
            <v>0</v>
          </cell>
          <cell r="CX685">
            <v>0</v>
          </cell>
          <cell r="CY685">
            <v>0</v>
          </cell>
          <cell r="CZ685">
            <v>0</v>
          </cell>
          <cell r="DA685">
            <v>0</v>
          </cell>
          <cell r="DB685">
            <v>0</v>
          </cell>
          <cell r="DC685">
            <v>0</v>
          </cell>
          <cell r="DD685">
            <v>0</v>
          </cell>
          <cell r="DE685">
            <v>0</v>
          </cell>
          <cell r="DF685">
            <v>0</v>
          </cell>
          <cell r="DG685">
            <v>0</v>
          </cell>
          <cell r="DH685">
            <v>0</v>
          </cell>
          <cell r="DI685">
            <v>0</v>
          </cell>
          <cell r="DJ685">
            <v>0</v>
          </cell>
          <cell r="DK685">
            <v>0</v>
          </cell>
          <cell r="DL685">
            <v>0</v>
          </cell>
          <cell r="DM685">
            <v>0</v>
          </cell>
          <cell r="DN685">
            <v>0</v>
          </cell>
          <cell r="DO685">
            <v>0</v>
          </cell>
          <cell r="DP685">
            <v>0</v>
          </cell>
          <cell r="DQ685">
            <v>0</v>
          </cell>
          <cell r="DR685">
            <v>0</v>
          </cell>
          <cell r="DS685">
            <v>0</v>
          </cell>
          <cell r="DT685">
            <v>0</v>
          </cell>
          <cell r="DU685">
            <v>0</v>
          </cell>
          <cell r="DV685">
            <v>0</v>
          </cell>
          <cell r="DW685">
            <v>0</v>
          </cell>
          <cell r="DX685">
            <v>0</v>
          </cell>
          <cell r="DY685">
            <v>0</v>
          </cell>
          <cell r="DZ685">
            <v>0</v>
          </cell>
          <cell r="EA685">
            <v>0</v>
          </cell>
          <cell r="EB685">
            <v>0</v>
          </cell>
          <cell r="EC685">
            <v>0</v>
          </cell>
          <cell r="ED685">
            <v>0</v>
          </cell>
        </row>
        <row r="686"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  <cell r="AE686">
            <v>0</v>
          </cell>
          <cell r="AF686">
            <v>0</v>
          </cell>
          <cell r="AG686">
            <v>0</v>
          </cell>
          <cell r="AH686">
            <v>0</v>
          </cell>
          <cell r="AI686">
            <v>0</v>
          </cell>
          <cell r="AJ686">
            <v>0</v>
          </cell>
          <cell r="AK686">
            <v>0</v>
          </cell>
          <cell r="AL686">
            <v>0</v>
          </cell>
          <cell r="AM686">
            <v>0</v>
          </cell>
          <cell r="AN686">
            <v>0</v>
          </cell>
          <cell r="AO686">
            <v>0</v>
          </cell>
          <cell r="AP686">
            <v>0</v>
          </cell>
          <cell r="AQ686">
            <v>0</v>
          </cell>
          <cell r="AR686">
            <v>0</v>
          </cell>
          <cell r="AS686">
            <v>0</v>
          </cell>
          <cell r="AT686">
            <v>0</v>
          </cell>
          <cell r="AU686">
            <v>0</v>
          </cell>
          <cell r="AV686">
            <v>0</v>
          </cell>
          <cell r="AW686">
            <v>0</v>
          </cell>
          <cell r="AX686">
            <v>0</v>
          </cell>
          <cell r="AY686">
            <v>0</v>
          </cell>
          <cell r="AZ686">
            <v>0</v>
          </cell>
          <cell r="BA686">
            <v>0</v>
          </cell>
          <cell r="BB686">
            <v>0</v>
          </cell>
          <cell r="BC686">
            <v>0</v>
          </cell>
          <cell r="BD686">
            <v>0</v>
          </cell>
          <cell r="BE686">
            <v>0</v>
          </cell>
          <cell r="BF686">
            <v>0</v>
          </cell>
          <cell r="BG686">
            <v>0</v>
          </cell>
          <cell r="BH686">
            <v>0</v>
          </cell>
          <cell r="BI686">
            <v>0</v>
          </cell>
          <cell r="BJ686">
            <v>0</v>
          </cell>
          <cell r="BK686">
            <v>0</v>
          </cell>
          <cell r="BL686">
            <v>0</v>
          </cell>
          <cell r="BM686">
            <v>0</v>
          </cell>
          <cell r="BN686">
            <v>0</v>
          </cell>
          <cell r="BO686">
            <v>0</v>
          </cell>
          <cell r="BP686">
            <v>0</v>
          </cell>
          <cell r="BQ686">
            <v>0</v>
          </cell>
          <cell r="BR686">
            <v>0</v>
          </cell>
          <cell r="BS686">
            <v>0</v>
          </cell>
          <cell r="BT686">
            <v>0</v>
          </cell>
          <cell r="BU686">
            <v>0</v>
          </cell>
          <cell r="BV686">
            <v>0</v>
          </cell>
          <cell r="BW686">
            <v>0</v>
          </cell>
          <cell r="BX686">
            <v>0</v>
          </cell>
          <cell r="BY686">
            <v>0</v>
          </cell>
          <cell r="BZ686">
            <v>0</v>
          </cell>
          <cell r="CA686">
            <v>0</v>
          </cell>
          <cell r="CB686">
            <v>0</v>
          </cell>
          <cell r="CC686">
            <v>0</v>
          </cell>
          <cell r="CD686">
            <v>0</v>
          </cell>
          <cell r="CE686">
            <v>0</v>
          </cell>
          <cell r="CF686">
            <v>0</v>
          </cell>
          <cell r="CG686">
            <v>0</v>
          </cell>
          <cell r="CH686">
            <v>0</v>
          </cell>
          <cell r="CI686">
            <v>0</v>
          </cell>
          <cell r="CJ686">
            <v>0</v>
          </cell>
          <cell r="CK686">
            <v>0</v>
          </cell>
          <cell r="CL686">
            <v>0</v>
          </cell>
          <cell r="CM686">
            <v>0</v>
          </cell>
          <cell r="CN686">
            <v>0</v>
          </cell>
          <cell r="CO686">
            <v>0</v>
          </cell>
          <cell r="CP686">
            <v>0</v>
          </cell>
          <cell r="CQ686">
            <v>0</v>
          </cell>
          <cell r="CR686">
            <v>0</v>
          </cell>
          <cell r="CS686">
            <v>0</v>
          </cell>
          <cell r="CT686">
            <v>0</v>
          </cell>
          <cell r="CU686">
            <v>0</v>
          </cell>
          <cell r="CV686">
            <v>0</v>
          </cell>
          <cell r="CW686">
            <v>0</v>
          </cell>
          <cell r="CX686">
            <v>0</v>
          </cell>
          <cell r="CY686">
            <v>0</v>
          </cell>
          <cell r="CZ686">
            <v>0</v>
          </cell>
          <cell r="DA686">
            <v>0</v>
          </cell>
          <cell r="DB686">
            <v>0</v>
          </cell>
          <cell r="DC686">
            <v>0</v>
          </cell>
          <cell r="DD686">
            <v>0</v>
          </cell>
          <cell r="DE686">
            <v>0</v>
          </cell>
          <cell r="DF686">
            <v>0</v>
          </cell>
          <cell r="DG686">
            <v>0</v>
          </cell>
          <cell r="DH686">
            <v>0</v>
          </cell>
          <cell r="DI686">
            <v>0</v>
          </cell>
          <cell r="DJ686">
            <v>0</v>
          </cell>
          <cell r="DK686">
            <v>0</v>
          </cell>
          <cell r="DL686">
            <v>0</v>
          </cell>
          <cell r="DM686">
            <v>0</v>
          </cell>
          <cell r="DN686">
            <v>0</v>
          </cell>
          <cell r="DO686">
            <v>0</v>
          </cell>
          <cell r="DP686">
            <v>0</v>
          </cell>
          <cell r="DQ686">
            <v>0</v>
          </cell>
          <cell r="DR686">
            <v>0</v>
          </cell>
          <cell r="DS686">
            <v>0</v>
          </cell>
          <cell r="DT686">
            <v>0</v>
          </cell>
          <cell r="DU686">
            <v>0</v>
          </cell>
          <cell r="DV686">
            <v>0</v>
          </cell>
          <cell r="DW686">
            <v>0</v>
          </cell>
          <cell r="DX686">
            <v>0</v>
          </cell>
          <cell r="DY686">
            <v>0</v>
          </cell>
          <cell r="DZ686">
            <v>0</v>
          </cell>
          <cell r="EA686">
            <v>0</v>
          </cell>
          <cell r="EB686">
            <v>0</v>
          </cell>
          <cell r="EC686">
            <v>0</v>
          </cell>
          <cell r="ED686">
            <v>0</v>
          </cell>
        </row>
        <row r="687"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  <cell r="AE687">
            <v>0</v>
          </cell>
          <cell r="AF687">
            <v>0</v>
          </cell>
          <cell r="AG687">
            <v>0</v>
          </cell>
          <cell r="AH687">
            <v>0</v>
          </cell>
          <cell r="AI687">
            <v>0</v>
          </cell>
          <cell r="AJ687">
            <v>0</v>
          </cell>
          <cell r="AK687">
            <v>0</v>
          </cell>
          <cell r="AL687">
            <v>0</v>
          </cell>
          <cell r="AM687">
            <v>0</v>
          </cell>
          <cell r="AN687">
            <v>0</v>
          </cell>
          <cell r="AO687">
            <v>0</v>
          </cell>
          <cell r="AP687">
            <v>0</v>
          </cell>
          <cell r="AQ687">
            <v>0</v>
          </cell>
          <cell r="AR687">
            <v>0</v>
          </cell>
          <cell r="AS687">
            <v>0</v>
          </cell>
          <cell r="AT687">
            <v>0</v>
          </cell>
          <cell r="AU687">
            <v>0</v>
          </cell>
          <cell r="AV687">
            <v>0</v>
          </cell>
          <cell r="AW687">
            <v>0</v>
          </cell>
          <cell r="AX687">
            <v>0</v>
          </cell>
          <cell r="AY687">
            <v>0</v>
          </cell>
          <cell r="AZ687">
            <v>0</v>
          </cell>
          <cell r="BA687">
            <v>0</v>
          </cell>
          <cell r="BB687">
            <v>0</v>
          </cell>
          <cell r="BC687">
            <v>0</v>
          </cell>
          <cell r="BD687">
            <v>0</v>
          </cell>
          <cell r="BE687">
            <v>0</v>
          </cell>
          <cell r="BF687">
            <v>0</v>
          </cell>
          <cell r="BG687">
            <v>0</v>
          </cell>
          <cell r="BH687">
            <v>0</v>
          </cell>
          <cell r="BI687">
            <v>0</v>
          </cell>
          <cell r="BJ687">
            <v>0</v>
          </cell>
          <cell r="BK687">
            <v>0</v>
          </cell>
          <cell r="BL687">
            <v>0</v>
          </cell>
          <cell r="BM687">
            <v>0</v>
          </cell>
          <cell r="BN687">
            <v>0</v>
          </cell>
          <cell r="BO687">
            <v>0</v>
          </cell>
          <cell r="BP687">
            <v>0</v>
          </cell>
          <cell r="BQ687">
            <v>0</v>
          </cell>
          <cell r="BR687">
            <v>0</v>
          </cell>
          <cell r="BS687">
            <v>0</v>
          </cell>
          <cell r="BT687">
            <v>0</v>
          </cell>
          <cell r="BU687">
            <v>0</v>
          </cell>
          <cell r="BV687">
            <v>0</v>
          </cell>
          <cell r="BW687">
            <v>0</v>
          </cell>
          <cell r="BX687">
            <v>0</v>
          </cell>
          <cell r="BY687">
            <v>0</v>
          </cell>
          <cell r="BZ687">
            <v>0</v>
          </cell>
          <cell r="CA687">
            <v>0</v>
          </cell>
          <cell r="CB687">
            <v>0</v>
          </cell>
          <cell r="CC687">
            <v>0</v>
          </cell>
          <cell r="CD687">
            <v>0</v>
          </cell>
          <cell r="CE687">
            <v>0</v>
          </cell>
          <cell r="CF687">
            <v>0</v>
          </cell>
          <cell r="CG687">
            <v>0</v>
          </cell>
          <cell r="CH687">
            <v>0</v>
          </cell>
          <cell r="CI687">
            <v>0</v>
          </cell>
          <cell r="CJ687">
            <v>0</v>
          </cell>
          <cell r="CK687">
            <v>0</v>
          </cell>
          <cell r="CL687">
            <v>0</v>
          </cell>
          <cell r="CM687">
            <v>0</v>
          </cell>
          <cell r="CN687">
            <v>0</v>
          </cell>
          <cell r="CO687">
            <v>0</v>
          </cell>
          <cell r="CP687">
            <v>0</v>
          </cell>
          <cell r="CQ687">
            <v>0</v>
          </cell>
          <cell r="CR687">
            <v>0</v>
          </cell>
          <cell r="CS687">
            <v>0</v>
          </cell>
          <cell r="CT687">
            <v>0</v>
          </cell>
          <cell r="CU687">
            <v>0</v>
          </cell>
          <cell r="CV687">
            <v>0</v>
          </cell>
          <cell r="CW687">
            <v>0</v>
          </cell>
          <cell r="CX687">
            <v>0</v>
          </cell>
          <cell r="CY687">
            <v>0</v>
          </cell>
          <cell r="CZ687">
            <v>0</v>
          </cell>
          <cell r="DA687">
            <v>0</v>
          </cell>
          <cell r="DB687">
            <v>0</v>
          </cell>
          <cell r="DC687">
            <v>0</v>
          </cell>
          <cell r="DD687">
            <v>0</v>
          </cell>
          <cell r="DE687">
            <v>0</v>
          </cell>
          <cell r="DF687">
            <v>0</v>
          </cell>
          <cell r="DG687">
            <v>0</v>
          </cell>
          <cell r="DH687">
            <v>0</v>
          </cell>
          <cell r="DI687">
            <v>0</v>
          </cell>
          <cell r="DJ687">
            <v>0</v>
          </cell>
          <cell r="DK687">
            <v>0</v>
          </cell>
          <cell r="DL687">
            <v>0</v>
          </cell>
          <cell r="DM687">
            <v>0</v>
          </cell>
          <cell r="DN687">
            <v>0</v>
          </cell>
          <cell r="DO687">
            <v>0</v>
          </cell>
          <cell r="DP687">
            <v>0</v>
          </cell>
          <cell r="DQ687">
            <v>0</v>
          </cell>
          <cell r="DR687">
            <v>0</v>
          </cell>
          <cell r="DS687">
            <v>0</v>
          </cell>
          <cell r="DT687">
            <v>0</v>
          </cell>
          <cell r="DU687">
            <v>0</v>
          </cell>
          <cell r="DV687">
            <v>0</v>
          </cell>
          <cell r="DW687">
            <v>0</v>
          </cell>
          <cell r="DX687">
            <v>0</v>
          </cell>
          <cell r="DY687">
            <v>0</v>
          </cell>
          <cell r="DZ687">
            <v>0</v>
          </cell>
          <cell r="EA687">
            <v>0</v>
          </cell>
          <cell r="EB687">
            <v>0</v>
          </cell>
          <cell r="EC687">
            <v>0</v>
          </cell>
          <cell r="ED687">
            <v>0</v>
          </cell>
        </row>
        <row r="688"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  <cell r="AE688">
            <v>0</v>
          </cell>
          <cell r="AF688">
            <v>0</v>
          </cell>
          <cell r="AG688">
            <v>0</v>
          </cell>
          <cell r="AH688">
            <v>0</v>
          </cell>
          <cell r="AI688">
            <v>0</v>
          </cell>
          <cell r="AJ688">
            <v>0</v>
          </cell>
          <cell r="AK688">
            <v>0</v>
          </cell>
          <cell r="AL688">
            <v>0</v>
          </cell>
          <cell r="AM688">
            <v>0</v>
          </cell>
          <cell r="AN688">
            <v>0</v>
          </cell>
          <cell r="AO688">
            <v>0</v>
          </cell>
          <cell r="AP688">
            <v>0</v>
          </cell>
          <cell r="AQ688">
            <v>0</v>
          </cell>
          <cell r="AR688">
            <v>0</v>
          </cell>
          <cell r="AS688">
            <v>0</v>
          </cell>
          <cell r="AT688">
            <v>0</v>
          </cell>
          <cell r="AU688">
            <v>0</v>
          </cell>
          <cell r="AV688">
            <v>0</v>
          </cell>
          <cell r="AW688">
            <v>0</v>
          </cell>
          <cell r="AX688">
            <v>0</v>
          </cell>
          <cell r="AY688">
            <v>0</v>
          </cell>
          <cell r="AZ688">
            <v>0</v>
          </cell>
          <cell r="BA688">
            <v>0</v>
          </cell>
          <cell r="BB688">
            <v>0</v>
          </cell>
          <cell r="BC688">
            <v>0</v>
          </cell>
          <cell r="BD688">
            <v>0</v>
          </cell>
          <cell r="BE688">
            <v>0</v>
          </cell>
          <cell r="BF688">
            <v>0</v>
          </cell>
          <cell r="BG688">
            <v>0</v>
          </cell>
          <cell r="BH688">
            <v>0</v>
          </cell>
          <cell r="BI688">
            <v>0</v>
          </cell>
          <cell r="BJ688">
            <v>0</v>
          </cell>
          <cell r="BK688">
            <v>0</v>
          </cell>
          <cell r="BL688">
            <v>0</v>
          </cell>
          <cell r="BM688">
            <v>0</v>
          </cell>
          <cell r="BN688">
            <v>0</v>
          </cell>
          <cell r="BO688">
            <v>0</v>
          </cell>
          <cell r="BP688">
            <v>0</v>
          </cell>
          <cell r="BQ688">
            <v>0</v>
          </cell>
          <cell r="BR688">
            <v>0</v>
          </cell>
          <cell r="BS688">
            <v>0</v>
          </cell>
          <cell r="BT688">
            <v>0</v>
          </cell>
          <cell r="BU688">
            <v>0</v>
          </cell>
          <cell r="BV688">
            <v>0</v>
          </cell>
          <cell r="BW688">
            <v>0</v>
          </cell>
          <cell r="BX688">
            <v>0</v>
          </cell>
          <cell r="BY688">
            <v>0</v>
          </cell>
          <cell r="BZ688">
            <v>0</v>
          </cell>
          <cell r="CA688">
            <v>0</v>
          </cell>
          <cell r="CB688">
            <v>0</v>
          </cell>
          <cell r="CC688">
            <v>0</v>
          </cell>
          <cell r="CD688">
            <v>0</v>
          </cell>
          <cell r="CE688">
            <v>0</v>
          </cell>
          <cell r="CF688">
            <v>0</v>
          </cell>
          <cell r="CG688">
            <v>0</v>
          </cell>
          <cell r="CH688">
            <v>0</v>
          </cell>
          <cell r="CI688">
            <v>0</v>
          </cell>
          <cell r="CJ688">
            <v>0</v>
          </cell>
          <cell r="CK688">
            <v>0</v>
          </cell>
          <cell r="CL688">
            <v>0</v>
          </cell>
          <cell r="CM688">
            <v>0</v>
          </cell>
          <cell r="CN688">
            <v>0</v>
          </cell>
          <cell r="CO688">
            <v>0</v>
          </cell>
          <cell r="CP688">
            <v>0</v>
          </cell>
          <cell r="CQ688">
            <v>0</v>
          </cell>
          <cell r="CR688">
            <v>0</v>
          </cell>
          <cell r="CS688">
            <v>0</v>
          </cell>
          <cell r="CT688">
            <v>0</v>
          </cell>
          <cell r="CU688">
            <v>0</v>
          </cell>
          <cell r="CV688">
            <v>0</v>
          </cell>
          <cell r="CW688">
            <v>0</v>
          </cell>
          <cell r="CX688">
            <v>0</v>
          </cell>
          <cell r="CY688">
            <v>0</v>
          </cell>
          <cell r="CZ688">
            <v>0</v>
          </cell>
          <cell r="DA688">
            <v>0</v>
          </cell>
          <cell r="DB688">
            <v>0</v>
          </cell>
          <cell r="DC688">
            <v>0</v>
          </cell>
          <cell r="DD688">
            <v>0</v>
          </cell>
          <cell r="DE688">
            <v>0</v>
          </cell>
          <cell r="DF688">
            <v>0</v>
          </cell>
          <cell r="DG688">
            <v>0</v>
          </cell>
          <cell r="DH688">
            <v>0</v>
          </cell>
          <cell r="DI688">
            <v>0</v>
          </cell>
          <cell r="DJ688">
            <v>0</v>
          </cell>
          <cell r="DK688">
            <v>0</v>
          </cell>
          <cell r="DL688">
            <v>0</v>
          </cell>
          <cell r="DM688">
            <v>0</v>
          </cell>
          <cell r="DN688">
            <v>0</v>
          </cell>
          <cell r="DO688">
            <v>0</v>
          </cell>
          <cell r="DP688">
            <v>0</v>
          </cell>
          <cell r="DQ688">
            <v>0</v>
          </cell>
          <cell r="DR688">
            <v>0</v>
          </cell>
          <cell r="DS688">
            <v>0</v>
          </cell>
          <cell r="DT688">
            <v>0</v>
          </cell>
          <cell r="DU688">
            <v>0</v>
          </cell>
          <cell r="DV688">
            <v>0</v>
          </cell>
          <cell r="DW688">
            <v>0</v>
          </cell>
          <cell r="DX688">
            <v>0</v>
          </cell>
          <cell r="DY688">
            <v>0</v>
          </cell>
          <cell r="DZ688">
            <v>0</v>
          </cell>
          <cell r="EA688">
            <v>0</v>
          </cell>
          <cell r="EB688">
            <v>0</v>
          </cell>
          <cell r="EC688">
            <v>0</v>
          </cell>
          <cell r="ED688">
            <v>0</v>
          </cell>
        </row>
        <row r="689"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  <cell r="AE689">
            <v>0</v>
          </cell>
          <cell r="AF689">
            <v>0</v>
          </cell>
          <cell r="AG689">
            <v>0</v>
          </cell>
          <cell r="AH689">
            <v>0</v>
          </cell>
          <cell r="AI689">
            <v>0</v>
          </cell>
          <cell r="AJ689">
            <v>0</v>
          </cell>
          <cell r="AK689">
            <v>0</v>
          </cell>
          <cell r="AL689">
            <v>0</v>
          </cell>
          <cell r="AM689">
            <v>0</v>
          </cell>
          <cell r="AN689">
            <v>0</v>
          </cell>
          <cell r="AO689">
            <v>0</v>
          </cell>
          <cell r="AP689">
            <v>0</v>
          </cell>
          <cell r="AQ689">
            <v>0</v>
          </cell>
          <cell r="AR689">
            <v>0</v>
          </cell>
          <cell r="AS689">
            <v>0</v>
          </cell>
          <cell r="AT689">
            <v>0</v>
          </cell>
          <cell r="AU689">
            <v>0</v>
          </cell>
          <cell r="AV689">
            <v>0</v>
          </cell>
          <cell r="AW689">
            <v>0</v>
          </cell>
          <cell r="AX689">
            <v>0</v>
          </cell>
          <cell r="AY689">
            <v>0</v>
          </cell>
          <cell r="AZ689">
            <v>0</v>
          </cell>
          <cell r="BA689">
            <v>0</v>
          </cell>
          <cell r="BB689">
            <v>0</v>
          </cell>
          <cell r="BC689">
            <v>0</v>
          </cell>
          <cell r="BD689">
            <v>0</v>
          </cell>
          <cell r="BE689">
            <v>0</v>
          </cell>
          <cell r="BF689">
            <v>0</v>
          </cell>
          <cell r="BG689">
            <v>0</v>
          </cell>
          <cell r="BH689">
            <v>0</v>
          </cell>
          <cell r="BI689">
            <v>0</v>
          </cell>
          <cell r="BJ689">
            <v>0</v>
          </cell>
          <cell r="BK689">
            <v>0</v>
          </cell>
          <cell r="BL689">
            <v>0</v>
          </cell>
          <cell r="BM689">
            <v>0</v>
          </cell>
          <cell r="BN689">
            <v>0</v>
          </cell>
          <cell r="BO689">
            <v>0</v>
          </cell>
          <cell r="BP689">
            <v>0</v>
          </cell>
          <cell r="BQ689">
            <v>0</v>
          </cell>
          <cell r="BR689">
            <v>0</v>
          </cell>
          <cell r="BS689">
            <v>0</v>
          </cell>
          <cell r="BT689">
            <v>0</v>
          </cell>
          <cell r="BU689">
            <v>0</v>
          </cell>
          <cell r="BV689">
            <v>0</v>
          </cell>
          <cell r="BW689">
            <v>0</v>
          </cell>
          <cell r="BX689">
            <v>0</v>
          </cell>
          <cell r="BY689">
            <v>0</v>
          </cell>
          <cell r="BZ689">
            <v>0</v>
          </cell>
          <cell r="CA689">
            <v>0</v>
          </cell>
          <cell r="CB689">
            <v>0</v>
          </cell>
          <cell r="CC689">
            <v>0</v>
          </cell>
          <cell r="CD689">
            <v>0</v>
          </cell>
          <cell r="CE689">
            <v>0</v>
          </cell>
          <cell r="CF689">
            <v>0</v>
          </cell>
          <cell r="CG689">
            <v>0</v>
          </cell>
          <cell r="CH689">
            <v>0</v>
          </cell>
          <cell r="CI689">
            <v>0</v>
          </cell>
          <cell r="CJ689">
            <v>0</v>
          </cell>
          <cell r="CK689">
            <v>0</v>
          </cell>
          <cell r="CL689">
            <v>0</v>
          </cell>
          <cell r="CM689">
            <v>0</v>
          </cell>
          <cell r="CN689">
            <v>0</v>
          </cell>
          <cell r="CO689">
            <v>0</v>
          </cell>
          <cell r="CP689">
            <v>0</v>
          </cell>
          <cell r="CQ689">
            <v>0</v>
          </cell>
          <cell r="CR689">
            <v>0</v>
          </cell>
          <cell r="CS689">
            <v>0</v>
          </cell>
          <cell r="CT689">
            <v>0</v>
          </cell>
          <cell r="CU689">
            <v>0</v>
          </cell>
          <cell r="CV689">
            <v>0</v>
          </cell>
          <cell r="CW689">
            <v>0</v>
          </cell>
          <cell r="CX689">
            <v>0</v>
          </cell>
          <cell r="CY689">
            <v>0</v>
          </cell>
          <cell r="CZ689">
            <v>0</v>
          </cell>
          <cell r="DA689">
            <v>0</v>
          </cell>
          <cell r="DB689">
            <v>0</v>
          </cell>
          <cell r="DC689">
            <v>0</v>
          </cell>
          <cell r="DD689">
            <v>0</v>
          </cell>
          <cell r="DE689">
            <v>0</v>
          </cell>
          <cell r="DF689">
            <v>0</v>
          </cell>
          <cell r="DG689">
            <v>0</v>
          </cell>
          <cell r="DH689">
            <v>0</v>
          </cell>
          <cell r="DI689">
            <v>0</v>
          </cell>
          <cell r="DJ689">
            <v>0</v>
          </cell>
          <cell r="DK689">
            <v>0</v>
          </cell>
          <cell r="DL689">
            <v>0</v>
          </cell>
          <cell r="DM689">
            <v>0</v>
          </cell>
          <cell r="DN689">
            <v>0</v>
          </cell>
          <cell r="DO689">
            <v>0</v>
          </cell>
          <cell r="DP689">
            <v>0</v>
          </cell>
          <cell r="DQ689">
            <v>0</v>
          </cell>
          <cell r="DR689">
            <v>0</v>
          </cell>
          <cell r="DS689">
            <v>0</v>
          </cell>
          <cell r="DT689">
            <v>0</v>
          </cell>
          <cell r="DU689">
            <v>0</v>
          </cell>
          <cell r="DV689">
            <v>0</v>
          </cell>
          <cell r="DW689">
            <v>0</v>
          </cell>
          <cell r="DX689">
            <v>0</v>
          </cell>
          <cell r="DY689">
            <v>0</v>
          </cell>
          <cell r="DZ689">
            <v>0</v>
          </cell>
          <cell r="EA689">
            <v>0</v>
          </cell>
          <cell r="EB689">
            <v>0</v>
          </cell>
          <cell r="EC689">
            <v>0</v>
          </cell>
          <cell r="ED689">
            <v>0</v>
          </cell>
        </row>
        <row r="690"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  <cell r="AE690">
            <v>0</v>
          </cell>
          <cell r="AF690">
            <v>0</v>
          </cell>
          <cell r="AG690">
            <v>0</v>
          </cell>
          <cell r="AH690">
            <v>0</v>
          </cell>
          <cell r="AI690">
            <v>0</v>
          </cell>
          <cell r="AJ690">
            <v>0</v>
          </cell>
          <cell r="AK690">
            <v>0</v>
          </cell>
          <cell r="AL690">
            <v>0</v>
          </cell>
          <cell r="AM690">
            <v>0</v>
          </cell>
          <cell r="AN690">
            <v>0</v>
          </cell>
          <cell r="AO690">
            <v>0</v>
          </cell>
          <cell r="AP690">
            <v>0</v>
          </cell>
          <cell r="AQ690">
            <v>0</v>
          </cell>
          <cell r="AR690">
            <v>0</v>
          </cell>
          <cell r="AS690">
            <v>0</v>
          </cell>
          <cell r="AT690">
            <v>0</v>
          </cell>
          <cell r="AU690">
            <v>0</v>
          </cell>
          <cell r="AV690">
            <v>0</v>
          </cell>
          <cell r="AW690">
            <v>0</v>
          </cell>
          <cell r="AX690">
            <v>0</v>
          </cell>
          <cell r="AY690">
            <v>0</v>
          </cell>
          <cell r="AZ690">
            <v>0</v>
          </cell>
          <cell r="BA690">
            <v>0</v>
          </cell>
          <cell r="BB690">
            <v>0</v>
          </cell>
          <cell r="BC690">
            <v>0</v>
          </cell>
          <cell r="BD690">
            <v>0</v>
          </cell>
          <cell r="BE690">
            <v>0</v>
          </cell>
          <cell r="BF690">
            <v>0</v>
          </cell>
          <cell r="BG690">
            <v>0</v>
          </cell>
          <cell r="BH690">
            <v>0</v>
          </cell>
          <cell r="BI690">
            <v>0</v>
          </cell>
          <cell r="BJ690">
            <v>0</v>
          </cell>
          <cell r="BK690">
            <v>0</v>
          </cell>
          <cell r="BL690">
            <v>0</v>
          </cell>
          <cell r="BM690">
            <v>0</v>
          </cell>
          <cell r="BN690">
            <v>0</v>
          </cell>
          <cell r="BO690">
            <v>0</v>
          </cell>
          <cell r="BP690">
            <v>0</v>
          </cell>
          <cell r="BQ690">
            <v>0</v>
          </cell>
          <cell r="BR690">
            <v>0</v>
          </cell>
          <cell r="BS690">
            <v>0</v>
          </cell>
          <cell r="BT690">
            <v>0</v>
          </cell>
          <cell r="BU690">
            <v>0</v>
          </cell>
          <cell r="BV690">
            <v>0</v>
          </cell>
          <cell r="BW690">
            <v>0</v>
          </cell>
          <cell r="BX690">
            <v>0</v>
          </cell>
          <cell r="BY690">
            <v>0</v>
          </cell>
          <cell r="BZ690">
            <v>0</v>
          </cell>
          <cell r="CA690">
            <v>0</v>
          </cell>
          <cell r="CB690">
            <v>0</v>
          </cell>
          <cell r="CC690">
            <v>0</v>
          </cell>
          <cell r="CD690">
            <v>0</v>
          </cell>
          <cell r="CE690">
            <v>0</v>
          </cell>
          <cell r="CF690">
            <v>0</v>
          </cell>
          <cell r="CG690">
            <v>0</v>
          </cell>
          <cell r="CH690">
            <v>0</v>
          </cell>
          <cell r="CI690">
            <v>0</v>
          </cell>
          <cell r="CJ690">
            <v>0</v>
          </cell>
          <cell r="CK690">
            <v>0</v>
          </cell>
          <cell r="CL690">
            <v>0</v>
          </cell>
          <cell r="CM690">
            <v>0</v>
          </cell>
          <cell r="CN690">
            <v>0</v>
          </cell>
          <cell r="CO690">
            <v>0</v>
          </cell>
          <cell r="CP690">
            <v>0</v>
          </cell>
          <cell r="CQ690">
            <v>0</v>
          </cell>
          <cell r="CR690">
            <v>0</v>
          </cell>
          <cell r="CS690">
            <v>0</v>
          </cell>
          <cell r="CT690">
            <v>0</v>
          </cell>
          <cell r="CU690">
            <v>0</v>
          </cell>
          <cell r="CV690">
            <v>0</v>
          </cell>
          <cell r="CW690">
            <v>0</v>
          </cell>
          <cell r="CX690">
            <v>0</v>
          </cell>
          <cell r="CY690">
            <v>0</v>
          </cell>
          <cell r="CZ690">
            <v>0</v>
          </cell>
          <cell r="DA690">
            <v>0</v>
          </cell>
          <cell r="DB690">
            <v>0</v>
          </cell>
          <cell r="DC690">
            <v>0</v>
          </cell>
          <cell r="DD690">
            <v>0</v>
          </cell>
          <cell r="DE690">
            <v>0</v>
          </cell>
          <cell r="DF690">
            <v>0</v>
          </cell>
          <cell r="DG690">
            <v>0</v>
          </cell>
          <cell r="DH690">
            <v>0</v>
          </cell>
          <cell r="DI690">
            <v>0</v>
          </cell>
          <cell r="DJ690">
            <v>0</v>
          </cell>
          <cell r="DK690">
            <v>0</v>
          </cell>
          <cell r="DL690">
            <v>0</v>
          </cell>
          <cell r="DM690">
            <v>0</v>
          </cell>
          <cell r="DN690">
            <v>0</v>
          </cell>
          <cell r="DO690">
            <v>0</v>
          </cell>
          <cell r="DP690">
            <v>0</v>
          </cell>
          <cell r="DQ690">
            <v>0</v>
          </cell>
          <cell r="DR690">
            <v>0</v>
          </cell>
          <cell r="DS690">
            <v>0</v>
          </cell>
          <cell r="DT690">
            <v>0</v>
          </cell>
          <cell r="DU690">
            <v>0</v>
          </cell>
          <cell r="DV690">
            <v>0</v>
          </cell>
          <cell r="DW690">
            <v>0</v>
          </cell>
          <cell r="DX690">
            <v>0</v>
          </cell>
          <cell r="DY690">
            <v>0</v>
          </cell>
          <cell r="DZ690">
            <v>0</v>
          </cell>
          <cell r="EA690">
            <v>0</v>
          </cell>
          <cell r="EB690">
            <v>0</v>
          </cell>
          <cell r="EC690">
            <v>0</v>
          </cell>
          <cell r="ED690">
            <v>0</v>
          </cell>
        </row>
        <row r="691"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  <cell r="AE691">
            <v>0</v>
          </cell>
          <cell r="AF691">
            <v>0</v>
          </cell>
          <cell r="AG691">
            <v>0</v>
          </cell>
          <cell r="AH691">
            <v>0</v>
          </cell>
          <cell r="AI691">
            <v>0</v>
          </cell>
          <cell r="AJ691">
            <v>0</v>
          </cell>
          <cell r="AK691">
            <v>0</v>
          </cell>
          <cell r="AL691">
            <v>0</v>
          </cell>
          <cell r="AM691">
            <v>0</v>
          </cell>
          <cell r="AN691">
            <v>0</v>
          </cell>
          <cell r="AO691">
            <v>0</v>
          </cell>
          <cell r="AP691">
            <v>0</v>
          </cell>
          <cell r="AQ691">
            <v>0</v>
          </cell>
          <cell r="AR691">
            <v>0</v>
          </cell>
          <cell r="AS691">
            <v>0</v>
          </cell>
          <cell r="AT691">
            <v>0</v>
          </cell>
          <cell r="AU691">
            <v>0</v>
          </cell>
          <cell r="AV691">
            <v>0</v>
          </cell>
          <cell r="AW691">
            <v>0</v>
          </cell>
          <cell r="AX691">
            <v>0</v>
          </cell>
          <cell r="AY691">
            <v>0</v>
          </cell>
          <cell r="AZ691">
            <v>0</v>
          </cell>
          <cell r="BA691">
            <v>0</v>
          </cell>
          <cell r="BB691">
            <v>0</v>
          </cell>
          <cell r="BC691">
            <v>0</v>
          </cell>
          <cell r="BD691">
            <v>0</v>
          </cell>
          <cell r="BE691">
            <v>0</v>
          </cell>
          <cell r="BF691">
            <v>0</v>
          </cell>
          <cell r="BG691">
            <v>0</v>
          </cell>
          <cell r="BH691">
            <v>0</v>
          </cell>
          <cell r="BI691">
            <v>0</v>
          </cell>
          <cell r="BJ691">
            <v>0</v>
          </cell>
          <cell r="BK691">
            <v>0</v>
          </cell>
          <cell r="BL691">
            <v>0</v>
          </cell>
          <cell r="BM691">
            <v>0</v>
          </cell>
          <cell r="BN691">
            <v>0</v>
          </cell>
          <cell r="BO691">
            <v>0</v>
          </cell>
          <cell r="BP691">
            <v>0</v>
          </cell>
          <cell r="BQ691">
            <v>0</v>
          </cell>
          <cell r="BR691">
            <v>0</v>
          </cell>
          <cell r="BS691">
            <v>0</v>
          </cell>
          <cell r="BT691">
            <v>0</v>
          </cell>
          <cell r="BU691">
            <v>0</v>
          </cell>
          <cell r="BV691">
            <v>0</v>
          </cell>
          <cell r="BW691">
            <v>0</v>
          </cell>
          <cell r="BX691">
            <v>0</v>
          </cell>
          <cell r="BY691">
            <v>0</v>
          </cell>
          <cell r="BZ691">
            <v>0</v>
          </cell>
          <cell r="CA691">
            <v>0</v>
          </cell>
          <cell r="CB691">
            <v>0</v>
          </cell>
          <cell r="CC691">
            <v>0</v>
          </cell>
          <cell r="CD691">
            <v>0</v>
          </cell>
          <cell r="CE691">
            <v>0</v>
          </cell>
          <cell r="CF691">
            <v>0</v>
          </cell>
          <cell r="CG691">
            <v>0</v>
          </cell>
          <cell r="CH691">
            <v>0</v>
          </cell>
          <cell r="CI691">
            <v>0</v>
          </cell>
          <cell r="CJ691">
            <v>0</v>
          </cell>
          <cell r="CK691">
            <v>0</v>
          </cell>
          <cell r="CL691">
            <v>0</v>
          </cell>
          <cell r="CM691">
            <v>0</v>
          </cell>
          <cell r="CN691">
            <v>0</v>
          </cell>
          <cell r="CO691">
            <v>0</v>
          </cell>
          <cell r="CP691">
            <v>0</v>
          </cell>
          <cell r="CQ691">
            <v>0</v>
          </cell>
          <cell r="CR691">
            <v>0</v>
          </cell>
          <cell r="CS691">
            <v>0</v>
          </cell>
          <cell r="CT691">
            <v>0</v>
          </cell>
          <cell r="CU691">
            <v>0</v>
          </cell>
          <cell r="CV691">
            <v>0</v>
          </cell>
          <cell r="CW691">
            <v>0</v>
          </cell>
          <cell r="CX691">
            <v>0</v>
          </cell>
          <cell r="CY691">
            <v>0</v>
          </cell>
          <cell r="CZ691">
            <v>0</v>
          </cell>
          <cell r="DA691">
            <v>0</v>
          </cell>
          <cell r="DB691">
            <v>0</v>
          </cell>
          <cell r="DC691">
            <v>0</v>
          </cell>
          <cell r="DD691">
            <v>0</v>
          </cell>
          <cell r="DE691">
            <v>0</v>
          </cell>
          <cell r="DF691">
            <v>0</v>
          </cell>
          <cell r="DG691">
            <v>0</v>
          </cell>
          <cell r="DH691">
            <v>0</v>
          </cell>
          <cell r="DI691">
            <v>0</v>
          </cell>
          <cell r="DJ691">
            <v>0</v>
          </cell>
          <cell r="DK691">
            <v>0</v>
          </cell>
          <cell r="DL691">
            <v>0</v>
          </cell>
          <cell r="DM691">
            <v>0</v>
          </cell>
          <cell r="DN691">
            <v>0</v>
          </cell>
          <cell r="DO691">
            <v>0</v>
          </cell>
          <cell r="DP691">
            <v>0</v>
          </cell>
          <cell r="DQ691">
            <v>0</v>
          </cell>
          <cell r="DR691">
            <v>0</v>
          </cell>
          <cell r="DS691">
            <v>0</v>
          </cell>
          <cell r="DT691">
            <v>0</v>
          </cell>
          <cell r="DU691">
            <v>0</v>
          </cell>
          <cell r="DV691">
            <v>0</v>
          </cell>
          <cell r="DW691">
            <v>0</v>
          </cell>
          <cell r="DX691">
            <v>0</v>
          </cell>
          <cell r="DY691">
            <v>0</v>
          </cell>
          <cell r="DZ691">
            <v>0</v>
          </cell>
          <cell r="EA691">
            <v>0</v>
          </cell>
          <cell r="EB691">
            <v>0</v>
          </cell>
          <cell r="EC691">
            <v>0</v>
          </cell>
          <cell r="ED691">
            <v>0</v>
          </cell>
        </row>
        <row r="692"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  <cell r="AE692">
            <v>0</v>
          </cell>
          <cell r="AF692">
            <v>0</v>
          </cell>
          <cell r="AG692">
            <v>0</v>
          </cell>
          <cell r="AH692">
            <v>0</v>
          </cell>
          <cell r="AI692">
            <v>0</v>
          </cell>
          <cell r="AJ692">
            <v>0</v>
          </cell>
          <cell r="AK692">
            <v>0</v>
          </cell>
          <cell r="AL692">
            <v>0</v>
          </cell>
          <cell r="AM692">
            <v>0</v>
          </cell>
          <cell r="AN692">
            <v>0</v>
          </cell>
          <cell r="AO692">
            <v>0</v>
          </cell>
          <cell r="AP692">
            <v>0</v>
          </cell>
          <cell r="AQ692">
            <v>0</v>
          </cell>
          <cell r="AR692">
            <v>0</v>
          </cell>
          <cell r="AS692">
            <v>0</v>
          </cell>
          <cell r="AT692">
            <v>0</v>
          </cell>
          <cell r="AU692">
            <v>0</v>
          </cell>
          <cell r="AV692">
            <v>0</v>
          </cell>
          <cell r="AW692">
            <v>0</v>
          </cell>
          <cell r="AX692">
            <v>0</v>
          </cell>
          <cell r="AY692">
            <v>0</v>
          </cell>
          <cell r="AZ692">
            <v>0</v>
          </cell>
          <cell r="BA692">
            <v>0</v>
          </cell>
          <cell r="BB692">
            <v>0</v>
          </cell>
          <cell r="BC692">
            <v>0</v>
          </cell>
          <cell r="BD692">
            <v>0</v>
          </cell>
          <cell r="BE692">
            <v>0</v>
          </cell>
          <cell r="BF692">
            <v>0</v>
          </cell>
          <cell r="BG692">
            <v>0</v>
          </cell>
          <cell r="BH692">
            <v>0</v>
          </cell>
          <cell r="BI692">
            <v>0</v>
          </cell>
          <cell r="BJ692">
            <v>0</v>
          </cell>
          <cell r="BK692">
            <v>0</v>
          </cell>
          <cell r="BL692">
            <v>0</v>
          </cell>
          <cell r="BM692">
            <v>0</v>
          </cell>
          <cell r="BN692">
            <v>0</v>
          </cell>
          <cell r="BO692">
            <v>0</v>
          </cell>
          <cell r="BP692">
            <v>0</v>
          </cell>
          <cell r="BQ692">
            <v>0</v>
          </cell>
          <cell r="BR692">
            <v>0</v>
          </cell>
          <cell r="BS692">
            <v>0</v>
          </cell>
          <cell r="BT692">
            <v>0</v>
          </cell>
          <cell r="BU692">
            <v>0</v>
          </cell>
          <cell r="BV692">
            <v>0</v>
          </cell>
          <cell r="BW692">
            <v>0</v>
          </cell>
          <cell r="BX692">
            <v>0</v>
          </cell>
          <cell r="BY692">
            <v>0</v>
          </cell>
          <cell r="BZ692">
            <v>0</v>
          </cell>
          <cell r="CA692">
            <v>0</v>
          </cell>
          <cell r="CB692">
            <v>0</v>
          </cell>
          <cell r="CC692">
            <v>0</v>
          </cell>
          <cell r="CD692">
            <v>0</v>
          </cell>
          <cell r="CE692">
            <v>0</v>
          </cell>
          <cell r="CF692">
            <v>0</v>
          </cell>
          <cell r="CG692">
            <v>0</v>
          </cell>
          <cell r="CH692">
            <v>0</v>
          </cell>
          <cell r="CI692">
            <v>0</v>
          </cell>
          <cell r="CJ692">
            <v>0</v>
          </cell>
          <cell r="CK692">
            <v>0</v>
          </cell>
          <cell r="CL692">
            <v>0</v>
          </cell>
          <cell r="CM692">
            <v>0</v>
          </cell>
          <cell r="CN692">
            <v>0</v>
          </cell>
          <cell r="CO692">
            <v>0</v>
          </cell>
          <cell r="CP692">
            <v>0</v>
          </cell>
          <cell r="CQ692">
            <v>0</v>
          </cell>
          <cell r="CR692">
            <v>0</v>
          </cell>
          <cell r="CS692">
            <v>0</v>
          </cell>
          <cell r="CT692">
            <v>0</v>
          </cell>
          <cell r="CU692">
            <v>0</v>
          </cell>
          <cell r="CV692">
            <v>0</v>
          </cell>
          <cell r="CW692">
            <v>0</v>
          </cell>
          <cell r="CX692">
            <v>0</v>
          </cell>
          <cell r="CY692">
            <v>0</v>
          </cell>
          <cell r="CZ692">
            <v>0</v>
          </cell>
          <cell r="DA692">
            <v>0</v>
          </cell>
          <cell r="DB692">
            <v>0</v>
          </cell>
          <cell r="DC692">
            <v>0</v>
          </cell>
          <cell r="DD692">
            <v>0</v>
          </cell>
          <cell r="DE692">
            <v>0</v>
          </cell>
          <cell r="DF692">
            <v>0</v>
          </cell>
          <cell r="DG692">
            <v>0</v>
          </cell>
          <cell r="DH692">
            <v>0</v>
          </cell>
          <cell r="DI692">
            <v>0</v>
          </cell>
          <cell r="DJ692">
            <v>0</v>
          </cell>
          <cell r="DK692">
            <v>0</v>
          </cell>
          <cell r="DL692">
            <v>0</v>
          </cell>
          <cell r="DM692">
            <v>0</v>
          </cell>
          <cell r="DN692">
            <v>0</v>
          </cell>
          <cell r="DO692">
            <v>0</v>
          </cell>
          <cell r="DP692">
            <v>0</v>
          </cell>
          <cell r="DQ692">
            <v>0</v>
          </cell>
          <cell r="DR692">
            <v>0</v>
          </cell>
          <cell r="DS692">
            <v>0</v>
          </cell>
          <cell r="DT692">
            <v>0</v>
          </cell>
          <cell r="DU692">
            <v>0</v>
          </cell>
          <cell r="DV692">
            <v>0</v>
          </cell>
          <cell r="DW692">
            <v>0</v>
          </cell>
          <cell r="DX692">
            <v>0</v>
          </cell>
          <cell r="DY692">
            <v>0</v>
          </cell>
          <cell r="DZ692">
            <v>0</v>
          </cell>
          <cell r="EA692">
            <v>0</v>
          </cell>
          <cell r="EB692">
            <v>0</v>
          </cell>
          <cell r="EC692">
            <v>0</v>
          </cell>
          <cell r="ED692">
            <v>0</v>
          </cell>
        </row>
        <row r="693"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  <cell r="AE693">
            <v>0</v>
          </cell>
          <cell r="AF693">
            <v>0</v>
          </cell>
          <cell r="AG693">
            <v>0</v>
          </cell>
          <cell r="AH693">
            <v>0</v>
          </cell>
          <cell r="AI693">
            <v>0</v>
          </cell>
          <cell r="AJ693">
            <v>0</v>
          </cell>
          <cell r="AK693">
            <v>0</v>
          </cell>
          <cell r="AL693">
            <v>0</v>
          </cell>
          <cell r="AM693">
            <v>0</v>
          </cell>
          <cell r="AN693">
            <v>0</v>
          </cell>
          <cell r="AO693">
            <v>0</v>
          </cell>
          <cell r="AP693">
            <v>0</v>
          </cell>
          <cell r="AQ693">
            <v>0</v>
          </cell>
          <cell r="AR693">
            <v>0</v>
          </cell>
          <cell r="AS693">
            <v>0</v>
          </cell>
          <cell r="AT693">
            <v>0</v>
          </cell>
          <cell r="AU693">
            <v>0</v>
          </cell>
          <cell r="AV693">
            <v>0</v>
          </cell>
          <cell r="AW693">
            <v>0</v>
          </cell>
          <cell r="AX693">
            <v>0</v>
          </cell>
          <cell r="AY693">
            <v>0</v>
          </cell>
          <cell r="AZ693">
            <v>0</v>
          </cell>
          <cell r="BA693">
            <v>0</v>
          </cell>
          <cell r="BB693">
            <v>0</v>
          </cell>
          <cell r="BC693">
            <v>0</v>
          </cell>
          <cell r="BD693">
            <v>0</v>
          </cell>
          <cell r="BE693">
            <v>0</v>
          </cell>
          <cell r="BF693">
            <v>0</v>
          </cell>
          <cell r="BG693">
            <v>0</v>
          </cell>
          <cell r="BH693">
            <v>0</v>
          </cell>
          <cell r="BI693">
            <v>0</v>
          </cell>
          <cell r="BJ693">
            <v>0</v>
          </cell>
          <cell r="BK693">
            <v>0</v>
          </cell>
          <cell r="BL693">
            <v>0</v>
          </cell>
          <cell r="BM693">
            <v>0</v>
          </cell>
          <cell r="BN693">
            <v>0</v>
          </cell>
          <cell r="BO693">
            <v>0</v>
          </cell>
          <cell r="BP693">
            <v>0</v>
          </cell>
          <cell r="BQ693">
            <v>0</v>
          </cell>
          <cell r="BR693">
            <v>0</v>
          </cell>
          <cell r="BS693">
            <v>0</v>
          </cell>
          <cell r="BT693">
            <v>0</v>
          </cell>
          <cell r="BU693">
            <v>0</v>
          </cell>
          <cell r="BV693">
            <v>0</v>
          </cell>
          <cell r="BW693">
            <v>0</v>
          </cell>
          <cell r="BX693">
            <v>0</v>
          </cell>
          <cell r="BY693">
            <v>0</v>
          </cell>
          <cell r="BZ693">
            <v>0</v>
          </cell>
          <cell r="CA693">
            <v>0</v>
          </cell>
          <cell r="CB693">
            <v>0</v>
          </cell>
          <cell r="CC693">
            <v>0</v>
          </cell>
          <cell r="CD693">
            <v>0</v>
          </cell>
          <cell r="CE693">
            <v>0</v>
          </cell>
          <cell r="CF693">
            <v>0</v>
          </cell>
          <cell r="CG693">
            <v>0</v>
          </cell>
          <cell r="CH693">
            <v>0</v>
          </cell>
          <cell r="CI693">
            <v>0</v>
          </cell>
          <cell r="CJ693">
            <v>0</v>
          </cell>
          <cell r="CK693">
            <v>0</v>
          </cell>
          <cell r="CL693">
            <v>0</v>
          </cell>
          <cell r="CM693">
            <v>0</v>
          </cell>
          <cell r="CN693">
            <v>0</v>
          </cell>
          <cell r="CO693">
            <v>0</v>
          </cell>
          <cell r="CP693">
            <v>0</v>
          </cell>
          <cell r="CQ693">
            <v>0</v>
          </cell>
          <cell r="CR693">
            <v>0</v>
          </cell>
          <cell r="CS693">
            <v>0</v>
          </cell>
          <cell r="CT693">
            <v>0</v>
          </cell>
          <cell r="CU693">
            <v>0</v>
          </cell>
          <cell r="CV693">
            <v>0</v>
          </cell>
          <cell r="CW693">
            <v>0</v>
          </cell>
          <cell r="CX693">
            <v>0</v>
          </cell>
          <cell r="CY693">
            <v>0</v>
          </cell>
          <cell r="CZ693">
            <v>0</v>
          </cell>
          <cell r="DA693">
            <v>0</v>
          </cell>
          <cell r="DB693">
            <v>0</v>
          </cell>
          <cell r="DC693">
            <v>0</v>
          </cell>
          <cell r="DD693">
            <v>0</v>
          </cell>
          <cell r="DE693">
            <v>0</v>
          </cell>
          <cell r="DF693">
            <v>0</v>
          </cell>
          <cell r="DG693">
            <v>0</v>
          </cell>
          <cell r="DH693">
            <v>0</v>
          </cell>
          <cell r="DI693">
            <v>0</v>
          </cell>
          <cell r="DJ693">
            <v>0</v>
          </cell>
          <cell r="DK693">
            <v>0</v>
          </cell>
          <cell r="DL693">
            <v>0</v>
          </cell>
          <cell r="DM693">
            <v>0</v>
          </cell>
          <cell r="DN693">
            <v>0</v>
          </cell>
          <cell r="DO693">
            <v>0</v>
          </cell>
          <cell r="DP693">
            <v>0</v>
          </cell>
          <cell r="DQ693">
            <v>0</v>
          </cell>
          <cell r="DR693">
            <v>0</v>
          </cell>
          <cell r="DS693">
            <v>0</v>
          </cell>
          <cell r="DT693">
            <v>0</v>
          </cell>
          <cell r="DU693">
            <v>0</v>
          </cell>
          <cell r="DV693">
            <v>0</v>
          </cell>
          <cell r="DW693">
            <v>0</v>
          </cell>
          <cell r="DX693">
            <v>0</v>
          </cell>
          <cell r="DY693">
            <v>0</v>
          </cell>
          <cell r="DZ693">
            <v>0</v>
          </cell>
          <cell r="EA693">
            <v>0</v>
          </cell>
          <cell r="EB693">
            <v>0</v>
          </cell>
          <cell r="EC693">
            <v>0</v>
          </cell>
          <cell r="ED693">
            <v>0</v>
          </cell>
        </row>
        <row r="694"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  <cell r="AE694">
            <v>0</v>
          </cell>
          <cell r="AF694">
            <v>0</v>
          </cell>
          <cell r="AG694">
            <v>0</v>
          </cell>
          <cell r="AH694">
            <v>0</v>
          </cell>
          <cell r="AI694">
            <v>0</v>
          </cell>
          <cell r="AJ694">
            <v>0</v>
          </cell>
          <cell r="AK694">
            <v>0</v>
          </cell>
          <cell r="AL694">
            <v>0</v>
          </cell>
          <cell r="AM694">
            <v>0</v>
          </cell>
          <cell r="AN694">
            <v>0</v>
          </cell>
          <cell r="AO694">
            <v>0</v>
          </cell>
          <cell r="AP694">
            <v>0</v>
          </cell>
          <cell r="AQ694">
            <v>0</v>
          </cell>
          <cell r="AR694">
            <v>0</v>
          </cell>
          <cell r="AS694">
            <v>0</v>
          </cell>
          <cell r="AT694">
            <v>0</v>
          </cell>
          <cell r="AU694">
            <v>0</v>
          </cell>
          <cell r="AV694">
            <v>0</v>
          </cell>
          <cell r="AW694">
            <v>0</v>
          </cell>
          <cell r="AX694">
            <v>0</v>
          </cell>
          <cell r="AY694">
            <v>0</v>
          </cell>
          <cell r="AZ694">
            <v>0</v>
          </cell>
          <cell r="BA694">
            <v>0</v>
          </cell>
          <cell r="BB694">
            <v>0</v>
          </cell>
          <cell r="BC694">
            <v>0</v>
          </cell>
          <cell r="BD694">
            <v>0</v>
          </cell>
          <cell r="BE694">
            <v>0</v>
          </cell>
          <cell r="BF694">
            <v>0</v>
          </cell>
          <cell r="BG694">
            <v>0</v>
          </cell>
          <cell r="BH694">
            <v>0</v>
          </cell>
          <cell r="BI694">
            <v>0</v>
          </cell>
          <cell r="BJ694">
            <v>0</v>
          </cell>
          <cell r="BK694">
            <v>0</v>
          </cell>
          <cell r="BL694">
            <v>0</v>
          </cell>
          <cell r="BM694">
            <v>0</v>
          </cell>
          <cell r="BN694">
            <v>0</v>
          </cell>
          <cell r="BO694">
            <v>0</v>
          </cell>
          <cell r="BP694">
            <v>0</v>
          </cell>
          <cell r="BQ694">
            <v>0</v>
          </cell>
          <cell r="BR694">
            <v>0</v>
          </cell>
          <cell r="BS694">
            <v>0</v>
          </cell>
          <cell r="BT694">
            <v>0</v>
          </cell>
          <cell r="BU694">
            <v>0</v>
          </cell>
          <cell r="BV694">
            <v>0</v>
          </cell>
          <cell r="BW694">
            <v>0</v>
          </cell>
          <cell r="BX694">
            <v>0</v>
          </cell>
          <cell r="BY694">
            <v>0</v>
          </cell>
          <cell r="BZ694">
            <v>0</v>
          </cell>
          <cell r="CA694">
            <v>0</v>
          </cell>
          <cell r="CB694">
            <v>0</v>
          </cell>
          <cell r="CC694">
            <v>0</v>
          </cell>
          <cell r="CD694">
            <v>0</v>
          </cell>
          <cell r="CE694">
            <v>0</v>
          </cell>
          <cell r="CF694">
            <v>0</v>
          </cell>
          <cell r="CG694">
            <v>0</v>
          </cell>
          <cell r="CH694">
            <v>0</v>
          </cell>
          <cell r="CI694">
            <v>0</v>
          </cell>
          <cell r="CJ694">
            <v>0</v>
          </cell>
          <cell r="CK694">
            <v>0</v>
          </cell>
          <cell r="CL694">
            <v>0</v>
          </cell>
          <cell r="CM694">
            <v>0</v>
          </cell>
          <cell r="CN694">
            <v>0</v>
          </cell>
          <cell r="CO694">
            <v>0</v>
          </cell>
          <cell r="CP694">
            <v>0</v>
          </cell>
          <cell r="CQ694">
            <v>0</v>
          </cell>
          <cell r="CR694">
            <v>0</v>
          </cell>
          <cell r="CS694">
            <v>0</v>
          </cell>
          <cell r="CT694">
            <v>0</v>
          </cell>
          <cell r="CU694">
            <v>0</v>
          </cell>
          <cell r="CV694">
            <v>0</v>
          </cell>
          <cell r="CW694">
            <v>0</v>
          </cell>
          <cell r="CX694">
            <v>0</v>
          </cell>
          <cell r="CY694">
            <v>0</v>
          </cell>
          <cell r="CZ694">
            <v>0</v>
          </cell>
          <cell r="DA694">
            <v>0</v>
          </cell>
          <cell r="DB694">
            <v>0</v>
          </cell>
          <cell r="DC694">
            <v>0</v>
          </cell>
          <cell r="DD694">
            <v>0</v>
          </cell>
          <cell r="DE694">
            <v>0</v>
          </cell>
          <cell r="DF694">
            <v>0</v>
          </cell>
          <cell r="DG694">
            <v>0</v>
          </cell>
          <cell r="DH694">
            <v>0</v>
          </cell>
          <cell r="DI694">
            <v>0</v>
          </cell>
          <cell r="DJ694">
            <v>0</v>
          </cell>
          <cell r="DK694">
            <v>0</v>
          </cell>
          <cell r="DL694">
            <v>0</v>
          </cell>
          <cell r="DM694">
            <v>0</v>
          </cell>
          <cell r="DN694">
            <v>0</v>
          </cell>
          <cell r="DO694">
            <v>0</v>
          </cell>
          <cell r="DP694">
            <v>0</v>
          </cell>
          <cell r="DQ694">
            <v>0</v>
          </cell>
          <cell r="DR694">
            <v>0</v>
          </cell>
          <cell r="DS694">
            <v>0</v>
          </cell>
          <cell r="DT694">
            <v>0</v>
          </cell>
          <cell r="DU694">
            <v>0</v>
          </cell>
          <cell r="DV694">
            <v>0</v>
          </cell>
          <cell r="DW694">
            <v>0</v>
          </cell>
          <cell r="DX694">
            <v>0</v>
          </cell>
          <cell r="DY694">
            <v>0</v>
          </cell>
          <cell r="DZ694">
            <v>0</v>
          </cell>
          <cell r="EA694">
            <v>0</v>
          </cell>
          <cell r="EB694">
            <v>0</v>
          </cell>
          <cell r="EC694">
            <v>0</v>
          </cell>
          <cell r="ED694">
            <v>0</v>
          </cell>
        </row>
        <row r="695"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0</v>
          </cell>
          <cell r="P695">
            <v>0</v>
          </cell>
          <cell r="Q695">
            <v>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  <cell r="AE695">
            <v>0</v>
          </cell>
          <cell r="AF695">
            <v>0</v>
          </cell>
          <cell r="AG695">
            <v>0</v>
          </cell>
          <cell r="AH695">
            <v>0</v>
          </cell>
          <cell r="AI695">
            <v>0</v>
          </cell>
          <cell r="AJ695">
            <v>0</v>
          </cell>
          <cell r="AK695">
            <v>0</v>
          </cell>
          <cell r="AL695">
            <v>0</v>
          </cell>
          <cell r="AM695">
            <v>0</v>
          </cell>
          <cell r="AN695">
            <v>0</v>
          </cell>
          <cell r="AO695">
            <v>0</v>
          </cell>
          <cell r="AP695">
            <v>0</v>
          </cell>
          <cell r="AQ695">
            <v>0</v>
          </cell>
          <cell r="AR695">
            <v>0</v>
          </cell>
          <cell r="AS695">
            <v>0</v>
          </cell>
          <cell r="AT695">
            <v>0</v>
          </cell>
          <cell r="AU695">
            <v>0</v>
          </cell>
          <cell r="AV695">
            <v>0</v>
          </cell>
          <cell r="AW695">
            <v>0</v>
          </cell>
          <cell r="AX695">
            <v>0</v>
          </cell>
          <cell r="AY695">
            <v>0</v>
          </cell>
          <cell r="AZ695">
            <v>0</v>
          </cell>
          <cell r="BA695">
            <v>0</v>
          </cell>
          <cell r="BB695">
            <v>0</v>
          </cell>
          <cell r="BC695">
            <v>0</v>
          </cell>
          <cell r="BD695">
            <v>0</v>
          </cell>
          <cell r="BE695">
            <v>0</v>
          </cell>
          <cell r="BF695">
            <v>0</v>
          </cell>
          <cell r="BG695">
            <v>0</v>
          </cell>
          <cell r="BH695">
            <v>0</v>
          </cell>
          <cell r="BI695">
            <v>0</v>
          </cell>
          <cell r="BJ695">
            <v>0</v>
          </cell>
          <cell r="BK695">
            <v>0</v>
          </cell>
          <cell r="BL695">
            <v>0</v>
          </cell>
          <cell r="BM695">
            <v>0</v>
          </cell>
          <cell r="BN695">
            <v>0</v>
          </cell>
          <cell r="BO695">
            <v>0</v>
          </cell>
          <cell r="BP695">
            <v>0</v>
          </cell>
          <cell r="BQ695">
            <v>0</v>
          </cell>
          <cell r="BR695">
            <v>0</v>
          </cell>
          <cell r="BS695">
            <v>0</v>
          </cell>
          <cell r="BT695">
            <v>0</v>
          </cell>
          <cell r="BU695">
            <v>0</v>
          </cell>
          <cell r="BV695">
            <v>0</v>
          </cell>
          <cell r="BW695">
            <v>0</v>
          </cell>
          <cell r="BX695">
            <v>0</v>
          </cell>
          <cell r="BY695">
            <v>0</v>
          </cell>
          <cell r="BZ695">
            <v>0</v>
          </cell>
          <cell r="CA695">
            <v>0</v>
          </cell>
          <cell r="CB695">
            <v>0</v>
          </cell>
          <cell r="CC695">
            <v>0</v>
          </cell>
          <cell r="CD695">
            <v>0</v>
          </cell>
          <cell r="CE695">
            <v>0</v>
          </cell>
          <cell r="CF695">
            <v>0</v>
          </cell>
          <cell r="CG695">
            <v>0</v>
          </cell>
          <cell r="CH695">
            <v>0</v>
          </cell>
          <cell r="CI695">
            <v>0</v>
          </cell>
          <cell r="CJ695">
            <v>0</v>
          </cell>
          <cell r="CK695">
            <v>0</v>
          </cell>
          <cell r="CL695">
            <v>0</v>
          </cell>
          <cell r="CM695">
            <v>0</v>
          </cell>
          <cell r="CN695">
            <v>0</v>
          </cell>
          <cell r="CO695">
            <v>0</v>
          </cell>
          <cell r="CP695">
            <v>0</v>
          </cell>
          <cell r="CQ695">
            <v>0</v>
          </cell>
          <cell r="CR695">
            <v>0</v>
          </cell>
          <cell r="CS695">
            <v>0</v>
          </cell>
          <cell r="CT695">
            <v>0</v>
          </cell>
          <cell r="CU695">
            <v>0</v>
          </cell>
          <cell r="CV695">
            <v>0</v>
          </cell>
          <cell r="CW695">
            <v>0</v>
          </cell>
          <cell r="CX695">
            <v>0</v>
          </cell>
          <cell r="CY695">
            <v>0</v>
          </cell>
          <cell r="CZ695">
            <v>0</v>
          </cell>
          <cell r="DA695">
            <v>0</v>
          </cell>
          <cell r="DB695">
            <v>0</v>
          </cell>
          <cell r="DC695">
            <v>0</v>
          </cell>
          <cell r="DD695">
            <v>0</v>
          </cell>
          <cell r="DE695">
            <v>0</v>
          </cell>
          <cell r="DF695">
            <v>0</v>
          </cell>
          <cell r="DG695">
            <v>0</v>
          </cell>
          <cell r="DH695">
            <v>0</v>
          </cell>
          <cell r="DI695">
            <v>0</v>
          </cell>
          <cell r="DJ695">
            <v>0</v>
          </cell>
          <cell r="DK695">
            <v>0</v>
          </cell>
          <cell r="DL695">
            <v>0</v>
          </cell>
          <cell r="DM695">
            <v>0</v>
          </cell>
          <cell r="DN695">
            <v>0</v>
          </cell>
          <cell r="DO695">
            <v>0</v>
          </cell>
          <cell r="DP695">
            <v>0</v>
          </cell>
          <cell r="DQ695">
            <v>0</v>
          </cell>
          <cell r="DR695">
            <v>0</v>
          </cell>
          <cell r="DS695">
            <v>0</v>
          </cell>
          <cell r="DT695">
            <v>0</v>
          </cell>
          <cell r="DU695">
            <v>0</v>
          </cell>
          <cell r="DV695">
            <v>0</v>
          </cell>
          <cell r="DW695">
            <v>0</v>
          </cell>
          <cell r="DX695">
            <v>0</v>
          </cell>
          <cell r="DY695">
            <v>0</v>
          </cell>
          <cell r="DZ695">
            <v>0</v>
          </cell>
          <cell r="EA695">
            <v>0</v>
          </cell>
          <cell r="EB695">
            <v>0</v>
          </cell>
          <cell r="EC695">
            <v>0</v>
          </cell>
          <cell r="ED695">
            <v>0</v>
          </cell>
        </row>
        <row r="696"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0</v>
          </cell>
          <cell r="P696">
            <v>0</v>
          </cell>
          <cell r="Q696">
            <v>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  <cell r="AE696">
            <v>0</v>
          </cell>
          <cell r="AF696">
            <v>0</v>
          </cell>
          <cell r="AG696">
            <v>0</v>
          </cell>
          <cell r="AH696">
            <v>0</v>
          </cell>
          <cell r="AI696">
            <v>0</v>
          </cell>
          <cell r="AJ696">
            <v>0</v>
          </cell>
          <cell r="AK696">
            <v>0</v>
          </cell>
          <cell r="AL696">
            <v>0</v>
          </cell>
          <cell r="AM696">
            <v>0</v>
          </cell>
          <cell r="AN696">
            <v>0</v>
          </cell>
          <cell r="AO696">
            <v>0</v>
          </cell>
          <cell r="AP696">
            <v>0</v>
          </cell>
          <cell r="AQ696">
            <v>0</v>
          </cell>
          <cell r="AR696">
            <v>0</v>
          </cell>
          <cell r="AS696">
            <v>0</v>
          </cell>
          <cell r="AT696">
            <v>0</v>
          </cell>
          <cell r="AU696">
            <v>0</v>
          </cell>
          <cell r="AV696">
            <v>0</v>
          </cell>
          <cell r="AW696">
            <v>0</v>
          </cell>
          <cell r="AX696">
            <v>0</v>
          </cell>
          <cell r="AY696">
            <v>0</v>
          </cell>
          <cell r="AZ696">
            <v>0</v>
          </cell>
          <cell r="BA696">
            <v>0</v>
          </cell>
          <cell r="BB696">
            <v>0</v>
          </cell>
          <cell r="BC696">
            <v>0</v>
          </cell>
          <cell r="BD696">
            <v>0</v>
          </cell>
          <cell r="BE696">
            <v>0</v>
          </cell>
          <cell r="BF696">
            <v>0</v>
          </cell>
          <cell r="BG696">
            <v>0</v>
          </cell>
          <cell r="BH696">
            <v>0</v>
          </cell>
          <cell r="BI696">
            <v>0</v>
          </cell>
          <cell r="BJ696">
            <v>0</v>
          </cell>
          <cell r="BK696">
            <v>0</v>
          </cell>
          <cell r="BL696">
            <v>0</v>
          </cell>
          <cell r="BM696">
            <v>0</v>
          </cell>
          <cell r="BN696">
            <v>0</v>
          </cell>
          <cell r="BO696">
            <v>0</v>
          </cell>
          <cell r="BP696">
            <v>0</v>
          </cell>
          <cell r="BQ696">
            <v>0</v>
          </cell>
          <cell r="BR696">
            <v>0</v>
          </cell>
          <cell r="BS696">
            <v>0</v>
          </cell>
          <cell r="BT696">
            <v>0</v>
          </cell>
          <cell r="BU696">
            <v>0</v>
          </cell>
          <cell r="BV696">
            <v>0</v>
          </cell>
          <cell r="BW696">
            <v>0</v>
          </cell>
          <cell r="BX696">
            <v>0</v>
          </cell>
          <cell r="BY696">
            <v>0</v>
          </cell>
          <cell r="BZ696">
            <v>0</v>
          </cell>
          <cell r="CA696">
            <v>0</v>
          </cell>
          <cell r="CB696">
            <v>0</v>
          </cell>
          <cell r="CC696">
            <v>0</v>
          </cell>
          <cell r="CD696">
            <v>0</v>
          </cell>
          <cell r="CE696">
            <v>0</v>
          </cell>
          <cell r="CF696">
            <v>0</v>
          </cell>
          <cell r="CG696">
            <v>0</v>
          </cell>
          <cell r="CH696">
            <v>0</v>
          </cell>
          <cell r="CI696">
            <v>0</v>
          </cell>
          <cell r="CJ696">
            <v>0</v>
          </cell>
          <cell r="CK696">
            <v>0</v>
          </cell>
          <cell r="CL696">
            <v>0</v>
          </cell>
          <cell r="CM696">
            <v>0</v>
          </cell>
          <cell r="CN696">
            <v>0</v>
          </cell>
          <cell r="CO696">
            <v>0</v>
          </cell>
          <cell r="CP696">
            <v>0</v>
          </cell>
          <cell r="CQ696">
            <v>0</v>
          </cell>
          <cell r="CR696">
            <v>0</v>
          </cell>
          <cell r="CS696">
            <v>0</v>
          </cell>
          <cell r="CT696">
            <v>0</v>
          </cell>
          <cell r="CU696">
            <v>0</v>
          </cell>
          <cell r="CV696">
            <v>0</v>
          </cell>
          <cell r="CW696">
            <v>0</v>
          </cell>
          <cell r="CX696">
            <v>0</v>
          </cell>
          <cell r="CY696">
            <v>0</v>
          </cell>
          <cell r="CZ696">
            <v>0</v>
          </cell>
          <cell r="DA696">
            <v>0</v>
          </cell>
          <cell r="DB696">
            <v>0</v>
          </cell>
          <cell r="DC696">
            <v>0</v>
          </cell>
          <cell r="DD696">
            <v>0</v>
          </cell>
          <cell r="DE696">
            <v>0</v>
          </cell>
          <cell r="DF696">
            <v>0</v>
          </cell>
          <cell r="DG696">
            <v>0</v>
          </cell>
          <cell r="DH696">
            <v>0</v>
          </cell>
          <cell r="DI696">
            <v>0</v>
          </cell>
          <cell r="DJ696">
            <v>0</v>
          </cell>
          <cell r="DK696">
            <v>0</v>
          </cell>
          <cell r="DL696">
            <v>0</v>
          </cell>
          <cell r="DM696">
            <v>0</v>
          </cell>
          <cell r="DN696">
            <v>0</v>
          </cell>
          <cell r="DO696">
            <v>0</v>
          </cell>
          <cell r="DP696">
            <v>0</v>
          </cell>
          <cell r="DQ696">
            <v>0</v>
          </cell>
          <cell r="DR696">
            <v>0</v>
          </cell>
          <cell r="DS696">
            <v>0</v>
          </cell>
          <cell r="DT696">
            <v>0</v>
          </cell>
          <cell r="DU696">
            <v>0</v>
          </cell>
          <cell r="DV696">
            <v>0</v>
          </cell>
          <cell r="DW696">
            <v>0</v>
          </cell>
          <cell r="DX696">
            <v>0</v>
          </cell>
          <cell r="DY696">
            <v>0</v>
          </cell>
          <cell r="DZ696">
            <v>0</v>
          </cell>
          <cell r="EA696">
            <v>0</v>
          </cell>
          <cell r="EB696">
            <v>0</v>
          </cell>
          <cell r="EC696">
            <v>0</v>
          </cell>
          <cell r="ED696">
            <v>0</v>
          </cell>
        </row>
        <row r="697"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0</v>
          </cell>
          <cell r="P697">
            <v>0</v>
          </cell>
          <cell r="Q697">
            <v>0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  <cell r="AE697">
            <v>0</v>
          </cell>
          <cell r="AF697">
            <v>0</v>
          </cell>
          <cell r="AG697">
            <v>0</v>
          </cell>
          <cell r="AH697">
            <v>0</v>
          </cell>
          <cell r="AI697">
            <v>0</v>
          </cell>
          <cell r="AJ697">
            <v>0</v>
          </cell>
          <cell r="AK697">
            <v>0</v>
          </cell>
          <cell r="AL697">
            <v>0</v>
          </cell>
          <cell r="AM697">
            <v>0</v>
          </cell>
          <cell r="AN697">
            <v>0</v>
          </cell>
          <cell r="AO697">
            <v>0</v>
          </cell>
          <cell r="AP697">
            <v>0</v>
          </cell>
          <cell r="AQ697">
            <v>0</v>
          </cell>
          <cell r="AR697">
            <v>0</v>
          </cell>
          <cell r="AS697">
            <v>0</v>
          </cell>
          <cell r="AT697">
            <v>0</v>
          </cell>
          <cell r="AU697">
            <v>0</v>
          </cell>
          <cell r="AV697">
            <v>0</v>
          </cell>
          <cell r="AW697">
            <v>0</v>
          </cell>
          <cell r="AX697">
            <v>0</v>
          </cell>
          <cell r="AY697">
            <v>0</v>
          </cell>
          <cell r="AZ697">
            <v>0</v>
          </cell>
          <cell r="BA697">
            <v>0</v>
          </cell>
          <cell r="BB697">
            <v>0</v>
          </cell>
          <cell r="BC697">
            <v>0</v>
          </cell>
          <cell r="BD697">
            <v>0</v>
          </cell>
          <cell r="BE697">
            <v>0</v>
          </cell>
          <cell r="BF697">
            <v>0</v>
          </cell>
          <cell r="BG697">
            <v>0</v>
          </cell>
          <cell r="BH697">
            <v>0</v>
          </cell>
          <cell r="BI697">
            <v>0</v>
          </cell>
          <cell r="BJ697">
            <v>0</v>
          </cell>
          <cell r="BK697">
            <v>0</v>
          </cell>
          <cell r="BL697">
            <v>0</v>
          </cell>
          <cell r="BM697">
            <v>0</v>
          </cell>
          <cell r="BN697">
            <v>0</v>
          </cell>
          <cell r="BO697">
            <v>0</v>
          </cell>
          <cell r="BP697">
            <v>0</v>
          </cell>
          <cell r="BQ697">
            <v>0</v>
          </cell>
          <cell r="BR697">
            <v>0</v>
          </cell>
          <cell r="BS697">
            <v>0</v>
          </cell>
          <cell r="BT697">
            <v>0</v>
          </cell>
          <cell r="BU697">
            <v>0</v>
          </cell>
          <cell r="BV697">
            <v>0</v>
          </cell>
          <cell r="BW697">
            <v>0</v>
          </cell>
          <cell r="BX697">
            <v>0</v>
          </cell>
          <cell r="BY697">
            <v>0</v>
          </cell>
          <cell r="BZ697">
            <v>0</v>
          </cell>
          <cell r="CA697">
            <v>0</v>
          </cell>
          <cell r="CB697">
            <v>0</v>
          </cell>
          <cell r="CC697">
            <v>0</v>
          </cell>
          <cell r="CD697">
            <v>0</v>
          </cell>
          <cell r="CE697">
            <v>0</v>
          </cell>
          <cell r="CF697">
            <v>0</v>
          </cell>
          <cell r="CG697">
            <v>0</v>
          </cell>
          <cell r="CH697">
            <v>0</v>
          </cell>
          <cell r="CI697">
            <v>0</v>
          </cell>
          <cell r="CJ697">
            <v>0</v>
          </cell>
          <cell r="CK697">
            <v>0</v>
          </cell>
          <cell r="CL697">
            <v>0</v>
          </cell>
          <cell r="CM697">
            <v>0</v>
          </cell>
          <cell r="CN697">
            <v>0</v>
          </cell>
          <cell r="CO697">
            <v>0</v>
          </cell>
          <cell r="CP697">
            <v>0</v>
          </cell>
          <cell r="CQ697">
            <v>0</v>
          </cell>
          <cell r="CR697">
            <v>0</v>
          </cell>
          <cell r="CS697">
            <v>0</v>
          </cell>
          <cell r="CT697">
            <v>0</v>
          </cell>
          <cell r="CU697">
            <v>0</v>
          </cell>
          <cell r="CV697">
            <v>0</v>
          </cell>
          <cell r="CW697">
            <v>0</v>
          </cell>
          <cell r="CX697">
            <v>0</v>
          </cell>
          <cell r="CY697">
            <v>0</v>
          </cell>
          <cell r="CZ697">
            <v>0</v>
          </cell>
          <cell r="DA697">
            <v>0</v>
          </cell>
          <cell r="DB697">
            <v>0</v>
          </cell>
          <cell r="DC697">
            <v>0</v>
          </cell>
          <cell r="DD697">
            <v>0</v>
          </cell>
          <cell r="DE697">
            <v>0</v>
          </cell>
          <cell r="DF697">
            <v>0</v>
          </cell>
          <cell r="DG697">
            <v>0</v>
          </cell>
          <cell r="DH697">
            <v>0</v>
          </cell>
          <cell r="DI697">
            <v>0</v>
          </cell>
          <cell r="DJ697">
            <v>0</v>
          </cell>
          <cell r="DK697">
            <v>0</v>
          </cell>
          <cell r="DL697">
            <v>0</v>
          </cell>
          <cell r="DM697">
            <v>0</v>
          </cell>
          <cell r="DN697">
            <v>0</v>
          </cell>
          <cell r="DO697">
            <v>0</v>
          </cell>
          <cell r="DP697">
            <v>0</v>
          </cell>
          <cell r="DQ697">
            <v>0</v>
          </cell>
          <cell r="DR697">
            <v>0</v>
          </cell>
          <cell r="DS697">
            <v>0</v>
          </cell>
          <cell r="DT697">
            <v>0</v>
          </cell>
          <cell r="DU697">
            <v>0</v>
          </cell>
          <cell r="DV697">
            <v>0</v>
          </cell>
          <cell r="DW697">
            <v>0</v>
          </cell>
          <cell r="DX697">
            <v>0</v>
          </cell>
          <cell r="DY697">
            <v>0</v>
          </cell>
          <cell r="DZ697">
            <v>0</v>
          </cell>
          <cell r="EA697">
            <v>0</v>
          </cell>
          <cell r="EB697">
            <v>0</v>
          </cell>
          <cell r="EC697">
            <v>0</v>
          </cell>
          <cell r="ED697">
            <v>0</v>
          </cell>
        </row>
        <row r="698"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  <cell r="AE698">
            <v>0</v>
          </cell>
          <cell r="AF698">
            <v>0</v>
          </cell>
          <cell r="AG698">
            <v>0</v>
          </cell>
          <cell r="AH698">
            <v>0</v>
          </cell>
          <cell r="AI698">
            <v>0</v>
          </cell>
          <cell r="AJ698">
            <v>0</v>
          </cell>
          <cell r="AK698">
            <v>0</v>
          </cell>
          <cell r="AL698">
            <v>0</v>
          </cell>
          <cell r="AM698">
            <v>0</v>
          </cell>
          <cell r="AN698">
            <v>0</v>
          </cell>
          <cell r="AO698">
            <v>0</v>
          </cell>
          <cell r="AP698">
            <v>0</v>
          </cell>
          <cell r="AQ698">
            <v>0</v>
          </cell>
          <cell r="AR698">
            <v>0</v>
          </cell>
          <cell r="AS698">
            <v>0</v>
          </cell>
          <cell r="AT698">
            <v>0</v>
          </cell>
          <cell r="AU698">
            <v>0</v>
          </cell>
          <cell r="AV698">
            <v>0</v>
          </cell>
          <cell r="AW698">
            <v>0</v>
          </cell>
          <cell r="AX698">
            <v>0</v>
          </cell>
          <cell r="AY698">
            <v>0</v>
          </cell>
          <cell r="AZ698">
            <v>0</v>
          </cell>
          <cell r="BA698">
            <v>0</v>
          </cell>
          <cell r="BB698">
            <v>0</v>
          </cell>
          <cell r="BC698">
            <v>0</v>
          </cell>
          <cell r="BD698">
            <v>0</v>
          </cell>
          <cell r="BE698">
            <v>0</v>
          </cell>
          <cell r="BF698">
            <v>0</v>
          </cell>
          <cell r="BG698">
            <v>0</v>
          </cell>
          <cell r="BH698">
            <v>0</v>
          </cell>
          <cell r="BI698">
            <v>0</v>
          </cell>
          <cell r="BJ698">
            <v>0</v>
          </cell>
          <cell r="BK698">
            <v>0</v>
          </cell>
          <cell r="BL698">
            <v>0</v>
          </cell>
          <cell r="BM698">
            <v>0</v>
          </cell>
          <cell r="BN698">
            <v>0</v>
          </cell>
          <cell r="BO698">
            <v>0</v>
          </cell>
          <cell r="BP698">
            <v>0</v>
          </cell>
          <cell r="BQ698">
            <v>0</v>
          </cell>
          <cell r="BR698">
            <v>0</v>
          </cell>
          <cell r="BS698">
            <v>0</v>
          </cell>
          <cell r="BT698">
            <v>0</v>
          </cell>
          <cell r="BU698">
            <v>0</v>
          </cell>
          <cell r="BV698">
            <v>0</v>
          </cell>
          <cell r="BW698">
            <v>0</v>
          </cell>
          <cell r="BX698">
            <v>0</v>
          </cell>
          <cell r="BY698">
            <v>0</v>
          </cell>
          <cell r="BZ698">
            <v>0</v>
          </cell>
          <cell r="CA698">
            <v>0</v>
          </cell>
          <cell r="CB698">
            <v>0</v>
          </cell>
          <cell r="CC698">
            <v>0</v>
          </cell>
          <cell r="CD698">
            <v>0</v>
          </cell>
          <cell r="CE698">
            <v>0</v>
          </cell>
          <cell r="CF698">
            <v>0</v>
          </cell>
          <cell r="CG698">
            <v>0</v>
          </cell>
          <cell r="CH698">
            <v>0</v>
          </cell>
          <cell r="CI698">
            <v>0</v>
          </cell>
          <cell r="CJ698">
            <v>0</v>
          </cell>
          <cell r="CK698">
            <v>0</v>
          </cell>
          <cell r="CL698">
            <v>0</v>
          </cell>
          <cell r="CM698">
            <v>0</v>
          </cell>
          <cell r="CN698">
            <v>0</v>
          </cell>
          <cell r="CO698">
            <v>0</v>
          </cell>
          <cell r="CP698">
            <v>0</v>
          </cell>
          <cell r="CQ698">
            <v>0</v>
          </cell>
          <cell r="CR698">
            <v>0</v>
          </cell>
          <cell r="CS698">
            <v>0</v>
          </cell>
          <cell r="CT698">
            <v>0</v>
          </cell>
          <cell r="CU698">
            <v>0</v>
          </cell>
          <cell r="CV698">
            <v>0</v>
          </cell>
          <cell r="CW698">
            <v>0</v>
          </cell>
          <cell r="CX698">
            <v>0</v>
          </cell>
          <cell r="CY698">
            <v>0</v>
          </cell>
          <cell r="CZ698">
            <v>0</v>
          </cell>
          <cell r="DA698">
            <v>0</v>
          </cell>
          <cell r="DB698">
            <v>0</v>
          </cell>
          <cell r="DC698">
            <v>0</v>
          </cell>
          <cell r="DD698">
            <v>0</v>
          </cell>
          <cell r="DE698">
            <v>0</v>
          </cell>
          <cell r="DF698">
            <v>0</v>
          </cell>
          <cell r="DG698">
            <v>0</v>
          </cell>
          <cell r="DH698">
            <v>0</v>
          </cell>
          <cell r="DI698">
            <v>0</v>
          </cell>
          <cell r="DJ698">
            <v>0</v>
          </cell>
          <cell r="DK698">
            <v>0</v>
          </cell>
          <cell r="DL698">
            <v>0</v>
          </cell>
          <cell r="DM698">
            <v>0</v>
          </cell>
          <cell r="DN698">
            <v>0</v>
          </cell>
          <cell r="DO698">
            <v>0</v>
          </cell>
          <cell r="DP698">
            <v>0</v>
          </cell>
          <cell r="DQ698">
            <v>0</v>
          </cell>
          <cell r="DR698">
            <v>0</v>
          </cell>
          <cell r="DS698">
            <v>0</v>
          </cell>
          <cell r="DT698">
            <v>0</v>
          </cell>
          <cell r="DU698">
            <v>0</v>
          </cell>
          <cell r="DV698">
            <v>0</v>
          </cell>
          <cell r="DW698">
            <v>0</v>
          </cell>
          <cell r="DX698">
            <v>0</v>
          </cell>
          <cell r="DY698">
            <v>0</v>
          </cell>
          <cell r="DZ698">
            <v>0</v>
          </cell>
          <cell r="EA698">
            <v>0</v>
          </cell>
          <cell r="EB698">
            <v>0</v>
          </cell>
          <cell r="EC698">
            <v>0</v>
          </cell>
          <cell r="ED698">
            <v>0</v>
          </cell>
        </row>
        <row r="699"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  <cell r="AE699">
            <v>0</v>
          </cell>
          <cell r="AF699">
            <v>0</v>
          </cell>
          <cell r="AG699">
            <v>0</v>
          </cell>
          <cell r="AH699">
            <v>0</v>
          </cell>
          <cell r="AI699">
            <v>0</v>
          </cell>
          <cell r="AJ699">
            <v>0</v>
          </cell>
          <cell r="AK699">
            <v>0</v>
          </cell>
          <cell r="AL699">
            <v>0</v>
          </cell>
          <cell r="AM699">
            <v>0</v>
          </cell>
          <cell r="AN699">
            <v>0</v>
          </cell>
          <cell r="AO699">
            <v>0</v>
          </cell>
          <cell r="AP699">
            <v>0</v>
          </cell>
          <cell r="AQ699">
            <v>0</v>
          </cell>
          <cell r="AR699">
            <v>0</v>
          </cell>
          <cell r="AS699">
            <v>0</v>
          </cell>
          <cell r="AT699">
            <v>0</v>
          </cell>
          <cell r="AU699">
            <v>0</v>
          </cell>
          <cell r="AV699">
            <v>0</v>
          </cell>
          <cell r="AW699">
            <v>0</v>
          </cell>
          <cell r="AX699">
            <v>0</v>
          </cell>
          <cell r="AY699">
            <v>0</v>
          </cell>
          <cell r="AZ699">
            <v>0</v>
          </cell>
          <cell r="BA699">
            <v>0</v>
          </cell>
          <cell r="BB699">
            <v>0</v>
          </cell>
          <cell r="BC699">
            <v>0</v>
          </cell>
          <cell r="BD699">
            <v>0</v>
          </cell>
          <cell r="BE699">
            <v>0</v>
          </cell>
          <cell r="BF699">
            <v>0</v>
          </cell>
          <cell r="BG699">
            <v>0</v>
          </cell>
          <cell r="BH699">
            <v>0</v>
          </cell>
          <cell r="BI699">
            <v>0</v>
          </cell>
          <cell r="BJ699">
            <v>0</v>
          </cell>
          <cell r="BK699">
            <v>0</v>
          </cell>
          <cell r="BL699">
            <v>0</v>
          </cell>
          <cell r="BM699">
            <v>0</v>
          </cell>
          <cell r="BN699">
            <v>0</v>
          </cell>
          <cell r="BO699">
            <v>0</v>
          </cell>
          <cell r="BP699">
            <v>0</v>
          </cell>
          <cell r="BQ699">
            <v>0</v>
          </cell>
          <cell r="BR699">
            <v>0</v>
          </cell>
          <cell r="BS699">
            <v>0</v>
          </cell>
          <cell r="BT699">
            <v>0</v>
          </cell>
          <cell r="BU699">
            <v>0</v>
          </cell>
          <cell r="BV699">
            <v>0</v>
          </cell>
          <cell r="BW699">
            <v>0</v>
          </cell>
          <cell r="BX699">
            <v>0</v>
          </cell>
          <cell r="BY699">
            <v>0</v>
          </cell>
          <cell r="BZ699">
            <v>0</v>
          </cell>
          <cell r="CA699">
            <v>0</v>
          </cell>
          <cell r="CB699">
            <v>0</v>
          </cell>
          <cell r="CC699">
            <v>0</v>
          </cell>
          <cell r="CD699">
            <v>0</v>
          </cell>
          <cell r="CE699">
            <v>0</v>
          </cell>
          <cell r="CF699">
            <v>0</v>
          </cell>
          <cell r="CG699">
            <v>0</v>
          </cell>
          <cell r="CH699">
            <v>0</v>
          </cell>
          <cell r="CI699">
            <v>0</v>
          </cell>
          <cell r="CJ699">
            <v>0</v>
          </cell>
          <cell r="CK699">
            <v>0</v>
          </cell>
          <cell r="CL699">
            <v>0</v>
          </cell>
          <cell r="CM699">
            <v>0</v>
          </cell>
          <cell r="CN699">
            <v>0</v>
          </cell>
          <cell r="CO699">
            <v>0</v>
          </cell>
          <cell r="CP699">
            <v>0</v>
          </cell>
          <cell r="CQ699">
            <v>0</v>
          </cell>
          <cell r="CR699">
            <v>0</v>
          </cell>
          <cell r="CS699">
            <v>0</v>
          </cell>
          <cell r="CT699">
            <v>0</v>
          </cell>
          <cell r="CU699">
            <v>0</v>
          </cell>
          <cell r="CV699">
            <v>0</v>
          </cell>
          <cell r="CW699">
            <v>0</v>
          </cell>
          <cell r="CX699">
            <v>0</v>
          </cell>
          <cell r="CY699">
            <v>0</v>
          </cell>
          <cell r="CZ699">
            <v>0</v>
          </cell>
          <cell r="DA699">
            <v>0</v>
          </cell>
          <cell r="DB699">
            <v>0</v>
          </cell>
          <cell r="DC699">
            <v>0</v>
          </cell>
          <cell r="DD699">
            <v>0</v>
          </cell>
          <cell r="DE699">
            <v>0</v>
          </cell>
          <cell r="DF699">
            <v>0</v>
          </cell>
          <cell r="DG699">
            <v>0</v>
          </cell>
          <cell r="DH699">
            <v>0</v>
          </cell>
          <cell r="DI699">
            <v>0</v>
          </cell>
          <cell r="DJ699">
            <v>0</v>
          </cell>
          <cell r="DK699">
            <v>0</v>
          </cell>
          <cell r="DL699">
            <v>0</v>
          </cell>
          <cell r="DM699">
            <v>0</v>
          </cell>
          <cell r="DN699">
            <v>0</v>
          </cell>
          <cell r="DO699">
            <v>0</v>
          </cell>
          <cell r="DP699">
            <v>0</v>
          </cell>
          <cell r="DQ699">
            <v>0</v>
          </cell>
          <cell r="DR699">
            <v>0</v>
          </cell>
          <cell r="DS699">
            <v>0</v>
          </cell>
          <cell r="DT699">
            <v>0</v>
          </cell>
          <cell r="DU699">
            <v>0</v>
          </cell>
          <cell r="DV699">
            <v>0</v>
          </cell>
          <cell r="DW699">
            <v>0</v>
          </cell>
          <cell r="DX699">
            <v>0</v>
          </cell>
          <cell r="DY699">
            <v>0</v>
          </cell>
          <cell r="DZ699">
            <v>0</v>
          </cell>
          <cell r="EA699">
            <v>0</v>
          </cell>
          <cell r="EB699">
            <v>0</v>
          </cell>
          <cell r="EC699">
            <v>0</v>
          </cell>
          <cell r="ED699">
            <v>0</v>
          </cell>
        </row>
        <row r="700"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  <cell r="AE700">
            <v>0</v>
          </cell>
          <cell r="AF700">
            <v>0</v>
          </cell>
          <cell r="AG700">
            <v>0</v>
          </cell>
          <cell r="AH700">
            <v>0</v>
          </cell>
          <cell r="AI700">
            <v>0</v>
          </cell>
          <cell r="AJ700">
            <v>0</v>
          </cell>
          <cell r="AK700">
            <v>0</v>
          </cell>
          <cell r="AL700">
            <v>0</v>
          </cell>
          <cell r="AM700">
            <v>0</v>
          </cell>
          <cell r="AN700">
            <v>0</v>
          </cell>
          <cell r="AO700">
            <v>0</v>
          </cell>
          <cell r="AP700">
            <v>0</v>
          </cell>
          <cell r="AQ700">
            <v>0</v>
          </cell>
          <cell r="AR700">
            <v>0</v>
          </cell>
          <cell r="AS700">
            <v>0</v>
          </cell>
          <cell r="AT700">
            <v>0</v>
          </cell>
          <cell r="AU700">
            <v>0</v>
          </cell>
          <cell r="AV700">
            <v>0</v>
          </cell>
          <cell r="AW700">
            <v>0</v>
          </cell>
          <cell r="AX700">
            <v>0</v>
          </cell>
          <cell r="AY700">
            <v>0</v>
          </cell>
          <cell r="AZ700">
            <v>0</v>
          </cell>
          <cell r="BA700">
            <v>0</v>
          </cell>
          <cell r="BB700">
            <v>0</v>
          </cell>
          <cell r="BC700">
            <v>0</v>
          </cell>
          <cell r="BD700">
            <v>0</v>
          </cell>
          <cell r="BE700">
            <v>0</v>
          </cell>
          <cell r="BF700">
            <v>0</v>
          </cell>
          <cell r="BG700">
            <v>0</v>
          </cell>
          <cell r="BH700">
            <v>0</v>
          </cell>
          <cell r="BI700">
            <v>0</v>
          </cell>
          <cell r="BJ700">
            <v>0</v>
          </cell>
          <cell r="BK700">
            <v>0</v>
          </cell>
          <cell r="BL700">
            <v>0</v>
          </cell>
          <cell r="BM700">
            <v>0</v>
          </cell>
          <cell r="BN700">
            <v>0</v>
          </cell>
          <cell r="BO700">
            <v>0</v>
          </cell>
          <cell r="BP700">
            <v>0</v>
          </cell>
          <cell r="BQ700">
            <v>0</v>
          </cell>
          <cell r="BR700">
            <v>0</v>
          </cell>
          <cell r="BS700">
            <v>0</v>
          </cell>
          <cell r="BT700">
            <v>0</v>
          </cell>
          <cell r="BU700">
            <v>0</v>
          </cell>
          <cell r="BV700">
            <v>0</v>
          </cell>
          <cell r="BW700">
            <v>0</v>
          </cell>
          <cell r="BX700">
            <v>0</v>
          </cell>
          <cell r="BY700">
            <v>0</v>
          </cell>
          <cell r="BZ700">
            <v>0</v>
          </cell>
          <cell r="CA700">
            <v>0</v>
          </cell>
          <cell r="CB700">
            <v>0</v>
          </cell>
          <cell r="CC700">
            <v>0</v>
          </cell>
          <cell r="CD700">
            <v>0</v>
          </cell>
          <cell r="CE700">
            <v>0</v>
          </cell>
          <cell r="CF700">
            <v>0</v>
          </cell>
          <cell r="CG700">
            <v>0</v>
          </cell>
          <cell r="CH700">
            <v>0</v>
          </cell>
          <cell r="CI700">
            <v>0</v>
          </cell>
          <cell r="CJ700">
            <v>0</v>
          </cell>
          <cell r="CK700">
            <v>0</v>
          </cell>
          <cell r="CL700">
            <v>0</v>
          </cell>
          <cell r="CM700">
            <v>0</v>
          </cell>
          <cell r="CN700">
            <v>0</v>
          </cell>
          <cell r="CO700">
            <v>0</v>
          </cell>
          <cell r="CP700">
            <v>0</v>
          </cell>
          <cell r="CQ700">
            <v>0</v>
          </cell>
          <cell r="CR700">
            <v>0</v>
          </cell>
          <cell r="CS700">
            <v>0</v>
          </cell>
          <cell r="CT700">
            <v>0</v>
          </cell>
          <cell r="CU700">
            <v>0</v>
          </cell>
          <cell r="CV700">
            <v>0</v>
          </cell>
          <cell r="CW700">
            <v>0</v>
          </cell>
          <cell r="CX700">
            <v>0</v>
          </cell>
          <cell r="CY700">
            <v>0</v>
          </cell>
          <cell r="CZ700">
            <v>0</v>
          </cell>
          <cell r="DA700">
            <v>0</v>
          </cell>
          <cell r="DB700">
            <v>0</v>
          </cell>
          <cell r="DC700">
            <v>0</v>
          </cell>
          <cell r="DD700">
            <v>0</v>
          </cell>
          <cell r="DE700">
            <v>0</v>
          </cell>
          <cell r="DF700">
            <v>0</v>
          </cell>
          <cell r="DG700">
            <v>0</v>
          </cell>
          <cell r="DH700">
            <v>0</v>
          </cell>
          <cell r="DI700">
            <v>0</v>
          </cell>
          <cell r="DJ700">
            <v>0</v>
          </cell>
          <cell r="DK700">
            <v>0</v>
          </cell>
          <cell r="DL700">
            <v>0</v>
          </cell>
          <cell r="DM700">
            <v>0</v>
          </cell>
          <cell r="DN700">
            <v>0</v>
          </cell>
          <cell r="DO700">
            <v>0</v>
          </cell>
          <cell r="DP700">
            <v>0</v>
          </cell>
          <cell r="DQ700">
            <v>0</v>
          </cell>
          <cell r="DR700">
            <v>0</v>
          </cell>
          <cell r="DS700">
            <v>0</v>
          </cell>
          <cell r="DT700">
            <v>0</v>
          </cell>
          <cell r="DU700">
            <v>0</v>
          </cell>
          <cell r="DV700">
            <v>0</v>
          </cell>
          <cell r="DW700">
            <v>0</v>
          </cell>
          <cell r="DX700">
            <v>0</v>
          </cell>
          <cell r="DY700">
            <v>0</v>
          </cell>
          <cell r="DZ700">
            <v>0</v>
          </cell>
          <cell r="EA700">
            <v>0</v>
          </cell>
          <cell r="EB700">
            <v>0</v>
          </cell>
          <cell r="EC700">
            <v>0</v>
          </cell>
          <cell r="ED700">
            <v>0</v>
          </cell>
        </row>
        <row r="701"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  <cell r="AE701">
            <v>0</v>
          </cell>
          <cell r="AF701">
            <v>0</v>
          </cell>
          <cell r="AG701">
            <v>0</v>
          </cell>
          <cell r="AH701">
            <v>0</v>
          </cell>
          <cell r="AI701">
            <v>0</v>
          </cell>
          <cell r="AJ701">
            <v>0</v>
          </cell>
          <cell r="AK701">
            <v>0</v>
          </cell>
          <cell r="AL701">
            <v>0</v>
          </cell>
          <cell r="AM701">
            <v>0</v>
          </cell>
          <cell r="AN701">
            <v>0</v>
          </cell>
          <cell r="AO701">
            <v>0</v>
          </cell>
          <cell r="AP701">
            <v>0</v>
          </cell>
          <cell r="AQ701">
            <v>0</v>
          </cell>
          <cell r="AR701">
            <v>0</v>
          </cell>
          <cell r="AS701">
            <v>0</v>
          </cell>
          <cell r="AT701">
            <v>0</v>
          </cell>
          <cell r="AU701">
            <v>0</v>
          </cell>
          <cell r="AV701">
            <v>0</v>
          </cell>
          <cell r="AW701">
            <v>0</v>
          </cell>
          <cell r="AX701">
            <v>0</v>
          </cell>
          <cell r="AY701">
            <v>0</v>
          </cell>
          <cell r="AZ701">
            <v>0</v>
          </cell>
          <cell r="BA701">
            <v>0</v>
          </cell>
          <cell r="BB701">
            <v>0</v>
          </cell>
          <cell r="BC701">
            <v>0</v>
          </cell>
          <cell r="BD701">
            <v>0</v>
          </cell>
          <cell r="BE701">
            <v>0</v>
          </cell>
          <cell r="BF701">
            <v>0</v>
          </cell>
          <cell r="BG701">
            <v>0</v>
          </cell>
          <cell r="BH701">
            <v>0</v>
          </cell>
          <cell r="BI701">
            <v>0</v>
          </cell>
          <cell r="BJ701">
            <v>0</v>
          </cell>
          <cell r="BK701">
            <v>0</v>
          </cell>
          <cell r="BL701">
            <v>0</v>
          </cell>
          <cell r="BM701">
            <v>0</v>
          </cell>
          <cell r="BN701">
            <v>0</v>
          </cell>
          <cell r="BO701">
            <v>0</v>
          </cell>
          <cell r="BP701">
            <v>0</v>
          </cell>
          <cell r="BQ701">
            <v>0</v>
          </cell>
          <cell r="BR701">
            <v>0</v>
          </cell>
          <cell r="BS701">
            <v>0</v>
          </cell>
          <cell r="BT701">
            <v>0</v>
          </cell>
          <cell r="BU701">
            <v>0</v>
          </cell>
          <cell r="BV701">
            <v>0</v>
          </cell>
          <cell r="BW701">
            <v>0</v>
          </cell>
          <cell r="BX701">
            <v>0</v>
          </cell>
          <cell r="BY701">
            <v>0</v>
          </cell>
          <cell r="BZ701">
            <v>0</v>
          </cell>
          <cell r="CA701">
            <v>0</v>
          </cell>
          <cell r="CB701">
            <v>0</v>
          </cell>
          <cell r="CC701">
            <v>0</v>
          </cell>
          <cell r="CD701">
            <v>0</v>
          </cell>
          <cell r="CE701">
            <v>0</v>
          </cell>
          <cell r="CF701">
            <v>0</v>
          </cell>
          <cell r="CG701">
            <v>0</v>
          </cell>
          <cell r="CH701">
            <v>0</v>
          </cell>
          <cell r="CI701">
            <v>0</v>
          </cell>
          <cell r="CJ701">
            <v>0</v>
          </cell>
          <cell r="CK701">
            <v>0</v>
          </cell>
          <cell r="CL701">
            <v>0</v>
          </cell>
          <cell r="CM701">
            <v>0</v>
          </cell>
          <cell r="CN701">
            <v>0</v>
          </cell>
          <cell r="CO701">
            <v>0</v>
          </cell>
          <cell r="CP701">
            <v>0</v>
          </cell>
          <cell r="CQ701">
            <v>0</v>
          </cell>
          <cell r="CR701">
            <v>0</v>
          </cell>
          <cell r="CS701">
            <v>0</v>
          </cell>
          <cell r="CT701">
            <v>0</v>
          </cell>
          <cell r="CU701">
            <v>0</v>
          </cell>
          <cell r="CV701">
            <v>0</v>
          </cell>
          <cell r="CW701">
            <v>0</v>
          </cell>
          <cell r="CX701">
            <v>0</v>
          </cell>
          <cell r="CY701">
            <v>0</v>
          </cell>
          <cell r="CZ701">
            <v>0</v>
          </cell>
          <cell r="DA701">
            <v>0</v>
          </cell>
          <cell r="DB701">
            <v>0</v>
          </cell>
          <cell r="DC701">
            <v>0</v>
          </cell>
          <cell r="DD701">
            <v>0</v>
          </cell>
          <cell r="DE701">
            <v>0</v>
          </cell>
          <cell r="DF701">
            <v>0</v>
          </cell>
          <cell r="DG701">
            <v>0</v>
          </cell>
          <cell r="DH701">
            <v>0</v>
          </cell>
          <cell r="DI701">
            <v>0</v>
          </cell>
          <cell r="DJ701">
            <v>0</v>
          </cell>
          <cell r="DK701">
            <v>0</v>
          </cell>
          <cell r="DL701">
            <v>0</v>
          </cell>
          <cell r="DM701">
            <v>0</v>
          </cell>
          <cell r="DN701">
            <v>0</v>
          </cell>
          <cell r="DO701">
            <v>0</v>
          </cell>
          <cell r="DP701">
            <v>0</v>
          </cell>
          <cell r="DQ701">
            <v>0</v>
          </cell>
          <cell r="DR701">
            <v>0</v>
          </cell>
          <cell r="DS701">
            <v>0</v>
          </cell>
          <cell r="DT701">
            <v>0</v>
          </cell>
          <cell r="DU701">
            <v>0</v>
          </cell>
          <cell r="DV701">
            <v>0</v>
          </cell>
          <cell r="DW701">
            <v>0</v>
          </cell>
          <cell r="DX701">
            <v>0</v>
          </cell>
          <cell r="DY701">
            <v>0</v>
          </cell>
          <cell r="DZ701">
            <v>0</v>
          </cell>
          <cell r="EA701">
            <v>0</v>
          </cell>
          <cell r="EB701">
            <v>0</v>
          </cell>
          <cell r="EC701">
            <v>0</v>
          </cell>
          <cell r="ED701">
            <v>0</v>
          </cell>
        </row>
        <row r="702"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  <cell r="AE702">
            <v>0</v>
          </cell>
          <cell r="AF702">
            <v>0</v>
          </cell>
          <cell r="AG702">
            <v>0</v>
          </cell>
          <cell r="AH702">
            <v>0</v>
          </cell>
          <cell r="AI702">
            <v>0</v>
          </cell>
          <cell r="AJ702">
            <v>0</v>
          </cell>
          <cell r="AK702">
            <v>0</v>
          </cell>
          <cell r="AL702">
            <v>0</v>
          </cell>
          <cell r="AM702">
            <v>0</v>
          </cell>
          <cell r="AN702">
            <v>0</v>
          </cell>
          <cell r="AO702">
            <v>0</v>
          </cell>
          <cell r="AP702">
            <v>0</v>
          </cell>
          <cell r="AQ702">
            <v>0</v>
          </cell>
          <cell r="AR702">
            <v>0</v>
          </cell>
          <cell r="AS702">
            <v>0</v>
          </cell>
          <cell r="AT702">
            <v>0</v>
          </cell>
          <cell r="AU702">
            <v>0</v>
          </cell>
          <cell r="AV702">
            <v>0</v>
          </cell>
          <cell r="AW702">
            <v>0</v>
          </cell>
          <cell r="AX702">
            <v>0</v>
          </cell>
          <cell r="AY702">
            <v>0</v>
          </cell>
          <cell r="AZ702">
            <v>0</v>
          </cell>
          <cell r="BA702">
            <v>0</v>
          </cell>
          <cell r="BB702">
            <v>0</v>
          </cell>
          <cell r="BC702">
            <v>0</v>
          </cell>
          <cell r="BD702">
            <v>0</v>
          </cell>
          <cell r="BE702">
            <v>0</v>
          </cell>
          <cell r="BF702">
            <v>0</v>
          </cell>
          <cell r="BG702">
            <v>0</v>
          </cell>
          <cell r="BH702">
            <v>0</v>
          </cell>
          <cell r="BI702">
            <v>0</v>
          </cell>
          <cell r="BJ702">
            <v>0</v>
          </cell>
          <cell r="BK702">
            <v>0</v>
          </cell>
          <cell r="BL702">
            <v>0</v>
          </cell>
          <cell r="BM702">
            <v>0</v>
          </cell>
          <cell r="BN702">
            <v>0</v>
          </cell>
          <cell r="BO702">
            <v>0</v>
          </cell>
          <cell r="BP702">
            <v>0</v>
          </cell>
          <cell r="BQ702">
            <v>0</v>
          </cell>
          <cell r="BR702">
            <v>0</v>
          </cell>
          <cell r="BS702">
            <v>0</v>
          </cell>
          <cell r="BT702">
            <v>0</v>
          </cell>
          <cell r="BU702">
            <v>0</v>
          </cell>
          <cell r="BV702">
            <v>0</v>
          </cell>
          <cell r="BW702">
            <v>0</v>
          </cell>
          <cell r="BX702">
            <v>0</v>
          </cell>
          <cell r="BY702">
            <v>0</v>
          </cell>
          <cell r="BZ702">
            <v>0</v>
          </cell>
          <cell r="CA702">
            <v>0</v>
          </cell>
          <cell r="CB702">
            <v>0</v>
          </cell>
          <cell r="CC702">
            <v>0</v>
          </cell>
          <cell r="CD702">
            <v>0</v>
          </cell>
          <cell r="CE702">
            <v>0</v>
          </cell>
          <cell r="CF702">
            <v>0</v>
          </cell>
          <cell r="CG702">
            <v>0</v>
          </cell>
          <cell r="CH702">
            <v>0</v>
          </cell>
          <cell r="CI702">
            <v>0</v>
          </cell>
          <cell r="CJ702">
            <v>0</v>
          </cell>
          <cell r="CK702">
            <v>0</v>
          </cell>
          <cell r="CL702">
            <v>0</v>
          </cell>
          <cell r="CM702">
            <v>0</v>
          </cell>
          <cell r="CN702">
            <v>0</v>
          </cell>
          <cell r="CO702">
            <v>0</v>
          </cell>
          <cell r="CP702">
            <v>0</v>
          </cell>
          <cell r="CQ702">
            <v>0</v>
          </cell>
          <cell r="CR702">
            <v>0</v>
          </cell>
          <cell r="CS702">
            <v>0</v>
          </cell>
          <cell r="CT702">
            <v>0</v>
          </cell>
          <cell r="CU702">
            <v>0</v>
          </cell>
          <cell r="CV702">
            <v>0</v>
          </cell>
          <cell r="CW702">
            <v>0</v>
          </cell>
          <cell r="CX702">
            <v>0</v>
          </cell>
          <cell r="CY702">
            <v>0</v>
          </cell>
          <cell r="CZ702">
            <v>0</v>
          </cell>
          <cell r="DA702">
            <v>0</v>
          </cell>
          <cell r="DB702">
            <v>0</v>
          </cell>
          <cell r="DC702">
            <v>0</v>
          </cell>
          <cell r="DD702">
            <v>0</v>
          </cell>
          <cell r="DE702">
            <v>0</v>
          </cell>
          <cell r="DF702">
            <v>0</v>
          </cell>
          <cell r="DG702">
            <v>0</v>
          </cell>
          <cell r="DH702">
            <v>0</v>
          </cell>
          <cell r="DI702">
            <v>0</v>
          </cell>
          <cell r="DJ702">
            <v>0</v>
          </cell>
          <cell r="DK702">
            <v>0</v>
          </cell>
          <cell r="DL702">
            <v>0</v>
          </cell>
          <cell r="DM702">
            <v>0</v>
          </cell>
          <cell r="DN702">
            <v>0</v>
          </cell>
          <cell r="DO702">
            <v>0</v>
          </cell>
          <cell r="DP702">
            <v>0</v>
          </cell>
          <cell r="DQ702">
            <v>0</v>
          </cell>
          <cell r="DR702">
            <v>0</v>
          </cell>
          <cell r="DS702">
            <v>0</v>
          </cell>
          <cell r="DT702">
            <v>0</v>
          </cell>
          <cell r="DU702">
            <v>0</v>
          </cell>
          <cell r="DV702">
            <v>0</v>
          </cell>
          <cell r="DW702">
            <v>0</v>
          </cell>
          <cell r="DX702">
            <v>0</v>
          </cell>
          <cell r="DY702">
            <v>0</v>
          </cell>
          <cell r="DZ702">
            <v>0</v>
          </cell>
          <cell r="EA702">
            <v>0</v>
          </cell>
          <cell r="EB702">
            <v>0</v>
          </cell>
          <cell r="EC702">
            <v>0</v>
          </cell>
          <cell r="ED702">
            <v>0</v>
          </cell>
        </row>
        <row r="703"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  <cell r="AE703">
            <v>0</v>
          </cell>
          <cell r="AF703">
            <v>0</v>
          </cell>
          <cell r="AG703">
            <v>0</v>
          </cell>
          <cell r="AH703">
            <v>0</v>
          </cell>
          <cell r="AI703">
            <v>0</v>
          </cell>
          <cell r="AJ703">
            <v>0</v>
          </cell>
          <cell r="AK703">
            <v>0</v>
          </cell>
          <cell r="AL703">
            <v>0</v>
          </cell>
          <cell r="AM703">
            <v>0</v>
          </cell>
          <cell r="AN703">
            <v>0</v>
          </cell>
          <cell r="AO703">
            <v>0</v>
          </cell>
          <cell r="AP703">
            <v>0</v>
          </cell>
          <cell r="AQ703">
            <v>0</v>
          </cell>
          <cell r="AR703">
            <v>0</v>
          </cell>
          <cell r="AS703">
            <v>0</v>
          </cell>
          <cell r="AT703">
            <v>0</v>
          </cell>
          <cell r="AU703">
            <v>0</v>
          </cell>
          <cell r="AV703">
            <v>0</v>
          </cell>
          <cell r="AW703">
            <v>0</v>
          </cell>
          <cell r="AX703">
            <v>0</v>
          </cell>
          <cell r="AY703">
            <v>0</v>
          </cell>
          <cell r="AZ703">
            <v>0</v>
          </cell>
          <cell r="BA703">
            <v>0</v>
          </cell>
          <cell r="BB703">
            <v>0</v>
          </cell>
          <cell r="BC703">
            <v>0</v>
          </cell>
          <cell r="BD703">
            <v>0</v>
          </cell>
          <cell r="BE703">
            <v>0</v>
          </cell>
          <cell r="BF703">
            <v>0</v>
          </cell>
          <cell r="BG703">
            <v>0</v>
          </cell>
          <cell r="BH703">
            <v>0</v>
          </cell>
          <cell r="BI703">
            <v>0</v>
          </cell>
          <cell r="BJ703">
            <v>0</v>
          </cell>
          <cell r="BK703">
            <v>0</v>
          </cell>
          <cell r="BL703">
            <v>0</v>
          </cell>
          <cell r="BM703">
            <v>0</v>
          </cell>
          <cell r="BN703">
            <v>0</v>
          </cell>
          <cell r="BO703">
            <v>0</v>
          </cell>
          <cell r="BP703">
            <v>0</v>
          </cell>
          <cell r="BQ703">
            <v>0</v>
          </cell>
          <cell r="BR703">
            <v>0</v>
          </cell>
          <cell r="BS703">
            <v>0</v>
          </cell>
          <cell r="BT703">
            <v>0</v>
          </cell>
          <cell r="BU703">
            <v>0</v>
          </cell>
          <cell r="BV703">
            <v>0</v>
          </cell>
          <cell r="BW703">
            <v>0</v>
          </cell>
          <cell r="BX703">
            <v>0</v>
          </cell>
          <cell r="BY703">
            <v>0</v>
          </cell>
          <cell r="BZ703">
            <v>0</v>
          </cell>
          <cell r="CA703">
            <v>0</v>
          </cell>
          <cell r="CB703">
            <v>0</v>
          </cell>
          <cell r="CC703">
            <v>0</v>
          </cell>
          <cell r="CD703">
            <v>0</v>
          </cell>
          <cell r="CE703">
            <v>0</v>
          </cell>
          <cell r="CF703">
            <v>0</v>
          </cell>
          <cell r="CG703">
            <v>0</v>
          </cell>
          <cell r="CH703">
            <v>0</v>
          </cell>
          <cell r="CI703">
            <v>0</v>
          </cell>
          <cell r="CJ703">
            <v>0</v>
          </cell>
          <cell r="CK703">
            <v>0</v>
          </cell>
          <cell r="CL703">
            <v>0</v>
          </cell>
          <cell r="CM703">
            <v>0</v>
          </cell>
          <cell r="CN703">
            <v>0</v>
          </cell>
          <cell r="CO703">
            <v>0</v>
          </cell>
          <cell r="CP703">
            <v>0</v>
          </cell>
          <cell r="CQ703">
            <v>0</v>
          </cell>
          <cell r="CR703">
            <v>0</v>
          </cell>
          <cell r="CS703">
            <v>0</v>
          </cell>
          <cell r="CT703">
            <v>0</v>
          </cell>
          <cell r="CU703">
            <v>0</v>
          </cell>
          <cell r="CV703">
            <v>0</v>
          </cell>
          <cell r="CW703">
            <v>0</v>
          </cell>
          <cell r="CX703">
            <v>0</v>
          </cell>
          <cell r="CY703">
            <v>0</v>
          </cell>
          <cell r="CZ703">
            <v>0</v>
          </cell>
          <cell r="DA703">
            <v>0</v>
          </cell>
          <cell r="DB703">
            <v>0</v>
          </cell>
          <cell r="DC703">
            <v>0</v>
          </cell>
          <cell r="DD703">
            <v>0</v>
          </cell>
          <cell r="DE703">
            <v>0</v>
          </cell>
          <cell r="DF703">
            <v>0</v>
          </cell>
          <cell r="DG703">
            <v>0</v>
          </cell>
          <cell r="DH703">
            <v>0</v>
          </cell>
          <cell r="DI703">
            <v>0</v>
          </cell>
          <cell r="DJ703">
            <v>0</v>
          </cell>
          <cell r="DK703">
            <v>0</v>
          </cell>
          <cell r="DL703">
            <v>0</v>
          </cell>
          <cell r="DM703">
            <v>0</v>
          </cell>
          <cell r="DN703">
            <v>0</v>
          </cell>
          <cell r="DO703">
            <v>0</v>
          </cell>
          <cell r="DP703">
            <v>0</v>
          </cell>
          <cell r="DQ703">
            <v>0</v>
          </cell>
          <cell r="DR703">
            <v>0</v>
          </cell>
          <cell r="DS703">
            <v>0</v>
          </cell>
          <cell r="DT703">
            <v>0</v>
          </cell>
          <cell r="DU703">
            <v>0</v>
          </cell>
          <cell r="DV703">
            <v>0</v>
          </cell>
          <cell r="DW703">
            <v>0</v>
          </cell>
          <cell r="DX703">
            <v>0</v>
          </cell>
          <cell r="DY703">
            <v>0</v>
          </cell>
          <cell r="DZ703">
            <v>0</v>
          </cell>
          <cell r="EA703">
            <v>0</v>
          </cell>
          <cell r="EB703">
            <v>0</v>
          </cell>
          <cell r="EC703">
            <v>0</v>
          </cell>
          <cell r="ED703">
            <v>0</v>
          </cell>
        </row>
        <row r="706"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  <cell r="AE706">
            <v>0</v>
          </cell>
          <cell r="AF706">
            <v>0</v>
          </cell>
          <cell r="AG706">
            <v>0</v>
          </cell>
          <cell r="AH706">
            <v>0</v>
          </cell>
          <cell r="AI706">
            <v>0</v>
          </cell>
          <cell r="AJ706">
            <v>0</v>
          </cell>
          <cell r="AK706">
            <v>0</v>
          </cell>
          <cell r="AL706">
            <v>0</v>
          </cell>
          <cell r="AM706">
            <v>0</v>
          </cell>
          <cell r="AN706">
            <v>0</v>
          </cell>
          <cell r="AO706">
            <v>0</v>
          </cell>
          <cell r="AP706">
            <v>0</v>
          </cell>
          <cell r="AQ706">
            <v>0</v>
          </cell>
          <cell r="AR706">
            <v>0</v>
          </cell>
          <cell r="AS706">
            <v>0</v>
          </cell>
          <cell r="AT706">
            <v>0</v>
          </cell>
          <cell r="AU706">
            <v>0</v>
          </cell>
          <cell r="AV706">
            <v>0</v>
          </cell>
          <cell r="AW706">
            <v>0</v>
          </cell>
          <cell r="AX706">
            <v>0</v>
          </cell>
          <cell r="AY706">
            <v>0</v>
          </cell>
          <cell r="AZ706">
            <v>0</v>
          </cell>
          <cell r="BA706">
            <v>0</v>
          </cell>
          <cell r="BB706">
            <v>0</v>
          </cell>
          <cell r="BC706">
            <v>0</v>
          </cell>
          <cell r="BD706">
            <v>0</v>
          </cell>
          <cell r="BE706">
            <v>0</v>
          </cell>
          <cell r="BF706">
            <v>0</v>
          </cell>
          <cell r="BG706">
            <v>0</v>
          </cell>
          <cell r="BH706">
            <v>0</v>
          </cell>
          <cell r="BI706">
            <v>0</v>
          </cell>
          <cell r="BJ706">
            <v>0</v>
          </cell>
          <cell r="BK706">
            <v>0</v>
          </cell>
          <cell r="BL706">
            <v>0</v>
          </cell>
          <cell r="BM706">
            <v>0</v>
          </cell>
          <cell r="BN706">
            <v>0</v>
          </cell>
          <cell r="BO706">
            <v>0</v>
          </cell>
          <cell r="BP706">
            <v>0</v>
          </cell>
          <cell r="BQ706">
            <v>0</v>
          </cell>
          <cell r="BR706">
            <v>0</v>
          </cell>
          <cell r="BS706">
            <v>0</v>
          </cell>
          <cell r="BT706">
            <v>0</v>
          </cell>
          <cell r="BU706">
            <v>0</v>
          </cell>
          <cell r="BV706">
            <v>0</v>
          </cell>
          <cell r="BW706">
            <v>0</v>
          </cell>
          <cell r="BX706">
            <v>0</v>
          </cell>
          <cell r="BY706">
            <v>0</v>
          </cell>
          <cell r="BZ706">
            <v>0</v>
          </cell>
          <cell r="CA706">
            <v>0</v>
          </cell>
          <cell r="CB706">
            <v>0</v>
          </cell>
          <cell r="CC706">
            <v>0</v>
          </cell>
          <cell r="CD706">
            <v>0</v>
          </cell>
          <cell r="CE706">
            <v>0</v>
          </cell>
          <cell r="CF706">
            <v>0</v>
          </cell>
          <cell r="CG706">
            <v>0</v>
          </cell>
          <cell r="CH706">
            <v>0</v>
          </cell>
          <cell r="CI706">
            <v>0</v>
          </cell>
          <cell r="CJ706">
            <v>0</v>
          </cell>
          <cell r="CK706">
            <v>0</v>
          </cell>
          <cell r="CL706">
            <v>0</v>
          </cell>
          <cell r="CM706">
            <v>0</v>
          </cell>
          <cell r="CN706">
            <v>0</v>
          </cell>
          <cell r="CO706">
            <v>0</v>
          </cell>
          <cell r="CP706">
            <v>0</v>
          </cell>
          <cell r="CQ706">
            <v>0</v>
          </cell>
          <cell r="CR706">
            <v>0</v>
          </cell>
          <cell r="CS706">
            <v>0</v>
          </cell>
          <cell r="CT706">
            <v>0</v>
          </cell>
          <cell r="CU706">
            <v>0</v>
          </cell>
          <cell r="CV706">
            <v>0</v>
          </cell>
          <cell r="CW706">
            <v>0</v>
          </cell>
          <cell r="CX706">
            <v>0</v>
          </cell>
          <cell r="CY706">
            <v>0</v>
          </cell>
          <cell r="CZ706">
            <v>0</v>
          </cell>
          <cell r="DA706">
            <v>0</v>
          </cell>
          <cell r="DB706">
            <v>0</v>
          </cell>
          <cell r="DC706">
            <v>0</v>
          </cell>
          <cell r="DD706">
            <v>0</v>
          </cell>
          <cell r="DE706">
            <v>0</v>
          </cell>
          <cell r="DF706">
            <v>0</v>
          </cell>
          <cell r="DG706">
            <v>0</v>
          </cell>
          <cell r="DH706">
            <v>0</v>
          </cell>
          <cell r="DI706">
            <v>0</v>
          </cell>
          <cell r="DJ706">
            <v>0</v>
          </cell>
          <cell r="DK706">
            <v>0</v>
          </cell>
          <cell r="DL706">
            <v>0</v>
          </cell>
          <cell r="DM706">
            <v>0</v>
          </cell>
          <cell r="DN706">
            <v>0</v>
          </cell>
          <cell r="DO706">
            <v>0</v>
          </cell>
          <cell r="DP706">
            <v>0</v>
          </cell>
          <cell r="DQ706">
            <v>0</v>
          </cell>
          <cell r="DR706">
            <v>0</v>
          </cell>
          <cell r="DS706">
            <v>0</v>
          </cell>
          <cell r="DT706">
            <v>0</v>
          </cell>
          <cell r="DU706">
            <v>0</v>
          </cell>
          <cell r="DV706">
            <v>0</v>
          </cell>
          <cell r="DW706">
            <v>0</v>
          </cell>
          <cell r="DX706">
            <v>0</v>
          </cell>
          <cell r="DY706">
            <v>0</v>
          </cell>
          <cell r="DZ706">
            <v>0</v>
          </cell>
          <cell r="EA706">
            <v>0</v>
          </cell>
          <cell r="EB706">
            <v>0</v>
          </cell>
          <cell r="EC706">
            <v>0</v>
          </cell>
          <cell r="ED706">
            <v>0</v>
          </cell>
        </row>
        <row r="708"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0</v>
          </cell>
          <cell r="P708">
            <v>0</v>
          </cell>
          <cell r="Q708">
            <v>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  <cell r="AE708">
            <v>0</v>
          </cell>
          <cell r="AF708">
            <v>0</v>
          </cell>
          <cell r="AG708">
            <v>0</v>
          </cell>
          <cell r="AH708">
            <v>0</v>
          </cell>
          <cell r="AI708">
            <v>0</v>
          </cell>
          <cell r="AJ708">
            <v>0</v>
          </cell>
          <cell r="AK708">
            <v>0</v>
          </cell>
          <cell r="AL708">
            <v>0</v>
          </cell>
          <cell r="AM708">
            <v>0</v>
          </cell>
          <cell r="AN708">
            <v>0</v>
          </cell>
          <cell r="AO708">
            <v>0</v>
          </cell>
          <cell r="AP708">
            <v>0</v>
          </cell>
          <cell r="AQ708">
            <v>0</v>
          </cell>
          <cell r="AR708">
            <v>0</v>
          </cell>
          <cell r="AS708">
            <v>0</v>
          </cell>
          <cell r="AT708">
            <v>0</v>
          </cell>
          <cell r="AU708">
            <v>0</v>
          </cell>
          <cell r="AV708">
            <v>0</v>
          </cell>
          <cell r="AW708">
            <v>0</v>
          </cell>
          <cell r="AX708">
            <v>0</v>
          </cell>
          <cell r="AY708">
            <v>0</v>
          </cell>
          <cell r="AZ708">
            <v>0</v>
          </cell>
          <cell r="BA708">
            <v>0</v>
          </cell>
          <cell r="BB708">
            <v>0</v>
          </cell>
          <cell r="BC708">
            <v>0</v>
          </cell>
          <cell r="BD708">
            <v>0</v>
          </cell>
          <cell r="BE708">
            <v>0</v>
          </cell>
          <cell r="BF708">
            <v>0</v>
          </cell>
          <cell r="BG708">
            <v>0</v>
          </cell>
          <cell r="BH708">
            <v>0</v>
          </cell>
          <cell r="BI708">
            <v>0</v>
          </cell>
          <cell r="BJ708">
            <v>0</v>
          </cell>
          <cell r="BK708">
            <v>0</v>
          </cell>
          <cell r="BL708">
            <v>0</v>
          </cell>
          <cell r="BM708">
            <v>0</v>
          </cell>
          <cell r="BN708">
            <v>0</v>
          </cell>
          <cell r="BO708">
            <v>0</v>
          </cell>
          <cell r="BP708">
            <v>0</v>
          </cell>
          <cell r="BQ708">
            <v>0</v>
          </cell>
          <cell r="BR708">
            <v>0</v>
          </cell>
          <cell r="BS708">
            <v>0</v>
          </cell>
          <cell r="BT708">
            <v>0</v>
          </cell>
          <cell r="BU708">
            <v>0</v>
          </cell>
          <cell r="BV708">
            <v>0</v>
          </cell>
          <cell r="BW708">
            <v>0</v>
          </cell>
          <cell r="BX708">
            <v>0</v>
          </cell>
          <cell r="BY708">
            <v>0</v>
          </cell>
          <cell r="BZ708">
            <v>0</v>
          </cell>
          <cell r="CA708">
            <v>0</v>
          </cell>
          <cell r="CB708">
            <v>0</v>
          </cell>
          <cell r="CC708">
            <v>0</v>
          </cell>
          <cell r="CD708">
            <v>0</v>
          </cell>
          <cell r="CE708">
            <v>0</v>
          </cell>
          <cell r="CF708">
            <v>0</v>
          </cell>
          <cell r="CG708">
            <v>0</v>
          </cell>
          <cell r="CH708">
            <v>0</v>
          </cell>
          <cell r="CI708">
            <v>0</v>
          </cell>
          <cell r="CJ708">
            <v>0</v>
          </cell>
          <cell r="CK708">
            <v>0</v>
          </cell>
          <cell r="CL708">
            <v>0</v>
          </cell>
          <cell r="CM708">
            <v>0</v>
          </cell>
          <cell r="CN708">
            <v>0</v>
          </cell>
          <cell r="CO708">
            <v>0</v>
          </cell>
          <cell r="CP708">
            <v>0</v>
          </cell>
          <cell r="CQ708">
            <v>0</v>
          </cell>
          <cell r="CR708">
            <v>0</v>
          </cell>
          <cell r="CS708">
            <v>0</v>
          </cell>
          <cell r="CT708">
            <v>0</v>
          </cell>
          <cell r="CU708">
            <v>0</v>
          </cell>
          <cell r="CV708">
            <v>0</v>
          </cell>
          <cell r="CW708">
            <v>0</v>
          </cell>
          <cell r="CX708">
            <v>0</v>
          </cell>
          <cell r="CY708">
            <v>0</v>
          </cell>
          <cell r="CZ708">
            <v>0</v>
          </cell>
          <cell r="DA708">
            <v>0</v>
          </cell>
          <cell r="DB708">
            <v>0</v>
          </cell>
          <cell r="DC708">
            <v>0</v>
          </cell>
          <cell r="DD708">
            <v>0</v>
          </cell>
          <cell r="DE708">
            <v>0</v>
          </cell>
          <cell r="DF708">
            <v>0</v>
          </cell>
          <cell r="DG708">
            <v>0</v>
          </cell>
          <cell r="DH708">
            <v>0</v>
          </cell>
          <cell r="DI708">
            <v>0</v>
          </cell>
          <cell r="DJ708">
            <v>0</v>
          </cell>
          <cell r="DK708">
            <v>0</v>
          </cell>
          <cell r="DL708">
            <v>0</v>
          </cell>
          <cell r="DM708">
            <v>0</v>
          </cell>
          <cell r="DN708">
            <v>0</v>
          </cell>
          <cell r="DO708">
            <v>0</v>
          </cell>
          <cell r="DP708">
            <v>0</v>
          </cell>
          <cell r="DQ708">
            <v>0</v>
          </cell>
          <cell r="DR708">
            <v>0</v>
          </cell>
          <cell r="DS708">
            <v>0</v>
          </cell>
          <cell r="DT708">
            <v>0</v>
          </cell>
          <cell r="DU708">
            <v>0</v>
          </cell>
          <cell r="DV708">
            <v>0</v>
          </cell>
          <cell r="DW708">
            <v>0</v>
          </cell>
          <cell r="DX708">
            <v>0</v>
          </cell>
          <cell r="DY708">
            <v>0</v>
          </cell>
          <cell r="DZ708">
            <v>0</v>
          </cell>
          <cell r="EA708">
            <v>0</v>
          </cell>
          <cell r="EB708">
            <v>0</v>
          </cell>
          <cell r="EC708">
            <v>0</v>
          </cell>
          <cell r="ED708">
            <v>0</v>
          </cell>
        </row>
        <row r="709">
          <cell r="F709">
            <v>-8.9999999999999993E-3</v>
          </cell>
          <cell r="G709">
            <v>-8.9999999999999993E-3</v>
          </cell>
          <cell r="H709">
            <v>-1.2E-2</v>
          </cell>
          <cell r="I709">
            <v>-4.0000000000000001E-3</v>
          </cell>
          <cell r="J709">
            <v>-1.0999999999999999E-2</v>
          </cell>
          <cell r="K709">
            <v>-1.7999999999999999E-2</v>
          </cell>
          <cell r="L709">
            <v>-8.0000000000000002E-3</v>
          </cell>
          <cell r="M709">
            <v>-8.9999999999999993E-3</v>
          </cell>
          <cell r="N709">
            <v>-7.0000000000000001E-3</v>
          </cell>
          <cell r="O709">
            <v>-1.0999999999999999E-2</v>
          </cell>
          <cell r="P709">
            <v>-6.0000000000000001E-3</v>
          </cell>
          <cell r="Q709">
            <v>-5.0000000000000001E-3</v>
          </cell>
          <cell r="R709">
            <v>-7.0000000000000001E-3</v>
          </cell>
          <cell r="S709">
            <v>-3.0000000000000001E-3</v>
          </cell>
          <cell r="T709">
            <v>-1.4E-2</v>
          </cell>
          <cell r="U709">
            <v>-8.0000000000000002E-3</v>
          </cell>
          <cell r="V709">
            <v>-4.0000000000000001E-3</v>
          </cell>
          <cell r="W709">
            <v>-6.0000000000000001E-3</v>
          </cell>
          <cell r="X709">
            <v>-1.2E-2</v>
          </cell>
          <cell r="Y709">
            <v>-1.0999999999999999E-2</v>
          </cell>
          <cell r="Z709">
            <v>-8.9999999999999993E-3</v>
          </cell>
          <cell r="AA709">
            <v>-6.0000000000000001E-3</v>
          </cell>
          <cell r="AB709">
            <v>-6.0000000000000001E-3</v>
          </cell>
          <cell r="AC709">
            <v>-2E-3</v>
          </cell>
          <cell r="AD709">
            <v>-4.0000000000000001E-3</v>
          </cell>
          <cell r="AE709">
            <v>-7.0000000000000001E-3</v>
          </cell>
          <cell r="AF709">
            <v>-2E-3</v>
          </cell>
          <cell r="AG709">
            <v>-8.9999999999999993E-3</v>
          </cell>
          <cell r="AH709">
            <v>-1.2E-2</v>
          </cell>
          <cell r="AI709">
            <v>-6.0000000000000001E-3</v>
          </cell>
          <cell r="AJ709">
            <v>-8.0000000000000002E-3</v>
          </cell>
          <cell r="AK709">
            <v>-7.0000000000000001E-3</v>
          </cell>
          <cell r="AL709">
            <v>-8.9999999999999993E-3</v>
          </cell>
          <cell r="AM709">
            <v>-5.0000000000000001E-3</v>
          </cell>
          <cell r="AN709">
            <v>-8.9999999999999993E-3</v>
          </cell>
          <cell r="AO709">
            <v>-0.01</v>
          </cell>
          <cell r="AP709">
            <v>-4.0000000000000001E-3</v>
          </cell>
          <cell r="AQ709">
            <v>-2E-3</v>
          </cell>
          <cell r="AR709">
            <v>-6.0000000000000001E-3</v>
          </cell>
          <cell r="AS709">
            <v>-2E-3</v>
          </cell>
          <cell r="AT709">
            <v>-3.0000000000000001E-3</v>
          </cell>
          <cell r="AU709">
            <v>-5.0000000000000001E-3</v>
          </cell>
          <cell r="AV709">
            <v>-8.9999999999999993E-3</v>
          </cell>
          <cell r="AW709">
            <v>-1.0999999999999999E-2</v>
          </cell>
          <cell r="AX709">
            <v>-8.9999999999999993E-3</v>
          </cell>
          <cell r="AY709">
            <v>-7.0000000000000001E-3</v>
          </cell>
          <cell r="AZ709">
            <v>-8.0000000000000002E-3</v>
          </cell>
          <cell r="BA709">
            <v>-1.0999999999999999E-2</v>
          </cell>
          <cell r="BB709">
            <v>-5.0000000000000001E-3</v>
          </cell>
          <cell r="BC709">
            <v>-5.0000000000000001E-3</v>
          </cell>
          <cell r="BD709">
            <v>0</v>
          </cell>
          <cell r="BE709">
            <v>-7.0000000000000001E-3</v>
          </cell>
          <cell r="BF709">
            <v>-2E-3</v>
          </cell>
          <cell r="BG709">
            <v>-5.0000000000000001E-3</v>
          </cell>
          <cell r="BH709">
            <v>-1.0999999999999999E-2</v>
          </cell>
          <cell r="BI709">
            <v>-5.0000000000000001E-3</v>
          </cell>
          <cell r="BJ709">
            <v>-1.0999999999999999E-2</v>
          </cell>
          <cell r="BK709">
            <v>-1.4999999999999999E-2</v>
          </cell>
          <cell r="BL709">
            <v>-5.0000000000000001E-3</v>
          </cell>
          <cell r="BM709">
            <v>-4.0000000000000001E-3</v>
          </cell>
          <cell r="BN709">
            <v>-1.2999999999999999E-2</v>
          </cell>
          <cell r="BO709">
            <v>-5.0000000000000001E-3</v>
          </cell>
          <cell r="BP709">
            <v>-2E-3</v>
          </cell>
          <cell r="BQ709">
            <v>0</v>
          </cell>
          <cell r="BR709">
            <v>-5.0000000000000001E-3</v>
          </cell>
          <cell r="BS709">
            <v>-1E-3</v>
          </cell>
          <cell r="BT709">
            <v>-4.0000000000000001E-3</v>
          </cell>
          <cell r="BU709">
            <v>-8.0000000000000002E-3</v>
          </cell>
          <cell r="BV709">
            <v>-8.0000000000000002E-3</v>
          </cell>
          <cell r="BW709">
            <v>-8.0000000000000002E-3</v>
          </cell>
          <cell r="BX709">
            <v>-1.2E-2</v>
          </cell>
          <cell r="BY709">
            <v>-4.0000000000000001E-3</v>
          </cell>
          <cell r="BZ709">
            <v>-4.0000000000000001E-3</v>
          </cell>
          <cell r="CA709">
            <v>-7.0000000000000001E-3</v>
          </cell>
          <cell r="CB709">
            <v>0</v>
          </cell>
          <cell r="CC709">
            <v>-1E-3</v>
          </cell>
          <cell r="CD709">
            <v>0</v>
          </cell>
          <cell r="CE709">
            <v>-3.0000000000000001E-3</v>
          </cell>
          <cell r="CF709">
            <v>0</v>
          </cell>
          <cell r="CG709">
            <v>0</v>
          </cell>
          <cell r="CH709">
            <v>-7.0000000000000001E-3</v>
          </cell>
          <cell r="CI709">
            <v>-8.0000000000000002E-3</v>
          </cell>
          <cell r="CJ709">
            <v>-5.0000000000000001E-3</v>
          </cell>
          <cell r="CK709">
            <v>-6.0000000000000001E-3</v>
          </cell>
          <cell r="CL709">
            <v>-2E-3</v>
          </cell>
          <cell r="CM709">
            <v>-1E-3</v>
          </cell>
          <cell r="CN709">
            <v>-1.0999999999999999E-2</v>
          </cell>
          <cell r="CO709">
            <v>-1E-3</v>
          </cell>
          <cell r="CP709">
            <v>0</v>
          </cell>
          <cell r="CQ709">
            <v>0</v>
          </cell>
          <cell r="CR709">
            <v>0</v>
          </cell>
          <cell r="CS709">
            <v>0</v>
          </cell>
          <cell r="CT709">
            <v>0</v>
          </cell>
          <cell r="CU709">
            <v>0</v>
          </cell>
          <cell r="CV709">
            <v>0</v>
          </cell>
          <cell r="CW709">
            <v>0</v>
          </cell>
          <cell r="CX709">
            <v>0</v>
          </cell>
          <cell r="CY709">
            <v>0</v>
          </cell>
          <cell r="CZ709">
            <v>0</v>
          </cell>
          <cell r="DA709">
            <v>0</v>
          </cell>
          <cell r="DB709">
            <v>0</v>
          </cell>
          <cell r="DC709">
            <v>0</v>
          </cell>
          <cell r="DD709">
            <v>0</v>
          </cell>
          <cell r="DE709">
            <v>0</v>
          </cell>
          <cell r="DF709">
            <v>0</v>
          </cell>
          <cell r="DG709">
            <v>0</v>
          </cell>
          <cell r="DH709">
            <v>0</v>
          </cell>
          <cell r="DI709">
            <v>0</v>
          </cell>
          <cell r="DJ709">
            <v>0</v>
          </cell>
          <cell r="DK709">
            <v>0</v>
          </cell>
          <cell r="DL709">
            <v>0</v>
          </cell>
          <cell r="DM709">
            <v>0</v>
          </cell>
          <cell r="DN709">
            <v>0</v>
          </cell>
          <cell r="DO709">
            <v>0</v>
          </cell>
          <cell r="DP709">
            <v>0</v>
          </cell>
          <cell r="DQ709">
            <v>0</v>
          </cell>
          <cell r="DR709">
            <v>0</v>
          </cell>
          <cell r="DS709">
            <v>0</v>
          </cell>
          <cell r="DT709">
            <v>0</v>
          </cell>
          <cell r="DU709">
            <v>0</v>
          </cell>
          <cell r="DV709">
            <v>0</v>
          </cell>
          <cell r="DW709">
            <v>0</v>
          </cell>
          <cell r="DX709">
            <v>0</v>
          </cell>
          <cell r="DY709">
            <v>0</v>
          </cell>
          <cell r="DZ709">
            <v>0</v>
          </cell>
          <cell r="EA709">
            <v>0</v>
          </cell>
          <cell r="EB709">
            <v>0</v>
          </cell>
          <cell r="EC709">
            <v>0</v>
          </cell>
          <cell r="ED709">
            <v>0</v>
          </cell>
        </row>
        <row r="710">
          <cell r="F710">
            <v>-0.02</v>
          </cell>
          <cell r="G710">
            <v>-1.7000000000000001E-2</v>
          </cell>
          <cell r="H710">
            <v>-0.01</v>
          </cell>
          <cell r="I710">
            <v>-4.0000000000000001E-3</v>
          </cell>
          <cell r="J710">
            <v>-2E-3</v>
          </cell>
          <cell r="K710">
            <v>-1.4E-2</v>
          </cell>
          <cell r="L710">
            <v>-1.2999999999999999E-2</v>
          </cell>
          <cell r="M710">
            <v>-8.0000000000000002E-3</v>
          </cell>
          <cell r="N710">
            <v>-1.0999999999999999E-2</v>
          </cell>
          <cell r="O710">
            <v>-0.01</v>
          </cell>
          <cell r="P710">
            <v>-1.2999999999999999E-2</v>
          </cell>
          <cell r="Q710">
            <v>-1.2999999999999999E-2</v>
          </cell>
          <cell r="R710">
            <v>-8.9999999999999993E-3</v>
          </cell>
          <cell r="S710">
            <v>-1.0999999999999999E-2</v>
          </cell>
          <cell r="T710">
            <v>-1.2999999999999999E-2</v>
          </cell>
          <cell r="U710">
            <v>-1.2999999999999999E-2</v>
          </cell>
          <cell r="V710">
            <v>-4.0000000000000001E-3</v>
          </cell>
          <cell r="W710">
            <v>-4.0000000000000001E-3</v>
          </cell>
          <cell r="X710">
            <v>-4.0000000000000001E-3</v>
          </cell>
          <cell r="Y710">
            <v>-1.2E-2</v>
          </cell>
          <cell r="Z710">
            <v>-8.0000000000000002E-3</v>
          </cell>
          <cell r="AA710">
            <v>-7.0000000000000001E-3</v>
          </cell>
          <cell r="AB710">
            <v>-0.01</v>
          </cell>
          <cell r="AC710">
            <v>-1.4E-2</v>
          </cell>
          <cell r="AD710">
            <v>-8.9999999999999993E-3</v>
          </cell>
          <cell r="AE710">
            <v>-8.0000000000000002E-3</v>
          </cell>
          <cell r="AF710">
            <v>-1.0999999999999999E-2</v>
          </cell>
          <cell r="AG710">
            <v>-0.01</v>
          </cell>
          <cell r="AH710">
            <v>-7.0000000000000001E-3</v>
          </cell>
          <cell r="AI710">
            <v>-3.0000000000000001E-3</v>
          </cell>
          <cell r="AJ710">
            <v>-6.0000000000000001E-3</v>
          </cell>
          <cell r="AK710">
            <v>-5.0000000000000001E-3</v>
          </cell>
          <cell r="AL710">
            <v>-0.01</v>
          </cell>
          <cell r="AM710">
            <v>-1.2E-2</v>
          </cell>
          <cell r="AN710">
            <v>-6.0000000000000001E-3</v>
          </cell>
          <cell r="AO710">
            <v>-6.0000000000000001E-3</v>
          </cell>
          <cell r="AP710">
            <v>-1.0999999999999999E-2</v>
          </cell>
          <cell r="AQ710">
            <v>-6.0000000000000001E-3</v>
          </cell>
          <cell r="AR710">
            <v>-0.01</v>
          </cell>
          <cell r="AS710">
            <v>-0.01</v>
          </cell>
          <cell r="AT710">
            <v>-1.0999999999999999E-2</v>
          </cell>
          <cell r="AU710">
            <v>-1.2E-2</v>
          </cell>
          <cell r="AV710">
            <v>-4.0000000000000001E-3</v>
          </cell>
          <cell r="AW710">
            <v>-3.0000000000000001E-3</v>
          </cell>
          <cell r="AX710">
            <v>-0.01</v>
          </cell>
          <cell r="AY710">
            <v>-1.4999999999999999E-2</v>
          </cell>
          <cell r="AZ710">
            <v>-8.9999999999999993E-3</v>
          </cell>
          <cell r="BA710">
            <v>-1.0999999999999999E-2</v>
          </cell>
          <cell r="BB710">
            <v>-1.6E-2</v>
          </cell>
          <cell r="BC710">
            <v>-1.2E-2</v>
          </cell>
          <cell r="BD710">
            <v>-4.0000000000000001E-3</v>
          </cell>
          <cell r="BE710">
            <v>-8.9999999999999993E-3</v>
          </cell>
          <cell r="BF710">
            <v>-3.0000000000000001E-3</v>
          </cell>
          <cell r="BG710">
            <v>-1.4E-2</v>
          </cell>
          <cell r="BH710">
            <v>-8.0000000000000002E-3</v>
          </cell>
          <cell r="BI710">
            <v>-8.0000000000000002E-3</v>
          </cell>
          <cell r="BJ710">
            <v>-6.0000000000000001E-3</v>
          </cell>
          <cell r="BK710">
            <v>-1.6E-2</v>
          </cell>
          <cell r="BL710">
            <v>-8.9999999999999993E-3</v>
          </cell>
          <cell r="BM710">
            <v>-1.2E-2</v>
          </cell>
          <cell r="BN710">
            <v>-8.0000000000000002E-3</v>
          </cell>
          <cell r="BO710">
            <v>-1.2999999999999999E-2</v>
          </cell>
          <cell r="BP710">
            <v>-0.01</v>
          </cell>
          <cell r="BQ710">
            <v>-3.0000000000000001E-3</v>
          </cell>
          <cell r="BR710">
            <v>-7.0000000000000001E-3</v>
          </cell>
          <cell r="BS710">
            <v>-3.0000000000000001E-3</v>
          </cell>
          <cell r="BT710">
            <v>-8.9999999999999993E-3</v>
          </cell>
          <cell r="BU710">
            <v>-0.01</v>
          </cell>
          <cell r="BV710">
            <v>-8.0000000000000002E-3</v>
          </cell>
          <cell r="BW710">
            <v>-4.0000000000000001E-3</v>
          </cell>
          <cell r="BX710">
            <v>-1.4E-2</v>
          </cell>
          <cell r="BY710">
            <v>-8.9999999999999993E-3</v>
          </cell>
          <cell r="BZ710">
            <v>-6.0000000000000001E-3</v>
          </cell>
          <cell r="CA710">
            <v>-2E-3</v>
          </cell>
          <cell r="CB710">
            <v>-8.0000000000000002E-3</v>
          </cell>
          <cell r="CC710">
            <v>-1.2999999999999999E-2</v>
          </cell>
          <cell r="CD710">
            <v>0</v>
          </cell>
          <cell r="CE710">
            <v>-6.0000000000000001E-3</v>
          </cell>
          <cell r="CF710">
            <v>0</v>
          </cell>
          <cell r="CG710">
            <v>-4.0000000000000001E-3</v>
          </cell>
          <cell r="CH710">
            <v>-0.01</v>
          </cell>
          <cell r="CI710">
            <v>-1.4999999999999999E-2</v>
          </cell>
          <cell r="CJ710">
            <v>-6.0000000000000001E-3</v>
          </cell>
          <cell r="CK710">
            <v>-1.2999999999999999E-2</v>
          </cell>
          <cell r="CL710">
            <v>-3.0000000000000001E-3</v>
          </cell>
          <cell r="CM710">
            <v>-4.0000000000000001E-3</v>
          </cell>
          <cell r="CN710">
            <v>-5.0000000000000001E-3</v>
          </cell>
          <cell r="CO710">
            <v>-7.0000000000000001E-3</v>
          </cell>
          <cell r="CP710">
            <v>-3.0000000000000001E-3</v>
          </cell>
          <cell r="CQ710">
            <v>0</v>
          </cell>
          <cell r="CR710">
            <v>0</v>
          </cell>
          <cell r="CS710">
            <v>0</v>
          </cell>
          <cell r="CT710">
            <v>0</v>
          </cell>
          <cell r="CU710">
            <v>0</v>
          </cell>
          <cell r="CV710">
            <v>0</v>
          </cell>
          <cell r="CW710">
            <v>0</v>
          </cell>
          <cell r="CX710">
            <v>0</v>
          </cell>
          <cell r="CY710">
            <v>0</v>
          </cell>
          <cell r="CZ710">
            <v>0</v>
          </cell>
          <cell r="DA710">
            <v>0</v>
          </cell>
          <cell r="DB710">
            <v>0</v>
          </cell>
          <cell r="DC710">
            <v>0</v>
          </cell>
          <cell r="DD710">
            <v>0</v>
          </cell>
          <cell r="DE710">
            <v>0</v>
          </cell>
          <cell r="DF710">
            <v>0</v>
          </cell>
          <cell r="DG710">
            <v>0</v>
          </cell>
          <cell r="DH710">
            <v>0</v>
          </cell>
          <cell r="DI710">
            <v>0</v>
          </cell>
          <cell r="DJ710">
            <v>0</v>
          </cell>
          <cell r="DK710">
            <v>0</v>
          </cell>
          <cell r="DL710">
            <v>0</v>
          </cell>
          <cell r="DM710">
            <v>0</v>
          </cell>
          <cell r="DN710">
            <v>0</v>
          </cell>
          <cell r="DO710">
            <v>0</v>
          </cell>
          <cell r="DP710">
            <v>0</v>
          </cell>
          <cell r="DQ710">
            <v>0</v>
          </cell>
          <cell r="DR710">
            <v>0</v>
          </cell>
          <cell r="DS710">
            <v>0</v>
          </cell>
          <cell r="DT710">
            <v>0</v>
          </cell>
          <cell r="DU710">
            <v>0</v>
          </cell>
          <cell r="DV710">
            <v>0</v>
          </cell>
          <cell r="DW710">
            <v>0</v>
          </cell>
          <cell r="DX710">
            <v>0</v>
          </cell>
          <cell r="DY710">
            <v>0</v>
          </cell>
          <cell r="DZ710">
            <v>0</v>
          </cell>
          <cell r="EA710">
            <v>0</v>
          </cell>
          <cell r="EB710">
            <v>0</v>
          </cell>
          <cell r="EC710">
            <v>0</v>
          </cell>
          <cell r="ED710">
            <v>0</v>
          </cell>
        </row>
        <row r="711">
          <cell r="F711">
            <v>0</v>
          </cell>
          <cell r="G711">
            <v>0</v>
          </cell>
          <cell r="H711">
            <v>0</v>
          </cell>
          <cell r="I711">
            <v>0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  <cell r="AE711">
            <v>0</v>
          </cell>
          <cell r="AF711">
            <v>0</v>
          </cell>
          <cell r="AG711">
            <v>0</v>
          </cell>
          <cell r="AH711">
            <v>0</v>
          </cell>
          <cell r="AI711">
            <v>0</v>
          </cell>
          <cell r="AJ711">
            <v>0</v>
          </cell>
          <cell r="AK711">
            <v>0</v>
          </cell>
          <cell r="AL711">
            <v>0</v>
          </cell>
          <cell r="AM711">
            <v>0</v>
          </cell>
          <cell r="AN711">
            <v>0</v>
          </cell>
          <cell r="AO711">
            <v>0</v>
          </cell>
          <cell r="AP711">
            <v>0</v>
          </cell>
          <cell r="AQ711">
            <v>0</v>
          </cell>
          <cell r="AR711">
            <v>0</v>
          </cell>
          <cell r="AS711">
            <v>0</v>
          </cell>
          <cell r="AT711">
            <v>0</v>
          </cell>
          <cell r="AU711">
            <v>0</v>
          </cell>
          <cell r="AV711">
            <v>0</v>
          </cell>
          <cell r="AW711">
            <v>0</v>
          </cell>
          <cell r="AX711">
            <v>0</v>
          </cell>
          <cell r="AY711">
            <v>0</v>
          </cell>
          <cell r="AZ711">
            <v>0</v>
          </cell>
          <cell r="BA711">
            <v>0</v>
          </cell>
          <cell r="BB711">
            <v>0</v>
          </cell>
          <cell r="BC711">
            <v>0</v>
          </cell>
          <cell r="BD711">
            <v>0</v>
          </cell>
          <cell r="BE711">
            <v>0</v>
          </cell>
          <cell r="BF711">
            <v>0</v>
          </cell>
          <cell r="BG711">
            <v>0</v>
          </cell>
          <cell r="BH711">
            <v>0</v>
          </cell>
          <cell r="BI711">
            <v>0</v>
          </cell>
          <cell r="BJ711">
            <v>0</v>
          </cell>
          <cell r="BK711">
            <v>0</v>
          </cell>
          <cell r="BL711">
            <v>0</v>
          </cell>
          <cell r="BM711">
            <v>0</v>
          </cell>
          <cell r="BN711">
            <v>0</v>
          </cell>
          <cell r="BO711">
            <v>0</v>
          </cell>
          <cell r="BP711">
            <v>0</v>
          </cell>
          <cell r="BQ711">
            <v>0</v>
          </cell>
          <cell r="BR711">
            <v>0</v>
          </cell>
          <cell r="BS711">
            <v>0</v>
          </cell>
          <cell r="BT711">
            <v>0</v>
          </cell>
          <cell r="BU711">
            <v>0</v>
          </cell>
          <cell r="BV711">
            <v>0</v>
          </cell>
          <cell r="BW711">
            <v>0</v>
          </cell>
          <cell r="BX711">
            <v>0</v>
          </cell>
          <cell r="BY711">
            <v>0</v>
          </cell>
          <cell r="BZ711">
            <v>0</v>
          </cell>
          <cell r="CA711">
            <v>0</v>
          </cell>
          <cell r="CB711">
            <v>0</v>
          </cell>
          <cell r="CC711">
            <v>0</v>
          </cell>
          <cell r="CD711">
            <v>0</v>
          </cell>
          <cell r="CE711">
            <v>0</v>
          </cell>
          <cell r="CF711">
            <v>0</v>
          </cell>
          <cell r="CG711">
            <v>0</v>
          </cell>
          <cell r="CH711">
            <v>0</v>
          </cell>
          <cell r="CI711">
            <v>0</v>
          </cell>
          <cell r="CJ711">
            <v>0</v>
          </cell>
          <cell r="CK711">
            <v>0</v>
          </cell>
          <cell r="CL711">
            <v>0</v>
          </cell>
          <cell r="CM711">
            <v>0</v>
          </cell>
          <cell r="CN711">
            <v>0</v>
          </cell>
          <cell r="CO711">
            <v>0</v>
          </cell>
          <cell r="CP711">
            <v>0</v>
          </cell>
          <cell r="CQ711">
            <v>0</v>
          </cell>
          <cell r="CR711">
            <v>0</v>
          </cell>
          <cell r="CS711">
            <v>0</v>
          </cell>
          <cell r="CT711">
            <v>0</v>
          </cell>
          <cell r="CU711">
            <v>0</v>
          </cell>
          <cell r="CV711">
            <v>0</v>
          </cell>
          <cell r="CW711">
            <v>0</v>
          </cell>
          <cell r="CX711">
            <v>0</v>
          </cell>
          <cell r="CY711">
            <v>0</v>
          </cell>
          <cell r="CZ711">
            <v>0</v>
          </cell>
          <cell r="DA711">
            <v>0</v>
          </cell>
          <cell r="DB711">
            <v>0</v>
          </cell>
          <cell r="DC711">
            <v>0</v>
          </cell>
          <cell r="DD711">
            <v>0</v>
          </cell>
          <cell r="DE711">
            <v>0</v>
          </cell>
          <cell r="DF711">
            <v>0</v>
          </cell>
          <cell r="DG711">
            <v>0</v>
          </cell>
          <cell r="DH711">
            <v>0</v>
          </cell>
          <cell r="DI711">
            <v>0</v>
          </cell>
          <cell r="DJ711">
            <v>0</v>
          </cell>
          <cell r="DK711">
            <v>0</v>
          </cell>
          <cell r="DL711">
            <v>0</v>
          </cell>
          <cell r="DM711">
            <v>0</v>
          </cell>
          <cell r="DN711">
            <v>0</v>
          </cell>
          <cell r="DO711">
            <v>0</v>
          </cell>
          <cell r="DP711">
            <v>0</v>
          </cell>
          <cell r="DQ711">
            <v>0</v>
          </cell>
          <cell r="DR711">
            <v>0</v>
          </cell>
          <cell r="DS711">
            <v>0</v>
          </cell>
          <cell r="DT711">
            <v>0</v>
          </cell>
          <cell r="DU711">
            <v>0</v>
          </cell>
          <cell r="DV711">
            <v>0</v>
          </cell>
          <cell r="DW711">
            <v>0</v>
          </cell>
          <cell r="DX711">
            <v>0</v>
          </cell>
          <cell r="DY711">
            <v>0</v>
          </cell>
          <cell r="DZ711">
            <v>0</v>
          </cell>
          <cell r="EA711">
            <v>0</v>
          </cell>
          <cell r="EB711">
            <v>0</v>
          </cell>
          <cell r="EC711">
            <v>0</v>
          </cell>
          <cell r="ED711">
            <v>0</v>
          </cell>
        </row>
        <row r="712">
          <cell r="F712">
            <v>-5.0000000000000001E-3</v>
          </cell>
          <cell r="G712">
            <v>-5.0000000000000001E-3</v>
          </cell>
          <cell r="H712">
            <v>-7.0000000000000001E-3</v>
          </cell>
          <cell r="I712">
            <v>-1E-3</v>
          </cell>
          <cell r="J712">
            <v>-4.0000000000000001E-3</v>
          </cell>
          <cell r="K712">
            <v>-2E-3</v>
          </cell>
          <cell r="L712">
            <v>-5.0000000000000001E-3</v>
          </cell>
          <cell r="M712">
            <v>-8.9999999999999993E-3</v>
          </cell>
          <cell r="N712">
            <v>-3.0000000000000001E-3</v>
          </cell>
          <cell r="O712">
            <v>-4.0000000000000001E-3</v>
          </cell>
          <cell r="P712">
            <v>-5.0000000000000001E-3</v>
          </cell>
          <cell r="Q712">
            <v>-8.0000000000000002E-3</v>
          </cell>
          <cell r="R712">
            <v>-6.0000000000000001E-3</v>
          </cell>
          <cell r="S712">
            <v>-7.0000000000000001E-3</v>
          </cell>
          <cell r="T712">
            <v>-8.9999999999999993E-3</v>
          </cell>
          <cell r="U712">
            <v>-4.0000000000000001E-3</v>
          </cell>
          <cell r="V712">
            <v>-2E-3</v>
          </cell>
          <cell r="W712">
            <v>-3.0000000000000001E-3</v>
          </cell>
          <cell r="X712">
            <v>-2E-3</v>
          </cell>
          <cell r="Y712">
            <v>-8.0000000000000002E-3</v>
          </cell>
          <cell r="Z712">
            <v>-8.9999999999999993E-3</v>
          </cell>
          <cell r="AA712">
            <v>-6.0000000000000001E-3</v>
          </cell>
          <cell r="AB712">
            <v>-5.0000000000000001E-3</v>
          </cell>
          <cell r="AC712">
            <v>-6.0000000000000001E-3</v>
          </cell>
          <cell r="AD712">
            <v>-7.0000000000000001E-3</v>
          </cell>
          <cell r="AE712">
            <v>-5.0000000000000001E-3</v>
          </cell>
          <cell r="AF712">
            <v>-8.0000000000000002E-3</v>
          </cell>
          <cell r="AG712">
            <v>-5.0000000000000001E-3</v>
          </cell>
          <cell r="AH712">
            <v>-6.0000000000000001E-3</v>
          </cell>
          <cell r="AI712">
            <v>-3.0000000000000001E-3</v>
          </cell>
          <cell r="AJ712">
            <v>-3.0000000000000001E-3</v>
          </cell>
          <cell r="AK712">
            <v>-2E-3</v>
          </cell>
          <cell r="AL712">
            <v>-4.0000000000000001E-3</v>
          </cell>
          <cell r="AM712">
            <v>-3.0000000000000001E-3</v>
          </cell>
          <cell r="AN712">
            <v>-4.0000000000000001E-3</v>
          </cell>
          <cell r="AO712">
            <v>-4.0000000000000001E-3</v>
          </cell>
          <cell r="AP712">
            <v>-7.0000000000000001E-3</v>
          </cell>
          <cell r="AQ712">
            <v>-8.0000000000000002E-3</v>
          </cell>
          <cell r="AR712">
            <v>0</v>
          </cell>
          <cell r="AS712">
            <v>0</v>
          </cell>
          <cell r="AT712">
            <v>0</v>
          </cell>
          <cell r="AU712">
            <v>0</v>
          </cell>
          <cell r="AV712">
            <v>0</v>
          </cell>
          <cell r="AW712">
            <v>0</v>
          </cell>
          <cell r="AX712">
            <v>0</v>
          </cell>
          <cell r="AY712">
            <v>0</v>
          </cell>
          <cell r="AZ712">
            <v>0</v>
          </cell>
          <cell r="BA712">
            <v>0</v>
          </cell>
          <cell r="BB712">
            <v>0</v>
          </cell>
          <cell r="BC712">
            <v>0</v>
          </cell>
          <cell r="BD712">
            <v>0</v>
          </cell>
          <cell r="BE712">
            <v>0</v>
          </cell>
          <cell r="BF712">
            <v>0</v>
          </cell>
          <cell r="BG712">
            <v>0</v>
          </cell>
          <cell r="BH712">
            <v>0</v>
          </cell>
          <cell r="BI712">
            <v>0</v>
          </cell>
          <cell r="BJ712">
            <v>0</v>
          </cell>
          <cell r="BK712">
            <v>0</v>
          </cell>
          <cell r="BL712">
            <v>0</v>
          </cell>
          <cell r="BM712">
            <v>0</v>
          </cell>
          <cell r="BN712">
            <v>0</v>
          </cell>
          <cell r="BO712">
            <v>0</v>
          </cell>
          <cell r="BP712">
            <v>0</v>
          </cell>
          <cell r="BQ712">
            <v>0</v>
          </cell>
          <cell r="BR712">
            <v>0</v>
          </cell>
          <cell r="BS712">
            <v>0</v>
          </cell>
          <cell r="BT712">
            <v>0</v>
          </cell>
          <cell r="BU712">
            <v>0</v>
          </cell>
          <cell r="BV712">
            <v>0</v>
          </cell>
          <cell r="BW712">
            <v>0</v>
          </cell>
          <cell r="BX712">
            <v>0</v>
          </cell>
          <cell r="BY712">
            <v>0</v>
          </cell>
          <cell r="BZ712">
            <v>0</v>
          </cell>
          <cell r="CA712">
            <v>0</v>
          </cell>
          <cell r="CB712">
            <v>0</v>
          </cell>
          <cell r="CC712">
            <v>0</v>
          </cell>
          <cell r="CD712">
            <v>0</v>
          </cell>
          <cell r="CE712">
            <v>0</v>
          </cell>
          <cell r="CF712">
            <v>0</v>
          </cell>
          <cell r="CG712">
            <v>0</v>
          </cell>
          <cell r="CH712">
            <v>0</v>
          </cell>
          <cell r="CI712">
            <v>0</v>
          </cell>
          <cell r="CJ712">
            <v>0</v>
          </cell>
          <cell r="CK712">
            <v>0</v>
          </cell>
          <cell r="CL712">
            <v>0</v>
          </cell>
          <cell r="CM712">
            <v>0</v>
          </cell>
          <cell r="CN712">
            <v>0</v>
          </cell>
          <cell r="CO712">
            <v>0</v>
          </cell>
          <cell r="CP712">
            <v>0</v>
          </cell>
          <cell r="CQ712">
            <v>0</v>
          </cell>
          <cell r="CR712">
            <v>0</v>
          </cell>
          <cell r="CS712">
            <v>0</v>
          </cell>
          <cell r="CT712">
            <v>0</v>
          </cell>
          <cell r="CU712">
            <v>0</v>
          </cell>
          <cell r="CV712">
            <v>0</v>
          </cell>
          <cell r="CW712">
            <v>0</v>
          </cell>
          <cell r="CX712">
            <v>0</v>
          </cell>
          <cell r="CY712">
            <v>0</v>
          </cell>
          <cell r="CZ712">
            <v>0</v>
          </cell>
          <cell r="DA712">
            <v>0</v>
          </cell>
          <cell r="DB712">
            <v>0</v>
          </cell>
          <cell r="DC712">
            <v>0</v>
          </cell>
          <cell r="DD712">
            <v>0</v>
          </cell>
          <cell r="DE712">
            <v>0</v>
          </cell>
          <cell r="DF712">
            <v>0</v>
          </cell>
          <cell r="DG712">
            <v>0</v>
          </cell>
          <cell r="DH712">
            <v>0</v>
          </cell>
          <cell r="DI712">
            <v>0</v>
          </cell>
          <cell r="DJ712">
            <v>0</v>
          </cell>
          <cell r="DK712">
            <v>0</v>
          </cell>
          <cell r="DL712">
            <v>0</v>
          </cell>
          <cell r="DM712">
            <v>0</v>
          </cell>
          <cell r="DN712">
            <v>0</v>
          </cell>
          <cell r="DO712">
            <v>0</v>
          </cell>
          <cell r="DP712">
            <v>0</v>
          </cell>
          <cell r="DQ712">
            <v>0</v>
          </cell>
          <cell r="DR712">
            <v>0</v>
          </cell>
          <cell r="DS712">
            <v>0</v>
          </cell>
          <cell r="DT712">
            <v>0</v>
          </cell>
          <cell r="DU712">
            <v>0</v>
          </cell>
          <cell r="DV712">
            <v>0</v>
          </cell>
          <cell r="DW712">
            <v>0</v>
          </cell>
          <cell r="DX712">
            <v>0</v>
          </cell>
          <cell r="DY712">
            <v>0</v>
          </cell>
          <cell r="DZ712">
            <v>0</v>
          </cell>
          <cell r="EA712">
            <v>0</v>
          </cell>
          <cell r="EB712">
            <v>0</v>
          </cell>
          <cell r="EC712">
            <v>0</v>
          </cell>
          <cell r="ED712">
            <v>0</v>
          </cell>
        </row>
        <row r="713">
          <cell r="F713">
            <v>-1.4999999999999999E-2</v>
          </cell>
          <cell r="G713">
            <v>-0.01</v>
          </cell>
          <cell r="H713">
            <v>-6.0000000000000001E-3</v>
          </cell>
          <cell r="I713">
            <v>-4.0000000000000001E-3</v>
          </cell>
          <cell r="J713">
            <v>-8.0000000000000002E-3</v>
          </cell>
          <cell r="K713">
            <v>-6.0000000000000001E-3</v>
          </cell>
          <cell r="L713">
            <v>-8.9999999999999993E-3</v>
          </cell>
          <cell r="M713">
            <v>-8.0000000000000002E-3</v>
          </cell>
          <cell r="N713">
            <v>-8.0000000000000002E-3</v>
          </cell>
          <cell r="O713">
            <v>-7.0000000000000001E-3</v>
          </cell>
          <cell r="P713">
            <v>-1.2E-2</v>
          </cell>
          <cell r="Q713">
            <v>-1.2999999999999999E-2</v>
          </cell>
          <cell r="R713">
            <v>-8.9999999999999993E-3</v>
          </cell>
          <cell r="S713">
            <v>-1.2999999999999999E-2</v>
          </cell>
          <cell r="T713">
            <v>-1.0999999999999999E-2</v>
          </cell>
          <cell r="U713">
            <v>-5.0000000000000001E-3</v>
          </cell>
          <cell r="V713">
            <v>-4.0000000000000001E-3</v>
          </cell>
          <cell r="W713">
            <v>-7.0000000000000001E-3</v>
          </cell>
          <cell r="X713">
            <v>-8.0000000000000002E-3</v>
          </cell>
          <cell r="Y713">
            <v>-8.9999999999999993E-3</v>
          </cell>
          <cell r="Z713">
            <v>-8.9999999999999993E-3</v>
          </cell>
          <cell r="AA713">
            <v>-7.0000000000000001E-3</v>
          </cell>
          <cell r="AB713">
            <v>-8.0000000000000002E-3</v>
          </cell>
          <cell r="AC713">
            <v>-1.2E-2</v>
          </cell>
          <cell r="AD713">
            <v>-1.0999999999999999E-2</v>
          </cell>
          <cell r="AE713">
            <v>-8.0000000000000002E-3</v>
          </cell>
          <cell r="AF713">
            <v>-0.01</v>
          </cell>
          <cell r="AG713">
            <v>-8.0000000000000002E-3</v>
          </cell>
          <cell r="AH713">
            <v>-6.0000000000000001E-3</v>
          </cell>
          <cell r="AI713">
            <v>-3.0000000000000001E-3</v>
          </cell>
          <cell r="AJ713">
            <v>-8.0000000000000002E-3</v>
          </cell>
          <cell r="AK713">
            <v>-7.0000000000000001E-3</v>
          </cell>
          <cell r="AL713">
            <v>-0.01</v>
          </cell>
          <cell r="AM713">
            <v>-8.9999999999999993E-3</v>
          </cell>
          <cell r="AN713">
            <v>-6.0000000000000001E-3</v>
          </cell>
          <cell r="AO713">
            <v>-6.0000000000000001E-3</v>
          </cell>
          <cell r="AP713">
            <v>-0.01</v>
          </cell>
          <cell r="AQ713">
            <v>-7.0000000000000001E-3</v>
          </cell>
          <cell r="AR713">
            <v>-7.0000000000000001E-3</v>
          </cell>
          <cell r="AS713">
            <v>-7.0000000000000001E-3</v>
          </cell>
          <cell r="AT713">
            <v>-8.0000000000000002E-3</v>
          </cell>
          <cell r="AU713">
            <v>-6.0000000000000001E-3</v>
          </cell>
          <cell r="AV713">
            <v>-3.0000000000000001E-3</v>
          </cell>
          <cell r="AW713">
            <v>-8.0000000000000002E-3</v>
          </cell>
          <cell r="AX713">
            <v>-7.0000000000000001E-3</v>
          </cell>
          <cell r="AY713">
            <v>-0.01</v>
          </cell>
          <cell r="AZ713">
            <v>-8.9999999999999993E-3</v>
          </cell>
          <cell r="BA713">
            <v>-6.0000000000000001E-3</v>
          </cell>
          <cell r="BB713">
            <v>-7.0000000000000001E-3</v>
          </cell>
          <cell r="BC713">
            <v>-1.0999999999999999E-2</v>
          </cell>
          <cell r="BD713">
            <v>-5.0000000000000001E-3</v>
          </cell>
          <cell r="BE713">
            <v>-7.0000000000000001E-3</v>
          </cell>
          <cell r="BF713">
            <v>-6.0000000000000001E-3</v>
          </cell>
          <cell r="BG713">
            <v>-8.0000000000000002E-3</v>
          </cell>
          <cell r="BH713">
            <v>-4.0000000000000001E-3</v>
          </cell>
          <cell r="BI713">
            <v>-3.0000000000000001E-3</v>
          </cell>
          <cell r="BJ713">
            <v>-8.0000000000000002E-3</v>
          </cell>
          <cell r="BK713">
            <v>-7.0000000000000001E-3</v>
          </cell>
          <cell r="BL713">
            <v>-8.9999999999999993E-3</v>
          </cell>
          <cell r="BM713">
            <v>-8.9999999999999993E-3</v>
          </cell>
          <cell r="BN713">
            <v>-6.0000000000000001E-3</v>
          </cell>
          <cell r="BO713">
            <v>-7.0000000000000001E-3</v>
          </cell>
          <cell r="BP713">
            <v>-0.01</v>
          </cell>
          <cell r="BQ713">
            <v>-5.0000000000000001E-3</v>
          </cell>
          <cell r="BR713">
            <v>-6.0000000000000001E-3</v>
          </cell>
          <cell r="BS713">
            <v>-5.0000000000000001E-3</v>
          </cell>
          <cell r="BT713">
            <v>-5.0000000000000001E-3</v>
          </cell>
          <cell r="BU713">
            <v>-5.0000000000000001E-3</v>
          </cell>
          <cell r="BV713">
            <v>-5.0000000000000001E-3</v>
          </cell>
          <cell r="BW713">
            <v>-0.01</v>
          </cell>
          <cell r="BX713">
            <v>-8.0000000000000002E-3</v>
          </cell>
          <cell r="BY713">
            <v>-8.9999999999999993E-3</v>
          </cell>
          <cell r="BZ713">
            <v>-8.0000000000000002E-3</v>
          </cell>
          <cell r="CA713">
            <v>-5.0000000000000001E-3</v>
          </cell>
          <cell r="CB713">
            <v>-7.0000000000000001E-3</v>
          </cell>
          <cell r="CC713">
            <v>-8.0000000000000002E-3</v>
          </cell>
          <cell r="CD713">
            <v>-1E-3</v>
          </cell>
          <cell r="CE713">
            <v>-5.0000000000000001E-3</v>
          </cell>
          <cell r="CF713">
            <v>-1E-3</v>
          </cell>
          <cell r="CG713">
            <v>-3.0000000000000001E-3</v>
          </cell>
          <cell r="CH713">
            <v>-5.0000000000000001E-3</v>
          </cell>
          <cell r="CI713">
            <v>-6.0000000000000001E-3</v>
          </cell>
          <cell r="CJ713">
            <v>-8.9999999999999993E-3</v>
          </cell>
          <cell r="CK713">
            <v>-0.01</v>
          </cell>
          <cell r="CL713">
            <v>-8.0000000000000002E-3</v>
          </cell>
          <cell r="CM713">
            <v>-6.0000000000000001E-3</v>
          </cell>
          <cell r="CN713">
            <v>-6.0000000000000001E-3</v>
          </cell>
          <cell r="CO713">
            <v>-4.0000000000000001E-3</v>
          </cell>
          <cell r="CP713">
            <v>-5.0000000000000001E-3</v>
          </cell>
          <cell r="CQ713">
            <v>-1E-3</v>
          </cell>
          <cell r="CR713">
            <v>-2E-3</v>
          </cell>
          <cell r="CS713">
            <v>-1E-3</v>
          </cell>
          <cell r="CT713">
            <v>-1E-3</v>
          </cell>
          <cell r="CU713">
            <v>-3.0000000000000001E-3</v>
          </cell>
          <cell r="CV713">
            <v>-3.0000000000000001E-3</v>
          </cell>
          <cell r="CW713">
            <v>-3.0000000000000001E-3</v>
          </cell>
          <cell r="CX713">
            <v>-3.0000000000000001E-3</v>
          </cell>
          <cell r="CY713">
            <v>-1E-3</v>
          </cell>
          <cell r="CZ713">
            <v>0</v>
          </cell>
          <cell r="DA713">
            <v>-4.0000000000000001E-3</v>
          </cell>
          <cell r="DB713">
            <v>-1E-3</v>
          </cell>
          <cell r="DC713">
            <v>-3.0000000000000001E-3</v>
          </cell>
          <cell r="DD713">
            <v>-1E-3</v>
          </cell>
          <cell r="DE713">
            <v>-2E-3</v>
          </cell>
          <cell r="DF713">
            <v>-1E-3</v>
          </cell>
          <cell r="DG713">
            <v>-2E-3</v>
          </cell>
          <cell r="DH713">
            <v>-4.0000000000000001E-3</v>
          </cell>
          <cell r="DI713">
            <v>-3.0000000000000001E-3</v>
          </cell>
          <cell r="DJ713">
            <v>-3.0000000000000001E-3</v>
          </cell>
          <cell r="DK713">
            <v>-2E-3</v>
          </cell>
          <cell r="DL713">
            <v>-1E-3</v>
          </cell>
          <cell r="DM713">
            <v>-1E-3</v>
          </cell>
          <cell r="DN713">
            <v>-2E-3</v>
          </cell>
          <cell r="DO713">
            <v>-1E-3</v>
          </cell>
          <cell r="DP713">
            <v>0</v>
          </cell>
          <cell r="DQ713">
            <v>-1E-3</v>
          </cell>
          <cell r="DR713">
            <v>0</v>
          </cell>
          <cell r="DS713">
            <v>0</v>
          </cell>
          <cell r="DT713">
            <v>0</v>
          </cell>
          <cell r="DU713">
            <v>0</v>
          </cell>
          <cell r="DV713">
            <v>0</v>
          </cell>
          <cell r="DW713">
            <v>0</v>
          </cell>
          <cell r="DX713">
            <v>0</v>
          </cell>
          <cell r="DY713">
            <v>0</v>
          </cell>
          <cell r="DZ713">
            <v>0</v>
          </cell>
          <cell r="EA713">
            <v>0</v>
          </cell>
          <cell r="EB713">
            <v>0</v>
          </cell>
          <cell r="EC713">
            <v>0</v>
          </cell>
          <cell r="ED713">
            <v>0</v>
          </cell>
        </row>
        <row r="714">
          <cell r="F714">
            <v>-1.4E-2</v>
          </cell>
          <cell r="G714">
            <v>-1.2999999999999999E-2</v>
          </cell>
          <cell r="H714">
            <v>-0.01</v>
          </cell>
          <cell r="I714">
            <v>-6.0000000000000001E-3</v>
          </cell>
          <cell r="J714">
            <v>-8.9999999999999993E-3</v>
          </cell>
          <cell r="K714">
            <v>-1.2999999999999999E-2</v>
          </cell>
          <cell r="L714">
            <v>-1.2E-2</v>
          </cell>
          <cell r="M714">
            <v>-1.2999999999999999E-2</v>
          </cell>
          <cell r="N714">
            <v>-8.0000000000000002E-3</v>
          </cell>
          <cell r="O714">
            <v>-7.0000000000000001E-3</v>
          </cell>
          <cell r="P714">
            <v>-1.0999999999999999E-2</v>
          </cell>
          <cell r="Q714">
            <v>-8.0000000000000002E-3</v>
          </cell>
          <cell r="R714">
            <v>-8.9999999999999993E-3</v>
          </cell>
          <cell r="S714">
            <v>-7.0000000000000001E-3</v>
          </cell>
          <cell r="T714">
            <v>-8.9999999999999993E-3</v>
          </cell>
          <cell r="U714">
            <v>-8.0000000000000002E-3</v>
          </cell>
          <cell r="V714">
            <v>-7.0000000000000001E-3</v>
          </cell>
          <cell r="W714">
            <v>-8.9999999999999993E-3</v>
          </cell>
          <cell r="X714">
            <v>-1.2E-2</v>
          </cell>
          <cell r="Y714">
            <v>-1.2999999999999999E-2</v>
          </cell>
          <cell r="Z714">
            <v>-1.2999999999999999E-2</v>
          </cell>
          <cell r="AA714">
            <v>-8.9999999999999993E-3</v>
          </cell>
          <cell r="AB714">
            <v>-6.0000000000000001E-3</v>
          </cell>
          <cell r="AC714">
            <v>-1.0999999999999999E-2</v>
          </cell>
          <cell r="AD714">
            <v>-8.0000000000000002E-3</v>
          </cell>
          <cell r="AE714">
            <v>-0.01</v>
          </cell>
          <cell r="AF714">
            <v>-8.9999999999999993E-3</v>
          </cell>
          <cell r="AG714">
            <v>-8.9999999999999993E-3</v>
          </cell>
          <cell r="AH714">
            <v>-1.0999999999999999E-2</v>
          </cell>
          <cell r="AI714">
            <v>-8.0000000000000002E-3</v>
          </cell>
          <cell r="AJ714">
            <v>-1.2E-2</v>
          </cell>
          <cell r="AK714">
            <v>-1.0999999999999999E-2</v>
          </cell>
          <cell r="AL714">
            <v>-1.2999999999999999E-2</v>
          </cell>
          <cell r="AM714">
            <v>-0.01</v>
          </cell>
          <cell r="AN714">
            <v>-8.9999999999999993E-3</v>
          </cell>
          <cell r="AO714">
            <v>-8.0000000000000002E-3</v>
          </cell>
          <cell r="AP714">
            <v>-1.2E-2</v>
          </cell>
          <cell r="AQ714">
            <v>-8.0000000000000002E-3</v>
          </cell>
          <cell r="AR714">
            <v>-8.9999999999999993E-3</v>
          </cell>
          <cell r="AS714">
            <v>-8.0000000000000002E-3</v>
          </cell>
          <cell r="AT714">
            <v>-1.0999999999999999E-2</v>
          </cell>
          <cell r="AU714">
            <v>-1.0999999999999999E-2</v>
          </cell>
          <cell r="AV714">
            <v>-8.0000000000000002E-3</v>
          </cell>
          <cell r="AW714">
            <v>-1.0999999999999999E-2</v>
          </cell>
          <cell r="AX714">
            <v>-8.9999999999999993E-3</v>
          </cell>
          <cell r="AY714">
            <v>-1.0999999999999999E-2</v>
          </cell>
          <cell r="AZ714">
            <v>-0.01</v>
          </cell>
          <cell r="BA714">
            <v>-8.0000000000000002E-3</v>
          </cell>
          <cell r="BB714">
            <v>-8.0000000000000002E-3</v>
          </cell>
          <cell r="BC714">
            <v>-0.01</v>
          </cell>
          <cell r="BD714">
            <v>-6.0000000000000001E-3</v>
          </cell>
          <cell r="BE714">
            <v>-0.01</v>
          </cell>
          <cell r="BF714">
            <v>-8.0000000000000002E-3</v>
          </cell>
          <cell r="BG714">
            <v>-0.01</v>
          </cell>
          <cell r="BH714">
            <v>-1.2E-2</v>
          </cell>
          <cell r="BI714">
            <v>-8.0000000000000002E-3</v>
          </cell>
          <cell r="BJ714">
            <v>-1.0999999999999999E-2</v>
          </cell>
          <cell r="BK714">
            <v>-1.2999999999999999E-2</v>
          </cell>
          <cell r="BL714">
            <v>-1.0999999999999999E-2</v>
          </cell>
          <cell r="BM714">
            <v>-8.9999999999999993E-3</v>
          </cell>
          <cell r="BN714">
            <v>-8.0000000000000002E-3</v>
          </cell>
          <cell r="BO714">
            <v>-8.9999999999999993E-3</v>
          </cell>
          <cell r="BP714">
            <v>-1.0999999999999999E-2</v>
          </cell>
          <cell r="BQ714">
            <v>-5.0000000000000001E-3</v>
          </cell>
          <cell r="BR714">
            <v>-8.0000000000000002E-3</v>
          </cell>
          <cell r="BS714">
            <v>-4.0000000000000001E-3</v>
          </cell>
          <cell r="BT714">
            <v>-8.0000000000000002E-3</v>
          </cell>
          <cell r="BU714">
            <v>-0.01</v>
          </cell>
          <cell r="BV714">
            <v>-8.9999999999999993E-3</v>
          </cell>
          <cell r="BW714">
            <v>-1.0999999999999999E-2</v>
          </cell>
          <cell r="BX714">
            <v>-1.4999999999999999E-2</v>
          </cell>
          <cell r="BY714">
            <v>-8.0000000000000002E-3</v>
          </cell>
          <cell r="BZ714">
            <v>-8.0000000000000002E-3</v>
          </cell>
          <cell r="CA714">
            <v>-8.0000000000000002E-3</v>
          </cell>
          <cell r="CB714">
            <v>-8.9999999999999993E-3</v>
          </cell>
          <cell r="CC714">
            <v>-8.0000000000000002E-3</v>
          </cell>
          <cell r="CD714">
            <v>-1E-3</v>
          </cell>
          <cell r="CE714">
            <v>-7.0000000000000001E-3</v>
          </cell>
          <cell r="CF714">
            <v>-1E-3</v>
          </cell>
          <cell r="CG714">
            <v>-6.0000000000000001E-3</v>
          </cell>
          <cell r="CH714">
            <v>-0.01</v>
          </cell>
          <cell r="CI714">
            <v>-1.2E-2</v>
          </cell>
          <cell r="CJ714">
            <v>-1.2E-2</v>
          </cell>
          <cell r="CK714">
            <v>-1.6E-2</v>
          </cell>
          <cell r="CL714">
            <v>-7.0000000000000001E-3</v>
          </cell>
          <cell r="CM714">
            <v>-6.0000000000000001E-3</v>
          </cell>
          <cell r="CN714">
            <v>-1.0999999999999999E-2</v>
          </cell>
          <cell r="CO714">
            <v>-4.0000000000000001E-3</v>
          </cell>
          <cell r="CP714">
            <v>-5.0000000000000001E-3</v>
          </cell>
          <cell r="CQ714">
            <v>0</v>
          </cell>
          <cell r="CR714">
            <v>-2E-3</v>
          </cell>
          <cell r="CS714">
            <v>0</v>
          </cell>
          <cell r="CT714">
            <v>-1E-3</v>
          </cell>
          <cell r="CU714">
            <v>-3.0000000000000001E-3</v>
          </cell>
          <cell r="CV714">
            <v>-5.0000000000000001E-3</v>
          </cell>
          <cell r="CW714">
            <v>-3.0000000000000001E-3</v>
          </cell>
          <cell r="CX714">
            <v>-3.0000000000000001E-3</v>
          </cell>
          <cell r="CY714">
            <v>0</v>
          </cell>
          <cell r="CZ714">
            <v>0</v>
          </cell>
          <cell r="DA714">
            <v>-3.0000000000000001E-3</v>
          </cell>
          <cell r="DB714">
            <v>-1E-3</v>
          </cell>
          <cell r="DC714">
            <v>-1E-3</v>
          </cell>
          <cell r="DD714">
            <v>0</v>
          </cell>
          <cell r="DE714">
            <v>-1E-3</v>
          </cell>
          <cell r="DF714">
            <v>0</v>
          </cell>
          <cell r="DG714">
            <v>-1E-3</v>
          </cell>
          <cell r="DH714">
            <v>-4.0000000000000001E-3</v>
          </cell>
          <cell r="DI714">
            <v>-4.0000000000000001E-3</v>
          </cell>
          <cell r="DJ714">
            <v>-3.0000000000000001E-3</v>
          </cell>
          <cell r="DK714">
            <v>-2E-3</v>
          </cell>
          <cell r="DL714">
            <v>0</v>
          </cell>
          <cell r="DM714">
            <v>0</v>
          </cell>
          <cell r="DN714">
            <v>0</v>
          </cell>
          <cell r="DO714">
            <v>0</v>
          </cell>
          <cell r="DP714">
            <v>0</v>
          </cell>
          <cell r="DQ714">
            <v>0</v>
          </cell>
          <cell r="DR714">
            <v>0</v>
          </cell>
          <cell r="DS714">
            <v>0</v>
          </cell>
          <cell r="DT714">
            <v>0</v>
          </cell>
          <cell r="DU714">
            <v>0</v>
          </cell>
          <cell r="DV714">
            <v>0</v>
          </cell>
          <cell r="DW714">
            <v>0</v>
          </cell>
          <cell r="DX714">
            <v>0</v>
          </cell>
          <cell r="DY714">
            <v>0</v>
          </cell>
          <cell r="DZ714">
            <v>0</v>
          </cell>
          <cell r="EA714">
            <v>0</v>
          </cell>
          <cell r="EB714">
            <v>0</v>
          </cell>
          <cell r="EC714">
            <v>0</v>
          </cell>
          <cell r="ED714">
            <v>0</v>
          </cell>
        </row>
        <row r="715">
          <cell r="F715">
            <v>-1.2E-2</v>
          </cell>
          <cell r="G715">
            <v>-1.0999999999999999E-2</v>
          </cell>
          <cell r="H715">
            <v>-0.01</v>
          </cell>
          <cell r="I715">
            <v>-3.0000000000000001E-3</v>
          </cell>
          <cell r="J715">
            <v>-5.0000000000000001E-3</v>
          </cell>
          <cell r="K715">
            <v>-4.0000000000000001E-3</v>
          </cell>
          <cell r="L715">
            <v>-1.2E-2</v>
          </cell>
          <cell r="M715">
            <v>-1.6E-2</v>
          </cell>
          <cell r="N715">
            <v>-8.9999999999999993E-3</v>
          </cell>
          <cell r="O715">
            <v>-1.0999999999999999E-2</v>
          </cell>
          <cell r="P715">
            <v>-1.0999999999999999E-2</v>
          </cell>
          <cell r="Q715">
            <v>-1.2E-2</v>
          </cell>
          <cell r="R715">
            <v>-0.01</v>
          </cell>
          <cell r="S715">
            <v>-1.4999999999999999E-2</v>
          </cell>
          <cell r="T715">
            <v>-1.2E-2</v>
          </cell>
          <cell r="U715">
            <v>-0.01</v>
          </cell>
          <cell r="V715">
            <v>-6.0000000000000001E-3</v>
          </cell>
          <cell r="W715">
            <v>-6.0000000000000001E-3</v>
          </cell>
          <cell r="X715">
            <v>-3.0000000000000001E-3</v>
          </cell>
          <cell r="Y715">
            <v>-0.01</v>
          </cell>
          <cell r="Z715">
            <v>-1.4E-2</v>
          </cell>
          <cell r="AA715">
            <v>-0.01</v>
          </cell>
          <cell r="AB715">
            <v>-1.0999999999999999E-2</v>
          </cell>
          <cell r="AC715">
            <v>-8.0000000000000002E-3</v>
          </cell>
          <cell r="AD715">
            <v>-1.2999999999999999E-2</v>
          </cell>
          <cell r="AE715">
            <v>-0.01</v>
          </cell>
          <cell r="AF715">
            <v>-1.4999999999999999E-2</v>
          </cell>
          <cell r="AG715">
            <v>-1.2E-2</v>
          </cell>
          <cell r="AH715">
            <v>-8.0000000000000002E-3</v>
          </cell>
          <cell r="AI715">
            <v>-7.0000000000000001E-3</v>
          </cell>
          <cell r="AJ715">
            <v>-7.0000000000000001E-3</v>
          </cell>
          <cell r="AK715">
            <v>-6.0000000000000001E-3</v>
          </cell>
          <cell r="AL715">
            <v>-8.0000000000000002E-3</v>
          </cell>
          <cell r="AM715">
            <v>-8.9999999999999993E-3</v>
          </cell>
          <cell r="AN715">
            <v>-8.9999999999999993E-3</v>
          </cell>
          <cell r="AO715">
            <v>-1.2999999999999999E-2</v>
          </cell>
          <cell r="AP715">
            <v>-1.2E-2</v>
          </cell>
          <cell r="AQ715">
            <v>-1.2E-2</v>
          </cell>
          <cell r="AR715">
            <v>-0.01</v>
          </cell>
          <cell r="AS715">
            <v>-1.4E-2</v>
          </cell>
          <cell r="AT715">
            <v>-1.2E-2</v>
          </cell>
          <cell r="AU715">
            <v>-7.0000000000000001E-3</v>
          </cell>
          <cell r="AV715">
            <v>-7.0000000000000001E-3</v>
          </cell>
          <cell r="AW715">
            <v>-6.0000000000000001E-3</v>
          </cell>
          <cell r="AX715">
            <v>-7.0000000000000001E-3</v>
          </cell>
          <cell r="AY715">
            <v>-8.0000000000000002E-3</v>
          </cell>
          <cell r="AZ715">
            <v>-8.9999999999999993E-3</v>
          </cell>
          <cell r="BA715">
            <v>-8.0000000000000002E-3</v>
          </cell>
          <cell r="BB715">
            <v>-1.0999999999999999E-2</v>
          </cell>
          <cell r="BC715">
            <v>-1.4E-2</v>
          </cell>
          <cell r="BD715">
            <v>-1.4999999999999999E-2</v>
          </cell>
          <cell r="BE715">
            <v>-0.01</v>
          </cell>
          <cell r="BF715">
            <v>-1.4E-2</v>
          </cell>
          <cell r="BG715">
            <v>-1.2999999999999999E-2</v>
          </cell>
          <cell r="BH715">
            <v>-0.01</v>
          </cell>
          <cell r="BI715">
            <v>-7.0000000000000001E-3</v>
          </cell>
          <cell r="BJ715">
            <v>-8.0000000000000002E-3</v>
          </cell>
          <cell r="BK715">
            <v>-8.0000000000000002E-3</v>
          </cell>
          <cell r="BL715">
            <v>-8.0000000000000002E-3</v>
          </cell>
          <cell r="BM715">
            <v>-1.2E-2</v>
          </cell>
          <cell r="BN715">
            <v>-6.0000000000000001E-3</v>
          </cell>
          <cell r="BO715">
            <v>-8.0000000000000002E-3</v>
          </cell>
          <cell r="BP715">
            <v>-1.4E-2</v>
          </cell>
          <cell r="BQ715">
            <v>-0.01</v>
          </cell>
          <cell r="BR715">
            <v>-7.0000000000000001E-3</v>
          </cell>
          <cell r="BS715">
            <v>-1.4999999999999999E-2</v>
          </cell>
          <cell r="BT715">
            <v>-0.01</v>
          </cell>
          <cell r="BU715">
            <v>-6.0000000000000001E-3</v>
          </cell>
          <cell r="BV715">
            <v>-6.0000000000000001E-3</v>
          </cell>
          <cell r="BW715">
            <v>-6.0000000000000001E-3</v>
          </cell>
          <cell r="BX715">
            <v>-8.0000000000000002E-3</v>
          </cell>
          <cell r="BY715">
            <v>-5.0000000000000001E-3</v>
          </cell>
          <cell r="BZ715">
            <v>-8.9999999999999993E-3</v>
          </cell>
          <cell r="CA715">
            <v>-3.0000000000000001E-3</v>
          </cell>
          <cell r="CB715">
            <v>-8.0000000000000002E-3</v>
          </cell>
          <cell r="CC715">
            <v>-8.0000000000000002E-3</v>
          </cell>
          <cell r="CD715">
            <v>-3.0000000000000001E-3</v>
          </cell>
          <cell r="CE715">
            <v>-8.0000000000000002E-3</v>
          </cell>
          <cell r="CF715">
            <v>-5.0000000000000001E-3</v>
          </cell>
          <cell r="CG715">
            <v>-8.9999999999999993E-3</v>
          </cell>
          <cell r="CH715">
            <v>-1.2E-2</v>
          </cell>
          <cell r="CI715">
            <v>-7.0000000000000001E-3</v>
          </cell>
          <cell r="CJ715">
            <v>-8.0000000000000002E-3</v>
          </cell>
          <cell r="CK715">
            <v>-8.9999999999999993E-3</v>
          </cell>
          <cell r="CL715">
            <v>-7.0000000000000001E-3</v>
          </cell>
          <cell r="CM715">
            <v>-8.9999999999999993E-3</v>
          </cell>
          <cell r="CN715">
            <v>-6.0000000000000001E-3</v>
          </cell>
          <cell r="CO715">
            <v>-1.2E-2</v>
          </cell>
          <cell r="CP715">
            <v>-8.0000000000000002E-3</v>
          </cell>
          <cell r="CQ715">
            <v>-6.0000000000000001E-3</v>
          </cell>
          <cell r="CR715">
            <v>-6.0000000000000001E-3</v>
          </cell>
          <cell r="CS715">
            <v>-3.0000000000000001E-3</v>
          </cell>
          <cell r="CT715">
            <v>-6.0000000000000001E-3</v>
          </cell>
          <cell r="CU715">
            <v>-1.0999999999999999E-2</v>
          </cell>
          <cell r="CV715">
            <v>-8.0000000000000002E-3</v>
          </cell>
          <cell r="CW715">
            <v>-7.0000000000000001E-3</v>
          </cell>
          <cell r="CX715">
            <v>-1.2E-2</v>
          </cell>
          <cell r="CY715">
            <v>-2E-3</v>
          </cell>
          <cell r="CZ715">
            <v>-4.0000000000000001E-3</v>
          </cell>
          <cell r="DA715">
            <v>-5.0000000000000001E-3</v>
          </cell>
          <cell r="DB715">
            <v>-6.0000000000000001E-3</v>
          </cell>
          <cell r="DC715">
            <v>-6.0000000000000001E-3</v>
          </cell>
          <cell r="DD715">
            <v>-3.0000000000000001E-3</v>
          </cell>
          <cell r="DE715">
            <v>-5.0000000000000001E-3</v>
          </cell>
          <cell r="DF715">
            <v>-4.0000000000000001E-3</v>
          </cell>
          <cell r="DG715">
            <v>-6.0000000000000001E-3</v>
          </cell>
          <cell r="DH715">
            <v>-7.0000000000000001E-3</v>
          </cell>
          <cell r="DI715">
            <v>-7.0000000000000001E-3</v>
          </cell>
          <cell r="DJ715">
            <v>-5.0000000000000001E-3</v>
          </cell>
          <cell r="DK715">
            <v>-1.2999999999999999E-2</v>
          </cell>
          <cell r="DL715">
            <v>-2E-3</v>
          </cell>
          <cell r="DM715">
            <v>-2E-3</v>
          </cell>
          <cell r="DN715">
            <v>-6.0000000000000001E-3</v>
          </cell>
          <cell r="DO715">
            <v>-4.0000000000000001E-3</v>
          </cell>
          <cell r="DP715">
            <v>-5.0000000000000001E-3</v>
          </cell>
          <cell r="DQ715">
            <v>-1E-3</v>
          </cell>
          <cell r="DR715">
            <v>0</v>
          </cell>
          <cell r="DS715">
            <v>0</v>
          </cell>
          <cell r="DT715">
            <v>0</v>
          </cell>
          <cell r="DU715">
            <v>0</v>
          </cell>
          <cell r="DV715">
            <v>0</v>
          </cell>
          <cell r="DW715">
            <v>0</v>
          </cell>
          <cell r="DX715">
            <v>0</v>
          </cell>
          <cell r="DY715">
            <v>0</v>
          </cell>
          <cell r="DZ715">
            <v>0</v>
          </cell>
          <cell r="EA715">
            <v>0</v>
          </cell>
          <cell r="EB715">
            <v>0</v>
          </cell>
          <cell r="EC715">
            <v>0</v>
          </cell>
          <cell r="ED715">
            <v>0</v>
          </cell>
        </row>
        <row r="716">
          <cell r="F716">
            <v>-7.0000000000000001E-3</v>
          </cell>
          <cell r="G716">
            <v>-8.0000000000000002E-3</v>
          </cell>
          <cell r="H716">
            <v>-8.0000000000000002E-3</v>
          </cell>
          <cell r="I716">
            <v>-3.0000000000000001E-3</v>
          </cell>
          <cell r="J716">
            <v>-4.0000000000000001E-3</v>
          </cell>
          <cell r="K716">
            <v>-4.0000000000000001E-3</v>
          </cell>
          <cell r="L716">
            <v>-7.0000000000000001E-3</v>
          </cell>
          <cell r="M716">
            <v>-8.0000000000000002E-3</v>
          </cell>
          <cell r="N716">
            <v>-5.0000000000000001E-3</v>
          </cell>
          <cell r="O716">
            <v>-6.0000000000000001E-3</v>
          </cell>
          <cell r="P716">
            <v>-1.2E-2</v>
          </cell>
          <cell r="Q716">
            <v>-1.4E-2</v>
          </cell>
          <cell r="R716">
            <v>-8.0000000000000002E-3</v>
          </cell>
          <cell r="S716">
            <v>-8.9999999999999993E-3</v>
          </cell>
          <cell r="T716">
            <v>-0.01</v>
          </cell>
          <cell r="U716">
            <v>-6.0000000000000001E-3</v>
          </cell>
          <cell r="V716">
            <v>-5.0000000000000001E-3</v>
          </cell>
          <cell r="W716">
            <v>-3.0000000000000001E-3</v>
          </cell>
          <cell r="X716">
            <v>-3.0000000000000001E-3</v>
          </cell>
          <cell r="Y716">
            <v>-8.0000000000000002E-3</v>
          </cell>
          <cell r="Z716">
            <v>-7.0000000000000001E-3</v>
          </cell>
          <cell r="AA716">
            <v>-7.0000000000000001E-3</v>
          </cell>
          <cell r="AB716">
            <v>-8.0000000000000002E-3</v>
          </cell>
          <cell r="AC716">
            <v>-8.9999999999999993E-3</v>
          </cell>
          <cell r="AD716">
            <v>-1.4999999999999999E-2</v>
          </cell>
          <cell r="AE716">
            <v>0</v>
          </cell>
          <cell r="AF716">
            <v>0</v>
          </cell>
          <cell r="AG716">
            <v>0</v>
          </cell>
          <cell r="AH716">
            <v>0</v>
          </cell>
          <cell r="AI716">
            <v>0</v>
          </cell>
          <cell r="AJ716">
            <v>0</v>
          </cell>
          <cell r="AK716">
            <v>0</v>
          </cell>
          <cell r="AL716">
            <v>0</v>
          </cell>
          <cell r="AM716">
            <v>0</v>
          </cell>
          <cell r="AN716">
            <v>0</v>
          </cell>
          <cell r="AO716">
            <v>0</v>
          </cell>
          <cell r="AP716">
            <v>0</v>
          </cell>
          <cell r="AQ716">
            <v>0</v>
          </cell>
          <cell r="AR716">
            <v>0</v>
          </cell>
          <cell r="AS716">
            <v>0</v>
          </cell>
          <cell r="AT716">
            <v>0</v>
          </cell>
          <cell r="AU716">
            <v>0</v>
          </cell>
          <cell r="AV716">
            <v>0</v>
          </cell>
          <cell r="AW716">
            <v>0</v>
          </cell>
          <cell r="AX716">
            <v>0</v>
          </cell>
          <cell r="AY716">
            <v>0</v>
          </cell>
          <cell r="AZ716">
            <v>0</v>
          </cell>
          <cell r="BA716">
            <v>0</v>
          </cell>
          <cell r="BB716">
            <v>0</v>
          </cell>
          <cell r="BC716">
            <v>0</v>
          </cell>
          <cell r="BD716">
            <v>0</v>
          </cell>
          <cell r="BE716">
            <v>0</v>
          </cell>
          <cell r="BF716">
            <v>0</v>
          </cell>
          <cell r="BG716">
            <v>0</v>
          </cell>
          <cell r="BH716">
            <v>0</v>
          </cell>
          <cell r="BI716">
            <v>0</v>
          </cell>
          <cell r="BJ716">
            <v>0</v>
          </cell>
          <cell r="BK716">
            <v>0</v>
          </cell>
          <cell r="BL716">
            <v>0</v>
          </cell>
          <cell r="BM716">
            <v>0</v>
          </cell>
          <cell r="BN716">
            <v>0</v>
          </cell>
          <cell r="BO716">
            <v>0</v>
          </cell>
          <cell r="BP716">
            <v>0</v>
          </cell>
          <cell r="BQ716">
            <v>0</v>
          </cell>
          <cell r="BR716">
            <v>0</v>
          </cell>
          <cell r="BS716">
            <v>0</v>
          </cell>
          <cell r="BT716">
            <v>0</v>
          </cell>
          <cell r="BU716">
            <v>0</v>
          </cell>
          <cell r="BV716">
            <v>0</v>
          </cell>
          <cell r="BW716">
            <v>0</v>
          </cell>
          <cell r="BX716">
            <v>0</v>
          </cell>
          <cell r="BY716">
            <v>0</v>
          </cell>
          <cell r="BZ716">
            <v>0</v>
          </cell>
          <cell r="CA716">
            <v>0</v>
          </cell>
          <cell r="CB716">
            <v>0</v>
          </cell>
          <cell r="CC716">
            <v>0</v>
          </cell>
          <cell r="CD716">
            <v>0</v>
          </cell>
          <cell r="CE716">
            <v>0</v>
          </cell>
          <cell r="CF716">
            <v>0</v>
          </cell>
          <cell r="CG716">
            <v>0</v>
          </cell>
          <cell r="CH716">
            <v>0</v>
          </cell>
          <cell r="CI716">
            <v>0</v>
          </cell>
          <cell r="CJ716">
            <v>0</v>
          </cell>
          <cell r="CK716">
            <v>0</v>
          </cell>
          <cell r="CL716">
            <v>0</v>
          </cell>
          <cell r="CM716">
            <v>0</v>
          </cell>
          <cell r="CN716">
            <v>0</v>
          </cell>
          <cell r="CO716">
            <v>0</v>
          </cell>
          <cell r="CP716">
            <v>0</v>
          </cell>
          <cell r="CQ716">
            <v>0</v>
          </cell>
          <cell r="CR716">
            <v>0</v>
          </cell>
          <cell r="CS716">
            <v>0</v>
          </cell>
          <cell r="CT716">
            <v>0</v>
          </cell>
          <cell r="CU716">
            <v>0</v>
          </cell>
          <cell r="CV716">
            <v>0</v>
          </cell>
          <cell r="CW716">
            <v>0</v>
          </cell>
          <cell r="CX716">
            <v>0</v>
          </cell>
          <cell r="CY716">
            <v>0</v>
          </cell>
          <cell r="CZ716">
            <v>0</v>
          </cell>
          <cell r="DA716">
            <v>0</v>
          </cell>
          <cell r="DB716">
            <v>0</v>
          </cell>
          <cell r="DC716">
            <v>0</v>
          </cell>
          <cell r="DD716">
            <v>0</v>
          </cell>
          <cell r="DE716">
            <v>0</v>
          </cell>
          <cell r="DF716">
            <v>0</v>
          </cell>
          <cell r="DG716">
            <v>0</v>
          </cell>
          <cell r="DH716">
            <v>0</v>
          </cell>
          <cell r="DI716">
            <v>0</v>
          </cell>
          <cell r="DJ716">
            <v>0</v>
          </cell>
          <cell r="DK716">
            <v>0</v>
          </cell>
          <cell r="DL716">
            <v>0</v>
          </cell>
          <cell r="DM716">
            <v>0</v>
          </cell>
          <cell r="DN716">
            <v>0</v>
          </cell>
          <cell r="DO716">
            <v>0</v>
          </cell>
          <cell r="DP716">
            <v>0</v>
          </cell>
          <cell r="DQ716">
            <v>0</v>
          </cell>
          <cell r="DR716">
            <v>0</v>
          </cell>
          <cell r="DS716">
            <v>0</v>
          </cell>
          <cell r="DT716">
            <v>0</v>
          </cell>
          <cell r="DU716">
            <v>0</v>
          </cell>
          <cell r="DV716">
            <v>0</v>
          </cell>
          <cell r="DW716">
            <v>0</v>
          </cell>
          <cell r="DX716">
            <v>0</v>
          </cell>
          <cell r="DY716">
            <v>0</v>
          </cell>
          <cell r="DZ716">
            <v>0</v>
          </cell>
          <cell r="EA716">
            <v>0</v>
          </cell>
          <cell r="EB716">
            <v>0</v>
          </cell>
          <cell r="EC716">
            <v>0</v>
          </cell>
          <cell r="ED716">
            <v>0</v>
          </cell>
        </row>
        <row r="717">
          <cell r="F717">
            <v>-1E-3</v>
          </cell>
          <cell r="G717">
            <v>-4.0000000000000001E-3</v>
          </cell>
          <cell r="H717">
            <v>-4.0000000000000001E-3</v>
          </cell>
          <cell r="I717">
            <v>-6.0000000000000001E-3</v>
          </cell>
          <cell r="J717">
            <v>-8.0000000000000002E-3</v>
          </cell>
          <cell r="K717">
            <v>-0.01</v>
          </cell>
          <cell r="L717">
            <v>-3.0000000000000001E-3</v>
          </cell>
          <cell r="M717">
            <v>-4.0000000000000001E-3</v>
          </cell>
          <cell r="N717">
            <v>-6.0000000000000001E-3</v>
          </cell>
          <cell r="O717">
            <v>-6.0000000000000001E-3</v>
          </cell>
          <cell r="P717">
            <v>-3.0000000000000001E-3</v>
          </cell>
          <cell r="Q717">
            <v>0</v>
          </cell>
          <cell r="R717">
            <v>-3.0000000000000001E-3</v>
          </cell>
          <cell r="S717">
            <v>0</v>
          </cell>
          <cell r="T717">
            <v>-3.0000000000000001E-3</v>
          </cell>
          <cell r="U717">
            <v>-2E-3</v>
          </cell>
          <cell r="V717">
            <v>-6.0000000000000001E-3</v>
          </cell>
          <cell r="W717">
            <v>-5.0000000000000001E-3</v>
          </cell>
          <cell r="X717">
            <v>-7.0000000000000001E-3</v>
          </cell>
          <cell r="Y717">
            <v>-2E-3</v>
          </cell>
          <cell r="Z717">
            <v>-4.0000000000000001E-3</v>
          </cell>
          <cell r="AA717">
            <v>-5.0000000000000001E-3</v>
          </cell>
          <cell r="AB717">
            <v>-4.0000000000000001E-3</v>
          </cell>
          <cell r="AC717">
            <v>-2E-3</v>
          </cell>
          <cell r="AD717">
            <v>0</v>
          </cell>
          <cell r="AE717">
            <v>-4.0000000000000001E-3</v>
          </cell>
          <cell r="AF717">
            <v>0</v>
          </cell>
          <cell r="AG717">
            <v>-1E-3</v>
          </cell>
          <cell r="AH717">
            <v>-3.0000000000000001E-3</v>
          </cell>
          <cell r="AI717">
            <v>-6.0000000000000001E-3</v>
          </cell>
          <cell r="AJ717">
            <v>-6.0000000000000001E-3</v>
          </cell>
          <cell r="AK717">
            <v>-8.9999999999999993E-3</v>
          </cell>
          <cell r="AL717">
            <v>-4.0000000000000001E-3</v>
          </cell>
          <cell r="AM717">
            <v>-4.0000000000000001E-3</v>
          </cell>
          <cell r="AN717">
            <v>-6.0000000000000001E-3</v>
          </cell>
          <cell r="AO717">
            <v>-4.0000000000000001E-3</v>
          </cell>
          <cell r="AP717">
            <v>0</v>
          </cell>
          <cell r="AQ717">
            <v>0</v>
          </cell>
          <cell r="AR717">
            <v>-3.0000000000000001E-3</v>
          </cell>
          <cell r="AS717">
            <v>0</v>
          </cell>
          <cell r="AT717">
            <v>0</v>
          </cell>
          <cell r="AU717">
            <v>-2E-3</v>
          </cell>
          <cell r="AV717">
            <v>-7.0000000000000001E-3</v>
          </cell>
          <cell r="AW717">
            <v>-8.0000000000000002E-3</v>
          </cell>
          <cell r="AX717">
            <v>-5.0000000000000001E-3</v>
          </cell>
          <cell r="AY717">
            <v>-3.0000000000000001E-3</v>
          </cell>
          <cell r="AZ717">
            <v>-4.0000000000000001E-3</v>
          </cell>
          <cell r="BA717">
            <v>-6.0000000000000001E-3</v>
          </cell>
          <cell r="BB717">
            <v>-4.0000000000000001E-3</v>
          </cell>
          <cell r="BC717">
            <v>-2E-3</v>
          </cell>
          <cell r="BD717">
            <v>0</v>
          </cell>
          <cell r="BE717">
            <v>-4.0000000000000001E-3</v>
          </cell>
          <cell r="BF717">
            <v>0</v>
          </cell>
          <cell r="BG717">
            <v>0</v>
          </cell>
          <cell r="BH717">
            <v>-1E-3</v>
          </cell>
          <cell r="BI717">
            <v>-8.0000000000000002E-3</v>
          </cell>
          <cell r="BJ717">
            <v>-0.01</v>
          </cell>
          <cell r="BK717">
            <v>-1.2E-2</v>
          </cell>
          <cell r="BL717">
            <v>-2E-3</v>
          </cell>
          <cell r="BM717">
            <v>-2E-3</v>
          </cell>
          <cell r="BN717">
            <v>-8.9999999999999993E-3</v>
          </cell>
          <cell r="BO717">
            <v>-3.0000000000000001E-3</v>
          </cell>
          <cell r="BP717">
            <v>-1E-3</v>
          </cell>
          <cell r="BQ717">
            <v>0</v>
          </cell>
          <cell r="BR717">
            <v>-3.0000000000000001E-3</v>
          </cell>
          <cell r="BS717">
            <v>0</v>
          </cell>
          <cell r="BT717">
            <v>0</v>
          </cell>
          <cell r="BU717">
            <v>-3.0000000000000001E-3</v>
          </cell>
          <cell r="BV717">
            <v>-8.9999999999999993E-3</v>
          </cell>
          <cell r="BW717">
            <v>-0.01</v>
          </cell>
          <cell r="BX717">
            <v>-8.0000000000000002E-3</v>
          </cell>
          <cell r="BY717">
            <v>-1E-3</v>
          </cell>
          <cell r="BZ717">
            <v>-1E-3</v>
          </cell>
          <cell r="CA717">
            <v>-4.0000000000000001E-3</v>
          </cell>
          <cell r="CB717">
            <v>-1E-3</v>
          </cell>
          <cell r="CC717">
            <v>0</v>
          </cell>
          <cell r="CD717">
            <v>0</v>
          </cell>
          <cell r="CE717">
            <v>-1E-3</v>
          </cell>
          <cell r="CF717">
            <v>0</v>
          </cell>
          <cell r="CG717">
            <v>0</v>
          </cell>
          <cell r="CH717">
            <v>-2E-3</v>
          </cell>
          <cell r="CI717">
            <v>-7.0000000000000001E-3</v>
          </cell>
          <cell r="CJ717">
            <v>-3.0000000000000001E-3</v>
          </cell>
          <cell r="CK717">
            <v>-2E-3</v>
          </cell>
          <cell r="CL717">
            <v>0</v>
          </cell>
          <cell r="CM717">
            <v>0</v>
          </cell>
          <cell r="CN717">
            <v>-2E-3</v>
          </cell>
          <cell r="CO717">
            <v>0</v>
          </cell>
          <cell r="CP717">
            <v>0</v>
          </cell>
          <cell r="CQ717">
            <v>0</v>
          </cell>
          <cell r="CR717">
            <v>0</v>
          </cell>
          <cell r="CS717">
            <v>0</v>
          </cell>
          <cell r="CT717">
            <v>0</v>
          </cell>
          <cell r="CU717">
            <v>0</v>
          </cell>
          <cell r="CV717">
            <v>0</v>
          </cell>
          <cell r="CW717">
            <v>0</v>
          </cell>
          <cell r="CX717">
            <v>0</v>
          </cell>
          <cell r="CY717">
            <v>0</v>
          </cell>
          <cell r="CZ717">
            <v>0</v>
          </cell>
          <cell r="DA717">
            <v>0</v>
          </cell>
          <cell r="DB717">
            <v>0</v>
          </cell>
          <cell r="DC717">
            <v>0</v>
          </cell>
          <cell r="DD717">
            <v>0</v>
          </cell>
          <cell r="DE717">
            <v>0</v>
          </cell>
          <cell r="DF717">
            <v>0</v>
          </cell>
          <cell r="DG717">
            <v>0</v>
          </cell>
          <cell r="DH717">
            <v>0</v>
          </cell>
          <cell r="DI717">
            <v>0</v>
          </cell>
          <cell r="DJ717">
            <v>0</v>
          </cell>
          <cell r="DK717">
            <v>0</v>
          </cell>
          <cell r="DL717">
            <v>0</v>
          </cell>
          <cell r="DM717">
            <v>0</v>
          </cell>
          <cell r="DN717">
            <v>0</v>
          </cell>
          <cell r="DO717">
            <v>0</v>
          </cell>
          <cell r="DP717">
            <v>0</v>
          </cell>
          <cell r="DQ717">
            <v>0</v>
          </cell>
          <cell r="DR717">
            <v>0</v>
          </cell>
          <cell r="DS717">
            <v>0</v>
          </cell>
          <cell r="DT717">
            <v>0</v>
          </cell>
          <cell r="DU717">
            <v>0</v>
          </cell>
          <cell r="DV717">
            <v>0</v>
          </cell>
          <cell r="DW717">
            <v>0</v>
          </cell>
          <cell r="DX717">
            <v>0</v>
          </cell>
          <cell r="DY717">
            <v>0</v>
          </cell>
          <cell r="DZ717">
            <v>0</v>
          </cell>
          <cell r="EA717">
            <v>0</v>
          </cell>
          <cell r="EB717">
            <v>0</v>
          </cell>
          <cell r="EC717">
            <v>0</v>
          </cell>
          <cell r="ED717">
            <v>0</v>
          </cell>
        </row>
        <row r="719">
          <cell r="F719">
            <v>-0.01</v>
          </cell>
          <cell r="G719">
            <v>-8.0000000000000002E-3</v>
          </cell>
          <cell r="H719">
            <v>-8.9999999999999993E-3</v>
          </cell>
          <cell r="I719">
            <v>-1E-3</v>
          </cell>
          <cell r="J719">
            <v>0</v>
          </cell>
          <cell r="K719">
            <v>-1E-3</v>
          </cell>
          <cell r="L719">
            <v>-7.0000000000000001E-3</v>
          </cell>
          <cell r="M719">
            <v>-5.0000000000000001E-3</v>
          </cell>
          <cell r="N719">
            <v>-6.0000000000000001E-3</v>
          </cell>
          <cell r="O719">
            <v>-3.0000000000000001E-3</v>
          </cell>
          <cell r="P719">
            <v>-1E-3</v>
          </cell>
          <cell r="Q719">
            <v>-6.0000000000000001E-3</v>
          </cell>
          <cell r="R719">
            <v>-4.0000000000000001E-3</v>
          </cell>
          <cell r="S719">
            <v>-8.9999999999999993E-3</v>
          </cell>
          <cell r="T719">
            <v>-7.0000000000000001E-3</v>
          </cell>
          <cell r="U719">
            <v>-6.0000000000000001E-3</v>
          </cell>
          <cell r="V719">
            <v>-5.0000000000000001E-3</v>
          </cell>
          <cell r="W719">
            <v>0</v>
          </cell>
          <cell r="X719">
            <v>0</v>
          </cell>
          <cell r="Y719">
            <v>-3.0000000000000001E-3</v>
          </cell>
          <cell r="Z719">
            <v>-4.0000000000000001E-3</v>
          </cell>
          <cell r="AA719">
            <v>-5.0000000000000001E-3</v>
          </cell>
          <cell r="AB719">
            <v>-5.0000000000000001E-3</v>
          </cell>
          <cell r="AC719">
            <v>0</v>
          </cell>
          <cell r="AD719">
            <v>-1E-3</v>
          </cell>
          <cell r="AE719">
            <v>-3.0000000000000001E-3</v>
          </cell>
          <cell r="AF719">
            <v>-4.0000000000000001E-3</v>
          </cell>
          <cell r="AG719">
            <v>-5.0000000000000001E-3</v>
          </cell>
          <cell r="AH719">
            <v>-5.0000000000000001E-3</v>
          </cell>
          <cell r="AI719">
            <v>-2E-3</v>
          </cell>
          <cell r="AJ719">
            <v>0</v>
          </cell>
          <cell r="AK719">
            <v>0</v>
          </cell>
          <cell r="AL719">
            <v>-4.0000000000000001E-3</v>
          </cell>
          <cell r="AM719">
            <v>-5.0000000000000001E-3</v>
          </cell>
          <cell r="AN719">
            <v>-6.0000000000000001E-3</v>
          </cell>
          <cell r="AO719">
            <v>-4.0000000000000001E-3</v>
          </cell>
          <cell r="AP719">
            <v>0</v>
          </cell>
          <cell r="AQ719">
            <v>-1E-3</v>
          </cell>
          <cell r="AR719">
            <v>-2E-3</v>
          </cell>
          <cell r="AS719">
            <v>-3.0000000000000001E-3</v>
          </cell>
          <cell r="AT719">
            <v>-1E-3</v>
          </cell>
          <cell r="AU719">
            <v>-6.0000000000000001E-3</v>
          </cell>
          <cell r="AV719">
            <v>-3.0000000000000001E-3</v>
          </cell>
          <cell r="AW719">
            <v>0</v>
          </cell>
          <cell r="AX719">
            <v>-1E-3</v>
          </cell>
          <cell r="AY719">
            <v>-5.0000000000000001E-3</v>
          </cell>
          <cell r="AZ719">
            <v>-5.0000000000000001E-3</v>
          </cell>
          <cell r="BA719">
            <v>-3.0000000000000001E-3</v>
          </cell>
          <cell r="BB719">
            <v>-2E-3</v>
          </cell>
          <cell r="BC719">
            <v>-1E-3</v>
          </cell>
          <cell r="BD719">
            <v>-1E-3</v>
          </cell>
          <cell r="BE719">
            <v>-3.0000000000000001E-3</v>
          </cell>
          <cell r="BF719">
            <v>-4.0000000000000001E-3</v>
          </cell>
          <cell r="BG719">
            <v>-2E-3</v>
          </cell>
          <cell r="BH719">
            <v>-8.9999999999999993E-3</v>
          </cell>
          <cell r="BI719">
            <v>-3.0000000000000001E-3</v>
          </cell>
          <cell r="BJ719">
            <v>0</v>
          </cell>
          <cell r="BK719">
            <v>-1E-3</v>
          </cell>
          <cell r="BL719">
            <v>-5.0000000000000001E-3</v>
          </cell>
          <cell r="BM719">
            <v>-6.0000000000000001E-3</v>
          </cell>
          <cell r="BN719">
            <v>-4.0000000000000001E-3</v>
          </cell>
          <cell r="BO719">
            <v>-2E-3</v>
          </cell>
          <cell r="BP719">
            <v>-1E-3</v>
          </cell>
          <cell r="BQ719">
            <v>-1E-3</v>
          </cell>
          <cell r="BR719">
            <v>-3.0000000000000001E-3</v>
          </cell>
          <cell r="BS719">
            <v>-3.0000000000000001E-3</v>
          </cell>
          <cell r="BT719">
            <v>-2E-3</v>
          </cell>
          <cell r="BU719">
            <v>-5.0000000000000001E-3</v>
          </cell>
          <cell r="BV719">
            <v>-2E-3</v>
          </cell>
          <cell r="BW719">
            <v>0</v>
          </cell>
          <cell r="BX719">
            <v>-2E-3</v>
          </cell>
          <cell r="BY719">
            <v>-3.0000000000000001E-3</v>
          </cell>
          <cell r="BZ719">
            <v>-6.0000000000000001E-3</v>
          </cell>
          <cell r="CA719">
            <v>-5.0000000000000001E-3</v>
          </cell>
          <cell r="CB719">
            <v>-3.0000000000000001E-3</v>
          </cell>
          <cell r="CC719">
            <v>-1E-3</v>
          </cell>
          <cell r="CD719">
            <v>0</v>
          </cell>
          <cell r="CE719">
            <v>-2E-3</v>
          </cell>
          <cell r="CF719">
            <v>0</v>
          </cell>
          <cell r="CG719">
            <v>-2E-3</v>
          </cell>
          <cell r="CH719">
            <v>-1E-3</v>
          </cell>
          <cell r="CI719">
            <v>-3.0000000000000001E-3</v>
          </cell>
          <cell r="CJ719">
            <v>-1E-3</v>
          </cell>
          <cell r="CK719">
            <v>-2E-3</v>
          </cell>
          <cell r="CL719">
            <v>-5.0000000000000001E-3</v>
          </cell>
          <cell r="CM719">
            <v>-8.0000000000000002E-3</v>
          </cell>
          <cell r="CN719">
            <v>-3.0000000000000001E-3</v>
          </cell>
          <cell r="CO719">
            <v>-4.0000000000000001E-3</v>
          </cell>
          <cell r="CP719">
            <v>-1E-3</v>
          </cell>
          <cell r="CQ719">
            <v>-1E-3</v>
          </cell>
          <cell r="CR719">
            <v>-2E-3</v>
          </cell>
          <cell r="CS719">
            <v>-3.0000000000000001E-3</v>
          </cell>
          <cell r="CT719">
            <v>-1E-3</v>
          </cell>
          <cell r="CU719">
            <v>-2E-3</v>
          </cell>
          <cell r="CV719">
            <v>-5.0000000000000001E-3</v>
          </cell>
          <cell r="CW719">
            <v>0</v>
          </cell>
          <cell r="CX719">
            <v>-3.0000000000000001E-3</v>
          </cell>
          <cell r="CY719">
            <v>-1E-3</v>
          </cell>
          <cell r="CZ719">
            <v>-2E-3</v>
          </cell>
          <cell r="DA719">
            <v>-5.0000000000000001E-3</v>
          </cell>
          <cell r="DB719">
            <v>-2E-3</v>
          </cell>
          <cell r="DC719">
            <v>0</v>
          </cell>
          <cell r="DD719">
            <v>-2E-3</v>
          </cell>
          <cell r="DE719">
            <v>-2E-3</v>
          </cell>
          <cell r="DF719">
            <v>-3.0000000000000001E-3</v>
          </cell>
          <cell r="DG719">
            <v>0</v>
          </cell>
          <cell r="DH719">
            <v>-2E-3</v>
          </cell>
          <cell r="DI719">
            <v>0</v>
          </cell>
          <cell r="DJ719">
            <v>0</v>
          </cell>
          <cell r="DK719">
            <v>-8.9999999999999993E-3</v>
          </cell>
          <cell r="DL719">
            <v>0</v>
          </cell>
          <cell r="DM719">
            <v>0</v>
          </cell>
          <cell r="DN719">
            <v>-5.0000000000000001E-3</v>
          </cell>
          <cell r="DO719">
            <v>-2E-3</v>
          </cell>
          <cell r="DP719">
            <v>0</v>
          </cell>
          <cell r="DQ719">
            <v>0</v>
          </cell>
          <cell r="DR719">
            <v>0</v>
          </cell>
          <cell r="DS719">
            <v>0</v>
          </cell>
          <cell r="DT719">
            <v>0</v>
          </cell>
          <cell r="DU719">
            <v>0</v>
          </cell>
          <cell r="DV719">
            <v>0</v>
          </cell>
          <cell r="DW719">
            <v>0</v>
          </cell>
          <cell r="DX719">
            <v>0</v>
          </cell>
          <cell r="DY719">
            <v>0</v>
          </cell>
          <cell r="DZ719">
            <v>0</v>
          </cell>
          <cell r="EA719">
            <v>0</v>
          </cell>
          <cell r="EB719">
            <v>0</v>
          </cell>
          <cell r="EC719">
            <v>0</v>
          </cell>
          <cell r="ED719">
            <v>0</v>
          </cell>
        </row>
        <row r="720"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  <cell r="AE720">
            <v>0</v>
          </cell>
          <cell r="AF720">
            <v>0</v>
          </cell>
          <cell r="AG720">
            <v>0</v>
          </cell>
          <cell r="AH720">
            <v>0</v>
          </cell>
          <cell r="AI720">
            <v>0</v>
          </cell>
          <cell r="AJ720">
            <v>0</v>
          </cell>
          <cell r="AK720">
            <v>0</v>
          </cell>
          <cell r="AL720">
            <v>0</v>
          </cell>
          <cell r="AM720">
            <v>0</v>
          </cell>
          <cell r="AN720">
            <v>0</v>
          </cell>
          <cell r="AO720">
            <v>0</v>
          </cell>
          <cell r="AP720">
            <v>0</v>
          </cell>
          <cell r="AQ720">
            <v>0</v>
          </cell>
          <cell r="AR720">
            <v>0</v>
          </cell>
          <cell r="AS720">
            <v>0</v>
          </cell>
          <cell r="AT720">
            <v>0</v>
          </cell>
          <cell r="AU720">
            <v>0</v>
          </cell>
          <cell r="AV720">
            <v>0</v>
          </cell>
          <cell r="AW720">
            <v>0</v>
          </cell>
          <cell r="AX720">
            <v>0</v>
          </cell>
          <cell r="AY720">
            <v>0</v>
          </cell>
          <cell r="AZ720">
            <v>0</v>
          </cell>
          <cell r="BA720">
            <v>0</v>
          </cell>
          <cell r="BB720">
            <v>0</v>
          </cell>
          <cell r="BC720">
            <v>0</v>
          </cell>
          <cell r="BD720">
            <v>0</v>
          </cell>
          <cell r="BE720">
            <v>0</v>
          </cell>
          <cell r="BF720">
            <v>0</v>
          </cell>
          <cell r="BG720">
            <v>0</v>
          </cell>
          <cell r="BH720">
            <v>0</v>
          </cell>
          <cell r="BI720">
            <v>0</v>
          </cell>
          <cell r="BJ720">
            <v>0</v>
          </cell>
          <cell r="BK720">
            <v>0</v>
          </cell>
          <cell r="BL720">
            <v>0</v>
          </cell>
          <cell r="BM720">
            <v>0</v>
          </cell>
          <cell r="BN720">
            <v>0</v>
          </cell>
          <cell r="BO720">
            <v>0</v>
          </cell>
          <cell r="BP720">
            <v>0</v>
          </cell>
          <cell r="BQ720">
            <v>0</v>
          </cell>
          <cell r="BR720">
            <v>0</v>
          </cell>
          <cell r="BS720">
            <v>0</v>
          </cell>
          <cell r="BT720">
            <v>0</v>
          </cell>
          <cell r="BU720">
            <v>0</v>
          </cell>
          <cell r="BV720">
            <v>0</v>
          </cell>
          <cell r="BW720">
            <v>0</v>
          </cell>
          <cell r="BX720">
            <v>0</v>
          </cell>
          <cell r="BY720">
            <v>0</v>
          </cell>
          <cell r="BZ720">
            <v>0</v>
          </cell>
          <cell r="CA720">
            <v>0</v>
          </cell>
          <cell r="CB720">
            <v>0</v>
          </cell>
          <cell r="CC720">
            <v>0</v>
          </cell>
          <cell r="CD720">
            <v>0</v>
          </cell>
          <cell r="CE720">
            <v>0</v>
          </cell>
          <cell r="CF720">
            <v>0</v>
          </cell>
          <cell r="CG720">
            <v>0</v>
          </cell>
          <cell r="CH720">
            <v>0</v>
          </cell>
          <cell r="CI720">
            <v>0</v>
          </cell>
          <cell r="CJ720">
            <v>0</v>
          </cell>
          <cell r="CK720">
            <v>0</v>
          </cell>
          <cell r="CL720">
            <v>0</v>
          </cell>
          <cell r="CM720">
            <v>0</v>
          </cell>
          <cell r="CN720">
            <v>0</v>
          </cell>
          <cell r="CO720">
            <v>0</v>
          </cell>
          <cell r="CP720">
            <v>0</v>
          </cell>
          <cell r="CQ720">
            <v>0</v>
          </cell>
          <cell r="CR720">
            <v>0</v>
          </cell>
          <cell r="CS720">
            <v>0</v>
          </cell>
          <cell r="CT720">
            <v>0</v>
          </cell>
          <cell r="CU720">
            <v>0</v>
          </cell>
          <cell r="CV720">
            <v>0</v>
          </cell>
          <cell r="CW720">
            <v>0</v>
          </cell>
          <cell r="CX720">
            <v>0</v>
          </cell>
          <cell r="CY720">
            <v>0</v>
          </cell>
          <cell r="CZ720">
            <v>0</v>
          </cell>
          <cell r="DA720">
            <v>0</v>
          </cell>
          <cell r="DB720">
            <v>0</v>
          </cell>
          <cell r="DC720">
            <v>0</v>
          </cell>
          <cell r="DD720">
            <v>0</v>
          </cell>
          <cell r="DE720">
            <v>0</v>
          </cell>
          <cell r="DF720">
            <v>0</v>
          </cell>
          <cell r="DG720">
            <v>0</v>
          </cell>
          <cell r="DH720">
            <v>0</v>
          </cell>
          <cell r="DI720">
            <v>0</v>
          </cell>
          <cell r="DJ720">
            <v>0</v>
          </cell>
          <cell r="DK720">
            <v>0</v>
          </cell>
          <cell r="DL720">
            <v>0</v>
          </cell>
          <cell r="DM720">
            <v>0</v>
          </cell>
          <cell r="DN720">
            <v>0</v>
          </cell>
          <cell r="DO720">
            <v>0</v>
          </cell>
          <cell r="DP720">
            <v>0</v>
          </cell>
          <cell r="DQ720">
            <v>0</v>
          </cell>
          <cell r="DR720">
            <v>0</v>
          </cell>
          <cell r="DS720">
            <v>0</v>
          </cell>
          <cell r="DT720">
            <v>0</v>
          </cell>
          <cell r="DU720">
            <v>0</v>
          </cell>
          <cell r="DV720">
            <v>0</v>
          </cell>
          <cell r="DW720">
            <v>0</v>
          </cell>
          <cell r="DX720">
            <v>0</v>
          </cell>
          <cell r="DY720">
            <v>0</v>
          </cell>
          <cell r="DZ720">
            <v>0</v>
          </cell>
          <cell r="EA720">
            <v>0</v>
          </cell>
          <cell r="EB720">
            <v>0</v>
          </cell>
          <cell r="EC720">
            <v>0</v>
          </cell>
          <cell r="ED720">
            <v>0</v>
          </cell>
        </row>
        <row r="721">
          <cell r="F721">
            <v>-5.0000000000000001E-3</v>
          </cell>
          <cell r="G721">
            <v>-4.0000000000000001E-3</v>
          </cell>
          <cell r="H721">
            <v>-2E-3</v>
          </cell>
          <cell r="I721">
            <v>0</v>
          </cell>
          <cell r="J721">
            <v>0</v>
          </cell>
          <cell r="K721">
            <v>-1E-3</v>
          </cell>
          <cell r="L721">
            <v>-2E-3</v>
          </cell>
          <cell r="M721">
            <v>-2E-3</v>
          </cell>
          <cell r="N721">
            <v>-2E-3</v>
          </cell>
          <cell r="O721">
            <v>-1E-3</v>
          </cell>
          <cell r="P721">
            <v>-1.0999999999999999E-2</v>
          </cell>
          <cell r="Q721">
            <v>0</v>
          </cell>
          <cell r="R721">
            <v>-2E-3</v>
          </cell>
          <cell r="S721">
            <v>0</v>
          </cell>
          <cell r="T721">
            <v>-5.0000000000000001E-3</v>
          </cell>
          <cell r="U721">
            <v>-3.0000000000000001E-3</v>
          </cell>
          <cell r="V721">
            <v>0</v>
          </cell>
          <cell r="W721">
            <v>0</v>
          </cell>
          <cell r="X721">
            <v>0</v>
          </cell>
          <cell r="Y721">
            <v>-2E-3</v>
          </cell>
          <cell r="Z721">
            <v>-2E-3</v>
          </cell>
          <cell r="AA721">
            <v>-3.0000000000000001E-3</v>
          </cell>
          <cell r="AB721">
            <v>-1E-3</v>
          </cell>
          <cell r="AC721">
            <v>-8.0000000000000002E-3</v>
          </cell>
          <cell r="AD721">
            <v>0</v>
          </cell>
          <cell r="AE721">
            <v>-1E-3</v>
          </cell>
          <cell r="AF721">
            <v>0</v>
          </cell>
          <cell r="AG721">
            <v>0</v>
          </cell>
          <cell r="AH721">
            <v>0</v>
          </cell>
          <cell r="AI721">
            <v>0</v>
          </cell>
          <cell r="AJ721">
            <v>0</v>
          </cell>
          <cell r="AK721">
            <v>-2E-3</v>
          </cell>
          <cell r="AL721">
            <v>-2E-3</v>
          </cell>
          <cell r="AM721">
            <v>-3.0000000000000001E-3</v>
          </cell>
          <cell r="AN721">
            <v>-3.0000000000000001E-3</v>
          </cell>
          <cell r="AO721">
            <v>-1E-3</v>
          </cell>
          <cell r="AP721">
            <v>-5.0000000000000001E-3</v>
          </cell>
          <cell r="AQ721">
            <v>0</v>
          </cell>
          <cell r="AR721">
            <v>-1.0999999999999999E-2</v>
          </cell>
          <cell r="AS721">
            <v>0</v>
          </cell>
          <cell r="AT721">
            <v>0</v>
          </cell>
          <cell r="AU721">
            <v>0</v>
          </cell>
          <cell r="AV721">
            <v>0</v>
          </cell>
          <cell r="AW721">
            <v>0</v>
          </cell>
          <cell r="AX721">
            <v>-0.127</v>
          </cell>
          <cell r="AY721">
            <v>-2E-3</v>
          </cell>
          <cell r="AZ721">
            <v>-3.0000000000000001E-3</v>
          </cell>
          <cell r="BA721">
            <v>-2E-3</v>
          </cell>
          <cell r="BB721">
            <v>-1E-3</v>
          </cell>
          <cell r="BC721">
            <v>-4.0000000000000001E-3</v>
          </cell>
          <cell r="BD721">
            <v>0</v>
          </cell>
          <cell r="BE721">
            <v>-1E-3</v>
          </cell>
          <cell r="BF721">
            <v>0</v>
          </cell>
          <cell r="BG721">
            <v>0</v>
          </cell>
          <cell r="BH721">
            <v>0</v>
          </cell>
          <cell r="BI721">
            <v>0</v>
          </cell>
          <cell r="BJ721">
            <v>0</v>
          </cell>
          <cell r="BK721">
            <v>-2E-3</v>
          </cell>
          <cell r="BL721">
            <v>-3.0000000000000001E-3</v>
          </cell>
          <cell r="BM721">
            <v>-3.0000000000000001E-3</v>
          </cell>
          <cell r="BN721">
            <v>-2E-3</v>
          </cell>
          <cell r="BO721">
            <v>-1E-3</v>
          </cell>
          <cell r="BP721">
            <v>-5.0000000000000001E-3</v>
          </cell>
          <cell r="BQ721">
            <v>0</v>
          </cell>
          <cell r="BR721">
            <v>-1E-3</v>
          </cell>
          <cell r="BS721">
            <v>0</v>
          </cell>
          <cell r="BT721">
            <v>0</v>
          </cell>
          <cell r="BU721">
            <v>0</v>
          </cell>
          <cell r="BV721">
            <v>0</v>
          </cell>
          <cell r="BW721">
            <v>0</v>
          </cell>
          <cell r="BX721">
            <v>-2E-3</v>
          </cell>
          <cell r="BY721">
            <v>-1E-3</v>
          </cell>
          <cell r="BZ721">
            <v>-1E-3</v>
          </cell>
          <cell r="CA721">
            <v>-1E-3</v>
          </cell>
          <cell r="CB721">
            <v>0</v>
          </cell>
          <cell r="CC721">
            <v>-5.0000000000000001E-3</v>
          </cell>
          <cell r="CD721">
            <v>0</v>
          </cell>
          <cell r="CE721">
            <v>-1E-3</v>
          </cell>
          <cell r="CF721">
            <v>0</v>
          </cell>
          <cell r="CG721">
            <v>0</v>
          </cell>
          <cell r="CH721">
            <v>0</v>
          </cell>
          <cell r="CI721">
            <v>0</v>
          </cell>
          <cell r="CJ721">
            <v>0</v>
          </cell>
          <cell r="CK721">
            <v>-2E-3</v>
          </cell>
          <cell r="CL721">
            <v>-1E-3</v>
          </cell>
          <cell r="CM721">
            <v>-1E-3</v>
          </cell>
          <cell r="CN721">
            <v>-1E-3</v>
          </cell>
          <cell r="CO721">
            <v>0</v>
          </cell>
          <cell r="CP721">
            <v>-5.0000000000000001E-3</v>
          </cell>
          <cell r="CQ721">
            <v>0</v>
          </cell>
          <cell r="CR721">
            <v>-1E-3</v>
          </cell>
          <cell r="CS721">
            <v>0</v>
          </cell>
          <cell r="CT721">
            <v>0</v>
          </cell>
          <cell r="CU721">
            <v>0</v>
          </cell>
          <cell r="CV721">
            <v>0</v>
          </cell>
          <cell r="CW721">
            <v>0</v>
          </cell>
          <cell r="CX721">
            <v>-3.0000000000000001E-3</v>
          </cell>
          <cell r="CY721">
            <v>-2E-3</v>
          </cell>
          <cell r="CZ721">
            <v>-1E-3</v>
          </cell>
          <cell r="DA721">
            <v>-1E-3</v>
          </cell>
          <cell r="DB721">
            <v>-1E-3</v>
          </cell>
          <cell r="DC721">
            <v>-4.0000000000000001E-3</v>
          </cell>
          <cell r="DD721">
            <v>0</v>
          </cell>
          <cell r="DE721">
            <v>-1E-3</v>
          </cell>
          <cell r="DF721">
            <v>0</v>
          </cell>
          <cell r="DG721">
            <v>0</v>
          </cell>
          <cell r="DH721">
            <v>0</v>
          </cell>
          <cell r="DI721">
            <v>0</v>
          </cell>
          <cell r="DJ721">
            <v>0</v>
          </cell>
          <cell r="DK721">
            <v>-1E-3</v>
          </cell>
          <cell r="DL721">
            <v>-2E-3</v>
          </cell>
          <cell r="DM721">
            <v>-2E-3</v>
          </cell>
          <cell r="DN721">
            <v>-2E-3</v>
          </cell>
          <cell r="DO721">
            <v>-1E-3</v>
          </cell>
          <cell r="DP721">
            <v>-3.0000000000000001E-3</v>
          </cell>
          <cell r="DQ721">
            <v>0</v>
          </cell>
          <cell r="DR721">
            <v>0</v>
          </cell>
          <cell r="DS721">
            <v>0</v>
          </cell>
          <cell r="DT721">
            <v>0</v>
          </cell>
          <cell r="DU721">
            <v>0</v>
          </cell>
          <cell r="DV721">
            <v>0</v>
          </cell>
          <cell r="DW721">
            <v>0</v>
          </cell>
          <cell r="DX721">
            <v>0</v>
          </cell>
          <cell r="DY721">
            <v>0</v>
          </cell>
          <cell r="DZ721">
            <v>0</v>
          </cell>
          <cell r="EA721">
            <v>0</v>
          </cell>
          <cell r="EB721">
            <v>0</v>
          </cell>
          <cell r="EC721">
            <v>0</v>
          </cell>
          <cell r="ED721">
            <v>0</v>
          </cell>
        </row>
        <row r="722"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  <cell r="AE722">
            <v>0</v>
          </cell>
          <cell r="AF722">
            <v>0</v>
          </cell>
          <cell r="AG722">
            <v>0</v>
          </cell>
          <cell r="AH722">
            <v>0</v>
          </cell>
          <cell r="AI722">
            <v>0</v>
          </cell>
          <cell r="AJ722">
            <v>0</v>
          </cell>
          <cell r="AK722">
            <v>0</v>
          </cell>
          <cell r="AL722">
            <v>0</v>
          </cell>
          <cell r="AM722">
            <v>0</v>
          </cell>
          <cell r="AN722">
            <v>0</v>
          </cell>
          <cell r="AO722">
            <v>0</v>
          </cell>
          <cell r="AP722">
            <v>0</v>
          </cell>
          <cell r="AQ722">
            <v>0</v>
          </cell>
          <cell r="AR722">
            <v>0</v>
          </cell>
          <cell r="AS722">
            <v>0</v>
          </cell>
          <cell r="AT722">
            <v>0</v>
          </cell>
          <cell r="AU722">
            <v>0</v>
          </cell>
          <cell r="AV722">
            <v>0</v>
          </cell>
          <cell r="AW722">
            <v>0</v>
          </cell>
          <cell r="AX722">
            <v>0</v>
          </cell>
          <cell r="AY722">
            <v>0</v>
          </cell>
          <cell r="AZ722">
            <v>0</v>
          </cell>
          <cell r="BA722">
            <v>0</v>
          </cell>
          <cell r="BB722">
            <v>0</v>
          </cell>
          <cell r="BC722">
            <v>0</v>
          </cell>
          <cell r="BD722">
            <v>0</v>
          </cell>
          <cell r="BE722">
            <v>0</v>
          </cell>
          <cell r="BF722">
            <v>0</v>
          </cell>
          <cell r="BG722">
            <v>0</v>
          </cell>
          <cell r="BH722">
            <v>0</v>
          </cell>
          <cell r="BI722">
            <v>0</v>
          </cell>
          <cell r="BJ722">
            <v>0</v>
          </cell>
          <cell r="BK722">
            <v>0</v>
          </cell>
          <cell r="BL722">
            <v>0</v>
          </cell>
          <cell r="BM722">
            <v>0</v>
          </cell>
          <cell r="BN722">
            <v>0</v>
          </cell>
          <cell r="BO722">
            <v>0</v>
          </cell>
          <cell r="BP722">
            <v>0</v>
          </cell>
          <cell r="BQ722">
            <v>0</v>
          </cell>
          <cell r="BR722">
            <v>0</v>
          </cell>
          <cell r="BS722">
            <v>0</v>
          </cell>
          <cell r="BT722">
            <v>0</v>
          </cell>
          <cell r="BU722">
            <v>0</v>
          </cell>
          <cell r="BV722">
            <v>0</v>
          </cell>
          <cell r="BW722">
            <v>0</v>
          </cell>
          <cell r="BX722">
            <v>0</v>
          </cell>
          <cell r="BY722">
            <v>0</v>
          </cell>
          <cell r="BZ722">
            <v>0</v>
          </cell>
          <cell r="CA722">
            <v>0</v>
          </cell>
          <cell r="CB722">
            <v>0</v>
          </cell>
          <cell r="CC722">
            <v>0</v>
          </cell>
          <cell r="CD722">
            <v>0</v>
          </cell>
          <cell r="CE722">
            <v>0</v>
          </cell>
          <cell r="CF722">
            <v>0</v>
          </cell>
          <cell r="CG722">
            <v>0</v>
          </cell>
          <cell r="CH722">
            <v>0</v>
          </cell>
          <cell r="CI722">
            <v>0</v>
          </cell>
          <cell r="CJ722">
            <v>0</v>
          </cell>
          <cell r="CK722">
            <v>0</v>
          </cell>
          <cell r="CL722">
            <v>0</v>
          </cell>
          <cell r="CM722">
            <v>0</v>
          </cell>
          <cell r="CN722">
            <v>0</v>
          </cell>
          <cell r="CO722">
            <v>0</v>
          </cell>
          <cell r="CP722">
            <v>0</v>
          </cell>
          <cell r="CQ722">
            <v>0</v>
          </cell>
          <cell r="CR722">
            <v>0</v>
          </cell>
          <cell r="CS722">
            <v>0</v>
          </cell>
          <cell r="CT722">
            <v>0</v>
          </cell>
          <cell r="CU722">
            <v>0</v>
          </cell>
          <cell r="CV722">
            <v>0</v>
          </cell>
          <cell r="CW722">
            <v>0</v>
          </cell>
          <cell r="CX722">
            <v>0</v>
          </cell>
          <cell r="CY722">
            <v>0</v>
          </cell>
          <cell r="CZ722">
            <v>0</v>
          </cell>
          <cell r="DA722">
            <v>0</v>
          </cell>
          <cell r="DB722">
            <v>0</v>
          </cell>
          <cell r="DC722">
            <v>0</v>
          </cell>
          <cell r="DD722">
            <v>0</v>
          </cell>
          <cell r="DE722">
            <v>0</v>
          </cell>
          <cell r="DF722">
            <v>0</v>
          </cell>
          <cell r="DG722">
            <v>0</v>
          </cell>
          <cell r="DH722">
            <v>0</v>
          </cell>
          <cell r="DI722">
            <v>0</v>
          </cell>
          <cell r="DJ722">
            <v>0</v>
          </cell>
          <cell r="DK722">
            <v>0</v>
          </cell>
          <cell r="DL722">
            <v>0</v>
          </cell>
          <cell r="DM722">
            <v>0</v>
          </cell>
          <cell r="DN722">
            <v>0</v>
          </cell>
          <cell r="DO722">
            <v>0</v>
          </cell>
          <cell r="DP722">
            <v>0</v>
          </cell>
          <cell r="DQ722">
            <v>0</v>
          </cell>
          <cell r="DR722">
            <v>0</v>
          </cell>
          <cell r="DS722">
            <v>0</v>
          </cell>
          <cell r="DT722">
            <v>0</v>
          </cell>
          <cell r="DU722">
            <v>0</v>
          </cell>
          <cell r="DV722">
            <v>0</v>
          </cell>
          <cell r="DW722">
            <v>0</v>
          </cell>
          <cell r="DX722">
            <v>0</v>
          </cell>
          <cell r="DY722">
            <v>0</v>
          </cell>
          <cell r="DZ722">
            <v>0</v>
          </cell>
          <cell r="EA722">
            <v>0</v>
          </cell>
          <cell r="EB722">
            <v>0</v>
          </cell>
          <cell r="EC722">
            <v>0</v>
          </cell>
          <cell r="ED722">
            <v>0</v>
          </cell>
        </row>
        <row r="723"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1E-3</v>
          </cell>
          <cell r="L723">
            <v>0</v>
          </cell>
          <cell r="M723">
            <v>0</v>
          </cell>
          <cell r="N723">
            <v>1E-3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1E-3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  <cell r="AE723">
            <v>0</v>
          </cell>
          <cell r="AF723">
            <v>1E-3</v>
          </cell>
          <cell r="AG723">
            <v>0</v>
          </cell>
          <cell r="AH723">
            <v>0</v>
          </cell>
          <cell r="AI723">
            <v>0</v>
          </cell>
          <cell r="AJ723">
            <v>0</v>
          </cell>
          <cell r="AK723">
            <v>0</v>
          </cell>
          <cell r="AL723">
            <v>0</v>
          </cell>
          <cell r="AM723">
            <v>-1E-3</v>
          </cell>
          <cell r="AN723">
            <v>0</v>
          </cell>
          <cell r="AO723">
            <v>1E-3</v>
          </cell>
          <cell r="AP723">
            <v>0</v>
          </cell>
          <cell r="AQ723">
            <v>1E-3</v>
          </cell>
          <cell r="AR723">
            <v>0</v>
          </cell>
          <cell r="AS723">
            <v>1E-3</v>
          </cell>
          <cell r="AT723">
            <v>0</v>
          </cell>
          <cell r="AU723">
            <v>0</v>
          </cell>
          <cell r="AV723">
            <v>0</v>
          </cell>
          <cell r="AW723">
            <v>0</v>
          </cell>
          <cell r="AX723">
            <v>1E-3</v>
          </cell>
          <cell r="AY723">
            <v>0</v>
          </cell>
          <cell r="AZ723">
            <v>-1E-3</v>
          </cell>
          <cell r="BA723">
            <v>-1E-3</v>
          </cell>
          <cell r="BB723">
            <v>0</v>
          </cell>
          <cell r="BC723">
            <v>0</v>
          </cell>
          <cell r="BD723">
            <v>1E-3</v>
          </cell>
          <cell r="BE723">
            <v>0</v>
          </cell>
          <cell r="BF723">
            <v>1E-3</v>
          </cell>
          <cell r="BG723">
            <v>0</v>
          </cell>
          <cell r="BH723">
            <v>0</v>
          </cell>
          <cell r="BI723">
            <v>0</v>
          </cell>
          <cell r="BJ723">
            <v>1E-3</v>
          </cell>
          <cell r="BK723">
            <v>0</v>
          </cell>
          <cell r="BL723">
            <v>-1E-3</v>
          </cell>
          <cell r="BM723">
            <v>-1E-3</v>
          </cell>
          <cell r="BN723">
            <v>0</v>
          </cell>
          <cell r="BO723">
            <v>0</v>
          </cell>
          <cell r="BP723">
            <v>-1E-3</v>
          </cell>
          <cell r="BQ723">
            <v>0</v>
          </cell>
          <cell r="BR723">
            <v>0</v>
          </cell>
          <cell r="BS723">
            <v>0</v>
          </cell>
          <cell r="BT723">
            <v>0</v>
          </cell>
          <cell r="BU723">
            <v>0</v>
          </cell>
          <cell r="BV723">
            <v>0</v>
          </cell>
          <cell r="BW723">
            <v>0</v>
          </cell>
          <cell r="BX723">
            <v>0</v>
          </cell>
          <cell r="BY723">
            <v>0</v>
          </cell>
          <cell r="BZ723">
            <v>0</v>
          </cell>
          <cell r="CA723">
            <v>0</v>
          </cell>
          <cell r="CB723">
            <v>0</v>
          </cell>
          <cell r="CC723">
            <v>0</v>
          </cell>
          <cell r="CD723">
            <v>0</v>
          </cell>
          <cell r="CE723">
            <v>0</v>
          </cell>
          <cell r="CF723">
            <v>0</v>
          </cell>
          <cell r="CG723">
            <v>0</v>
          </cell>
          <cell r="CH723">
            <v>0</v>
          </cell>
          <cell r="CI723">
            <v>0</v>
          </cell>
          <cell r="CJ723">
            <v>0</v>
          </cell>
          <cell r="CK723">
            <v>0</v>
          </cell>
          <cell r="CL723">
            <v>0</v>
          </cell>
          <cell r="CM723">
            <v>0</v>
          </cell>
          <cell r="CN723">
            <v>0</v>
          </cell>
          <cell r="CO723">
            <v>0</v>
          </cell>
          <cell r="CP723">
            <v>0</v>
          </cell>
          <cell r="CQ723">
            <v>0</v>
          </cell>
          <cell r="CR723">
            <v>0</v>
          </cell>
          <cell r="CS723">
            <v>0</v>
          </cell>
          <cell r="CT723">
            <v>0</v>
          </cell>
          <cell r="CU723">
            <v>0</v>
          </cell>
          <cell r="CV723">
            <v>0</v>
          </cell>
          <cell r="CW723">
            <v>0</v>
          </cell>
          <cell r="CX723">
            <v>0</v>
          </cell>
          <cell r="CY723">
            <v>0</v>
          </cell>
          <cell r="CZ723">
            <v>0</v>
          </cell>
          <cell r="DA723">
            <v>0</v>
          </cell>
          <cell r="DB723">
            <v>0</v>
          </cell>
          <cell r="DC723">
            <v>0</v>
          </cell>
          <cell r="DD723">
            <v>0</v>
          </cell>
          <cell r="DE723">
            <v>0</v>
          </cell>
          <cell r="DF723">
            <v>0</v>
          </cell>
          <cell r="DG723">
            <v>0</v>
          </cell>
          <cell r="DH723">
            <v>0</v>
          </cell>
          <cell r="DI723">
            <v>0</v>
          </cell>
          <cell r="DJ723">
            <v>0</v>
          </cell>
          <cell r="DK723">
            <v>0</v>
          </cell>
          <cell r="DL723">
            <v>0</v>
          </cell>
          <cell r="DM723">
            <v>0</v>
          </cell>
          <cell r="DN723">
            <v>0</v>
          </cell>
          <cell r="DO723">
            <v>0</v>
          </cell>
          <cell r="DP723">
            <v>0</v>
          </cell>
          <cell r="DQ723">
            <v>0</v>
          </cell>
          <cell r="DR723">
            <v>0</v>
          </cell>
          <cell r="DS723">
            <v>0</v>
          </cell>
          <cell r="DT723">
            <v>0</v>
          </cell>
          <cell r="DU723">
            <v>0</v>
          </cell>
          <cell r="DV723">
            <v>0</v>
          </cell>
          <cell r="DW723">
            <v>0</v>
          </cell>
          <cell r="DX723">
            <v>0</v>
          </cell>
          <cell r="DY723">
            <v>0</v>
          </cell>
          <cell r="DZ723">
            <v>0</v>
          </cell>
          <cell r="EA723">
            <v>0</v>
          </cell>
          <cell r="EB723">
            <v>0</v>
          </cell>
          <cell r="EC723">
            <v>0</v>
          </cell>
          <cell r="ED723">
            <v>0</v>
          </cell>
        </row>
        <row r="724">
          <cell r="F724">
            <v>-3.0000000000000001E-3</v>
          </cell>
          <cell r="G724">
            <v>-2E-3</v>
          </cell>
          <cell r="H724">
            <v>-2E-3</v>
          </cell>
          <cell r="I724">
            <v>0</v>
          </cell>
          <cell r="J724">
            <v>0</v>
          </cell>
          <cell r="K724">
            <v>0</v>
          </cell>
          <cell r="L724">
            <v>-1E-3</v>
          </cell>
          <cell r="M724">
            <v>-1E-3</v>
          </cell>
          <cell r="N724">
            <v>-1E-3</v>
          </cell>
          <cell r="O724">
            <v>-2E-3</v>
          </cell>
          <cell r="P724">
            <v>-3.0000000000000001E-3</v>
          </cell>
          <cell r="Q724">
            <v>-3.0000000000000001E-3</v>
          </cell>
          <cell r="R724">
            <v>-1E-3</v>
          </cell>
          <cell r="S724">
            <v>-1E-3</v>
          </cell>
          <cell r="T724">
            <v>-3.0000000000000001E-3</v>
          </cell>
          <cell r="U724">
            <v>-2E-3</v>
          </cell>
          <cell r="V724">
            <v>-1E-3</v>
          </cell>
          <cell r="W724">
            <v>0</v>
          </cell>
          <cell r="X724">
            <v>0</v>
          </cell>
          <cell r="Y724">
            <v>-1E-3</v>
          </cell>
          <cell r="Z724">
            <v>0</v>
          </cell>
          <cell r="AA724">
            <v>-1E-3</v>
          </cell>
          <cell r="AB724">
            <v>0</v>
          </cell>
          <cell r="AC724">
            <v>-2E-3</v>
          </cell>
          <cell r="AD724">
            <v>-3.0000000000000001E-3</v>
          </cell>
          <cell r="AE724">
            <v>-1E-3</v>
          </cell>
          <cell r="AF724">
            <v>-2E-3</v>
          </cell>
          <cell r="AG724">
            <v>-4.0000000000000001E-3</v>
          </cell>
          <cell r="AH724">
            <v>-1E-3</v>
          </cell>
          <cell r="AI724">
            <v>-1E-3</v>
          </cell>
          <cell r="AJ724">
            <v>0</v>
          </cell>
          <cell r="AK724">
            <v>0</v>
          </cell>
          <cell r="AL724">
            <v>0</v>
          </cell>
          <cell r="AM724">
            <v>-1E-3</v>
          </cell>
          <cell r="AN724">
            <v>-2E-3</v>
          </cell>
          <cell r="AO724">
            <v>-1E-3</v>
          </cell>
          <cell r="AP724">
            <v>-3.0000000000000001E-3</v>
          </cell>
          <cell r="AQ724">
            <v>-2E-3</v>
          </cell>
          <cell r="AR724">
            <v>-1E-3</v>
          </cell>
          <cell r="AS724">
            <v>-1E-3</v>
          </cell>
          <cell r="AT724">
            <v>-2E-3</v>
          </cell>
          <cell r="AU724">
            <v>-2E-3</v>
          </cell>
          <cell r="AV724">
            <v>-1E-3</v>
          </cell>
          <cell r="AW724">
            <v>0</v>
          </cell>
          <cell r="AX724">
            <v>0</v>
          </cell>
          <cell r="AY724">
            <v>-1E-3</v>
          </cell>
          <cell r="AZ724">
            <v>0</v>
          </cell>
          <cell r="BA724">
            <v>0</v>
          </cell>
          <cell r="BB724">
            <v>-2E-3</v>
          </cell>
          <cell r="BC724">
            <v>-2E-3</v>
          </cell>
          <cell r="BD724">
            <v>-2E-3</v>
          </cell>
          <cell r="BE724">
            <v>-1E-3</v>
          </cell>
          <cell r="BF724">
            <v>-1E-3</v>
          </cell>
          <cell r="BG724">
            <v>-1E-3</v>
          </cell>
          <cell r="BH724">
            <v>-1E-3</v>
          </cell>
          <cell r="BI724">
            <v>-1E-3</v>
          </cell>
          <cell r="BJ724">
            <v>0</v>
          </cell>
          <cell r="BK724">
            <v>0</v>
          </cell>
          <cell r="BL724">
            <v>-1E-3</v>
          </cell>
          <cell r="BM724">
            <v>0</v>
          </cell>
          <cell r="BN724">
            <v>-1E-3</v>
          </cell>
          <cell r="BO724">
            <v>-2E-3</v>
          </cell>
          <cell r="BP724">
            <v>-3.0000000000000001E-3</v>
          </cell>
          <cell r="BQ724">
            <v>-1E-3</v>
          </cell>
          <cell r="BR724">
            <v>-1E-3</v>
          </cell>
          <cell r="BS724">
            <v>-1E-3</v>
          </cell>
          <cell r="BT724">
            <v>-3.0000000000000001E-3</v>
          </cell>
          <cell r="BU724">
            <v>-1E-3</v>
          </cell>
          <cell r="BV724">
            <v>-1E-3</v>
          </cell>
          <cell r="BW724">
            <v>0</v>
          </cell>
          <cell r="BX724">
            <v>-1E-3</v>
          </cell>
          <cell r="BY724">
            <v>-1E-3</v>
          </cell>
          <cell r="BZ724">
            <v>-1E-3</v>
          </cell>
          <cell r="CA724">
            <v>0</v>
          </cell>
          <cell r="CB724">
            <v>-2E-3</v>
          </cell>
          <cell r="CC724">
            <v>-1E-3</v>
          </cell>
          <cell r="CD724">
            <v>0</v>
          </cell>
          <cell r="CE724">
            <v>-1E-3</v>
          </cell>
          <cell r="CF724">
            <v>-1E-3</v>
          </cell>
          <cell r="CG724">
            <v>-5.0000000000000001E-3</v>
          </cell>
          <cell r="CH724">
            <v>-1E-3</v>
          </cell>
          <cell r="CI724">
            <v>-1E-3</v>
          </cell>
          <cell r="CJ724">
            <v>0</v>
          </cell>
          <cell r="CK724">
            <v>-1E-3</v>
          </cell>
          <cell r="CL724">
            <v>-1E-3</v>
          </cell>
          <cell r="CM724">
            <v>-1E-3</v>
          </cell>
          <cell r="CN724">
            <v>0</v>
          </cell>
          <cell r="CO724">
            <v>0</v>
          </cell>
          <cell r="CP724">
            <v>-1E-3</v>
          </cell>
          <cell r="CQ724">
            <v>-1E-3</v>
          </cell>
          <cell r="CR724">
            <v>-1E-3</v>
          </cell>
          <cell r="CS724">
            <v>-2E-3</v>
          </cell>
          <cell r="CT724">
            <v>-2E-3</v>
          </cell>
          <cell r="CU724">
            <v>-2E-3</v>
          </cell>
          <cell r="CV724">
            <v>-2E-3</v>
          </cell>
          <cell r="CW724">
            <v>0</v>
          </cell>
          <cell r="CX724">
            <v>-1E-3</v>
          </cell>
          <cell r="CY724">
            <v>0</v>
          </cell>
          <cell r="CZ724">
            <v>0</v>
          </cell>
          <cell r="DA724">
            <v>-1E-3</v>
          </cell>
          <cell r="DB724">
            <v>0</v>
          </cell>
          <cell r="DC724">
            <v>0</v>
          </cell>
          <cell r="DD724">
            <v>-1E-3</v>
          </cell>
          <cell r="DE724">
            <v>-1E-3</v>
          </cell>
          <cell r="DF724">
            <v>-3.0000000000000001E-3</v>
          </cell>
          <cell r="DG724">
            <v>-2E-3</v>
          </cell>
          <cell r="DH724">
            <v>-2E-3</v>
          </cell>
          <cell r="DI724">
            <v>-1E-3</v>
          </cell>
          <cell r="DJ724">
            <v>0</v>
          </cell>
          <cell r="DK724">
            <v>0</v>
          </cell>
          <cell r="DL724">
            <v>0</v>
          </cell>
          <cell r="DM724">
            <v>-1E-3</v>
          </cell>
          <cell r="DN724">
            <v>-1E-3</v>
          </cell>
          <cell r="DO724">
            <v>-1E-3</v>
          </cell>
          <cell r="DP724">
            <v>0</v>
          </cell>
          <cell r="DQ724">
            <v>-1E-3</v>
          </cell>
          <cell r="DR724">
            <v>0</v>
          </cell>
          <cell r="DS724">
            <v>0</v>
          </cell>
          <cell r="DT724">
            <v>0</v>
          </cell>
          <cell r="DU724">
            <v>0</v>
          </cell>
          <cell r="DV724">
            <v>0</v>
          </cell>
          <cell r="DW724">
            <v>0</v>
          </cell>
          <cell r="DX724">
            <v>0</v>
          </cell>
          <cell r="DY724">
            <v>0</v>
          </cell>
          <cell r="DZ724">
            <v>0</v>
          </cell>
          <cell r="EA724">
            <v>0</v>
          </cell>
          <cell r="EB724">
            <v>0</v>
          </cell>
          <cell r="EC724">
            <v>0</v>
          </cell>
          <cell r="ED724">
            <v>0</v>
          </cell>
        </row>
        <row r="725">
          <cell r="F725">
            <v>-8.9999999999999993E-3</v>
          </cell>
          <cell r="G725">
            <v>-4.0000000000000001E-3</v>
          </cell>
          <cell r="H725">
            <v>-4.0000000000000001E-3</v>
          </cell>
          <cell r="I725">
            <v>-2E-3</v>
          </cell>
          <cell r="J725">
            <v>-6.0000000000000001E-3</v>
          </cell>
          <cell r="K725">
            <v>-4.0000000000000001E-3</v>
          </cell>
          <cell r="L725">
            <v>-4.0000000000000001E-3</v>
          </cell>
          <cell r="M725">
            <v>-4.0000000000000001E-3</v>
          </cell>
          <cell r="N725">
            <v>-4.0000000000000001E-3</v>
          </cell>
          <cell r="O725">
            <v>-4.0000000000000001E-3</v>
          </cell>
          <cell r="P725">
            <v>-1.2E-2</v>
          </cell>
          <cell r="Q725">
            <v>-7.0000000000000001E-3</v>
          </cell>
          <cell r="R725">
            <v>-7.0000000000000001E-3</v>
          </cell>
          <cell r="S725">
            <v>-1.7000000000000001E-2</v>
          </cell>
          <cell r="T725">
            <v>-8.0000000000000002E-3</v>
          </cell>
          <cell r="U725">
            <v>-3.0000000000000001E-3</v>
          </cell>
          <cell r="V725">
            <v>-1E-3</v>
          </cell>
          <cell r="W725">
            <v>-2.1000000000000001E-2</v>
          </cell>
          <cell r="X725">
            <v>2E-3</v>
          </cell>
          <cell r="Y725">
            <v>-5.0000000000000001E-3</v>
          </cell>
          <cell r="Z725">
            <v>-4.0000000000000001E-3</v>
          </cell>
          <cell r="AA725">
            <v>-3.0000000000000001E-3</v>
          </cell>
          <cell r="AB725">
            <v>-6.0000000000000001E-3</v>
          </cell>
          <cell r="AC725">
            <v>-1.0999999999999999E-2</v>
          </cell>
          <cell r="AD725">
            <v>-5.0000000000000001E-3</v>
          </cell>
          <cell r="AE725">
            <v>-4.0000000000000001E-3</v>
          </cell>
          <cell r="AF725">
            <v>-6.0000000000000001E-3</v>
          </cell>
          <cell r="AG725">
            <v>-5.0000000000000001E-3</v>
          </cell>
          <cell r="AH725">
            <v>-3.0000000000000001E-3</v>
          </cell>
          <cell r="AI725">
            <v>-1E-3</v>
          </cell>
          <cell r="AJ725">
            <v>-3.0000000000000001E-3</v>
          </cell>
          <cell r="AK725">
            <v>-1E-3</v>
          </cell>
          <cell r="AL725">
            <v>-5.0000000000000001E-3</v>
          </cell>
          <cell r="AM725">
            <v>-4.0000000000000001E-3</v>
          </cell>
          <cell r="AN725">
            <v>-4.0000000000000001E-3</v>
          </cell>
          <cell r="AO725">
            <v>-2E-3</v>
          </cell>
          <cell r="AP725">
            <v>-1.0999999999999999E-2</v>
          </cell>
          <cell r="AQ725">
            <v>-5.0000000000000001E-3</v>
          </cell>
          <cell r="AR725">
            <v>3.0000000000000001E-3</v>
          </cell>
          <cell r="AS725">
            <v>-4.0000000000000001E-3</v>
          </cell>
          <cell r="AT725">
            <v>-5.0000000000000001E-3</v>
          </cell>
          <cell r="AU725">
            <v>-2E-3</v>
          </cell>
          <cell r="AV725">
            <v>-1E-3</v>
          </cell>
          <cell r="AW725">
            <v>-1E-3</v>
          </cell>
          <cell r="AX725">
            <v>7.6999999999999999E-2</v>
          </cell>
          <cell r="AY725">
            <v>-3.0000000000000001E-3</v>
          </cell>
          <cell r="AZ725">
            <v>-4.0000000000000001E-3</v>
          </cell>
          <cell r="BA725">
            <v>-2E-3</v>
          </cell>
          <cell r="BB725">
            <v>-2E-3</v>
          </cell>
          <cell r="BC725">
            <v>-8.9999999999999993E-3</v>
          </cell>
          <cell r="BD725">
            <v>-4.0000000000000001E-3</v>
          </cell>
          <cell r="BE725">
            <v>-3.0000000000000001E-3</v>
          </cell>
          <cell r="BF725">
            <v>-5.0000000000000001E-3</v>
          </cell>
          <cell r="BG725">
            <v>-4.0000000000000001E-3</v>
          </cell>
          <cell r="BH725">
            <v>-2E-3</v>
          </cell>
          <cell r="BI725">
            <v>-2E-3</v>
          </cell>
          <cell r="BJ725">
            <v>7.0000000000000001E-3</v>
          </cell>
          <cell r="BK725">
            <v>-3.0000000000000001E-3</v>
          </cell>
          <cell r="BL725">
            <v>-5.0000000000000001E-3</v>
          </cell>
          <cell r="BM725">
            <v>-3.0000000000000001E-3</v>
          </cell>
          <cell r="BN725">
            <v>-2E-3</v>
          </cell>
          <cell r="BO725">
            <v>-2E-3</v>
          </cell>
          <cell r="BP725">
            <v>-8.0000000000000002E-3</v>
          </cell>
          <cell r="BQ725">
            <v>-5.0000000000000001E-3</v>
          </cell>
          <cell r="BR725">
            <v>-6.0000000000000001E-3</v>
          </cell>
          <cell r="BS725">
            <v>-4.0000000000000001E-3</v>
          </cell>
          <cell r="BT725">
            <v>-4.0000000000000001E-3</v>
          </cell>
          <cell r="BU725">
            <v>-3.0000000000000001E-3</v>
          </cell>
          <cell r="BV725">
            <v>-2E-3</v>
          </cell>
          <cell r="BW725">
            <v>-2E-3</v>
          </cell>
          <cell r="BX725">
            <v>-2E-3</v>
          </cell>
          <cell r="BY725">
            <v>-0.02</v>
          </cell>
          <cell r="BZ725">
            <v>-3.0000000000000001E-3</v>
          </cell>
          <cell r="CA725">
            <v>-7.0000000000000001E-3</v>
          </cell>
          <cell r="CB725">
            <v>-0.01</v>
          </cell>
          <cell r="CC725">
            <v>-6.0000000000000001E-3</v>
          </cell>
          <cell r="CD725">
            <v>-3.0000000000000001E-3</v>
          </cell>
          <cell r="CE725">
            <v>-4.0000000000000001E-3</v>
          </cell>
          <cell r="CF725">
            <v>-4.0000000000000001E-3</v>
          </cell>
          <cell r="CG725">
            <v>-3.0000000000000001E-3</v>
          </cell>
          <cell r="CH725">
            <v>-2E-3</v>
          </cell>
          <cell r="CI725">
            <v>-1E-3</v>
          </cell>
          <cell r="CJ725">
            <v>-4.0000000000000001E-3</v>
          </cell>
          <cell r="CK725">
            <v>-1.9E-2</v>
          </cell>
          <cell r="CL725">
            <v>-4.0000000000000001E-3</v>
          </cell>
          <cell r="CM725">
            <v>-3.0000000000000001E-3</v>
          </cell>
          <cell r="CN725">
            <v>-2E-3</v>
          </cell>
          <cell r="CO725">
            <v>-2E-3</v>
          </cell>
          <cell r="CP725">
            <v>-6.0000000000000001E-3</v>
          </cell>
          <cell r="CQ725">
            <v>-4.0000000000000001E-3</v>
          </cell>
          <cell r="CR725">
            <v>-3.0000000000000001E-3</v>
          </cell>
          <cell r="CS725">
            <v>-4.0000000000000001E-3</v>
          </cell>
          <cell r="CT725">
            <v>-2E-3</v>
          </cell>
          <cell r="CU725">
            <v>-2E-3</v>
          </cell>
          <cell r="CV725">
            <v>-1E-3</v>
          </cell>
          <cell r="CW725">
            <v>-4.0000000000000001E-3</v>
          </cell>
          <cell r="CX725">
            <v>-4.0000000000000001E-3</v>
          </cell>
          <cell r="CY725">
            <v>-2E-3</v>
          </cell>
          <cell r="CZ725">
            <v>-2E-3</v>
          </cell>
          <cell r="DA725">
            <v>-4.0000000000000001E-3</v>
          </cell>
          <cell r="DB725">
            <v>-1E-3</v>
          </cell>
          <cell r="DC725">
            <v>-7.0000000000000001E-3</v>
          </cell>
          <cell r="DD725">
            <v>-3.0000000000000001E-3</v>
          </cell>
          <cell r="DE725">
            <v>-3.0000000000000001E-3</v>
          </cell>
          <cell r="DF725">
            <v>-3.0000000000000001E-3</v>
          </cell>
          <cell r="DG725">
            <v>-3.0000000000000001E-3</v>
          </cell>
          <cell r="DH725">
            <v>-2E-3</v>
          </cell>
          <cell r="DI725">
            <v>-1E-3</v>
          </cell>
          <cell r="DJ725">
            <v>-3.0000000000000001E-3</v>
          </cell>
          <cell r="DK725">
            <v>-4.0000000000000001E-3</v>
          </cell>
          <cell r="DL725">
            <v>-2E-3</v>
          </cell>
          <cell r="DM725">
            <v>-2E-3</v>
          </cell>
          <cell r="DN725">
            <v>-5.0000000000000001E-3</v>
          </cell>
          <cell r="DO725">
            <v>-2E-3</v>
          </cell>
          <cell r="DP725">
            <v>-6.0000000000000001E-3</v>
          </cell>
          <cell r="DQ725">
            <v>-3.0000000000000001E-3</v>
          </cell>
          <cell r="DR725">
            <v>0</v>
          </cell>
          <cell r="DS725">
            <v>0</v>
          </cell>
          <cell r="DT725">
            <v>0</v>
          </cell>
          <cell r="DU725">
            <v>0</v>
          </cell>
          <cell r="DV725">
            <v>0</v>
          </cell>
          <cell r="DW725">
            <v>0</v>
          </cell>
          <cell r="DX725">
            <v>0</v>
          </cell>
          <cell r="DY725">
            <v>0</v>
          </cell>
          <cell r="DZ725">
            <v>0</v>
          </cell>
          <cell r="EA725">
            <v>0</v>
          </cell>
          <cell r="EB725">
            <v>0</v>
          </cell>
          <cell r="EC725">
            <v>0</v>
          </cell>
          <cell r="ED725">
            <v>0</v>
          </cell>
        </row>
        <row r="726">
          <cell r="F726">
            <v>-3.0000000000000001E-3</v>
          </cell>
          <cell r="G726">
            <v>-1.0999999999999999E-2</v>
          </cell>
          <cell r="H726">
            <v>-3.0000000000000001E-3</v>
          </cell>
          <cell r="I726">
            <v>-1.2999999999999999E-2</v>
          </cell>
          <cell r="J726">
            <v>-2E-3</v>
          </cell>
          <cell r="K726">
            <v>-2E-3</v>
          </cell>
          <cell r="L726">
            <v>-3.0000000000000001E-3</v>
          </cell>
          <cell r="M726">
            <v>-4.0000000000000001E-3</v>
          </cell>
          <cell r="N726">
            <v>-8.9999999999999993E-3</v>
          </cell>
          <cell r="O726">
            <v>-0.01</v>
          </cell>
          <cell r="P726">
            <v>-5.0000000000000001E-3</v>
          </cell>
          <cell r="Q726">
            <v>-2E-3</v>
          </cell>
          <cell r="R726">
            <v>-6.0000000000000001E-3</v>
          </cell>
          <cell r="S726">
            <v>-3.0000000000000001E-3</v>
          </cell>
          <cell r="T726">
            <v>-4.0000000000000001E-3</v>
          </cell>
          <cell r="U726">
            <v>-1.7999999999999999E-2</v>
          </cell>
          <cell r="V726">
            <v>-1E-3</v>
          </cell>
          <cell r="W726">
            <v>-1E-3</v>
          </cell>
          <cell r="X726">
            <v>-1.4E-2</v>
          </cell>
          <cell r="Y726">
            <v>-3.0000000000000001E-3</v>
          </cell>
          <cell r="Z726">
            <v>-4.0000000000000001E-3</v>
          </cell>
          <cell r="AA726">
            <v>-4.0000000000000001E-3</v>
          </cell>
          <cell r="AB726">
            <v>-3.0000000000000001E-3</v>
          </cell>
          <cell r="AC726">
            <v>-1.2E-2</v>
          </cell>
          <cell r="AD726">
            <v>-1E-3</v>
          </cell>
          <cell r="AE726">
            <v>-1E-3</v>
          </cell>
          <cell r="AF726">
            <v>-1E-3</v>
          </cell>
          <cell r="AG726">
            <v>-1E-3</v>
          </cell>
          <cell r="AH726">
            <v>0</v>
          </cell>
          <cell r="AI726">
            <v>0</v>
          </cell>
          <cell r="AJ726">
            <v>0</v>
          </cell>
          <cell r="AK726">
            <v>0</v>
          </cell>
          <cell r="AL726">
            <v>-2E-3</v>
          </cell>
          <cell r="AM726">
            <v>-3.0000000000000001E-3</v>
          </cell>
          <cell r="AN726">
            <v>-1E-3</v>
          </cell>
          <cell r="AO726">
            <v>-1E-3</v>
          </cell>
          <cell r="AP726">
            <v>-1E-3</v>
          </cell>
          <cell r="AQ726">
            <v>-1E-3</v>
          </cell>
          <cell r="AR726">
            <v>-1E-3</v>
          </cell>
          <cell r="AS726">
            <v>-1E-3</v>
          </cell>
          <cell r="AT726">
            <v>-1E-3</v>
          </cell>
          <cell r="AU726">
            <v>0</v>
          </cell>
          <cell r="AV726">
            <v>0</v>
          </cell>
          <cell r="AW726">
            <v>-1E-3</v>
          </cell>
          <cell r="AX726">
            <v>0</v>
          </cell>
          <cell r="AY726">
            <v>-3.0000000000000001E-3</v>
          </cell>
          <cell r="AZ726">
            <v>-2E-3</v>
          </cell>
          <cell r="BA726">
            <v>-1E-3</v>
          </cell>
          <cell r="BB726">
            <v>-1E-3</v>
          </cell>
          <cell r="BC726">
            <v>-1E-3</v>
          </cell>
          <cell r="BD726">
            <v>-1E-3</v>
          </cell>
          <cell r="BE726">
            <v>-1E-3</v>
          </cell>
          <cell r="BF726">
            <v>-1E-3</v>
          </cell>
          <cell r="BG726">
            <v>-1E-3</v>
          </cell>
          <cell r="BH726">
            <v>-1E-3</v>
          </cell>
          <cell r="BI726">
            <v>0</v>
          </cell>
          <cell r="BJ726">
            <v>-1E-3</v>
          </cell>
          <cell r="BK726">
            <v>0</v>
          </cell>
          <cell r="BL726">
            <v>-2E-3</v>
          </cell>
          <cell r="BM726">
            <v>-3.0000000000000001E-3</v>
          </cell>
          <cell r="BN726">
            <v>-1E-3</v>
          </cell>
          <cell r="BO726">
            <v>-1E-3</v>
          </cell>
          <cell r="BP726">
            <v>-1E-3</v>
          </cell>
          <cell r="BQ726">
            <v>-1E-3</v>
          </cell>
          <cell r="BR726">
            <v>0</v>
          </cell>
          <cell r="BS726">
            <v>0</v>
          </cell>
          <cell r="BT726">
            <v>-1E-3</v>
          </cell>
          <cell r="BU726">
            <v>0</v>
          </cell>
          <cell r="BV726">
            <v>0</v>
          </cell>
          <cell r="BW726">
            <v>0</v>
          </cell>
          <cell r="BX726">
            <v>0</v>
          </cell>
          <cell r="BY726">
            <v>0</v>
          </cell>
          <cell r="BZ726">
            <v>-1E-3</v>
          </cell>
          <cell r="CA726">
            <v>-1E-3</v>
          </cell>
          <cell r="CB726">
            <v>0</v>
          </cell>
          <cell r="CC726">
            <v>0</v>
          </cell>
          <cell r="CD726">
            <v>0</v>
          </cell>
          <cell r="CE726">
            <v>0</v>
          </cell>
          <cell r="CF726">
            <v>0</v>
          </cell>
          <cell r="CG726">
            <v>-1E-3</v>
          </cell>
          <cell r="CH726">
            <v>0</v>
          </cell>
          <cell r="CI726">
            <v>0</v>
          </cell>
          <cell r="CJ726">
            <v>0</v>
          </cell>
          <cell r="CK726">
            <v>0</v>
          </cell>
          <cell r="CL726">
            <v>-1E-3</v>
          </cell>
          <cell r="CM726">
            <v>-1E-3</v>
          </cell>
          <cell r="CN726">
            <v>-1E-3</v>
          </cell>
          <cell r="CO726">
            <v>0</v>
          </cell>
          <cell r="CP726">
            <v>0</v>
          </cell>
          <cell r="CQ726">
            <v>0</v>
          </cell>
          <cell r="CR726">
            <v>0</v>
          </cell>
          <cell r="CS726">
            <v>0</v>
          </cell>
          <cell r="CT726">
            <v>-1E-3</v>
          </cell>
          <cell r="CU726">
            <v>0</v>
          </cell>
          <cell r="CV726">
            <v>0</v>
          </cell>
          <cell r="CW726">
            <v>0</v>
          </cell>
          <cell r="CX726">
            <v>0</v>
          </cell>
          <cell r="CY726">
            <v>-1E-3</v>
          </cell>
          <cell r="CZ726">
            <v>-1E-3</v>
          </cell>
          <cell r="DA726">
            <v>-1E-3</v>
          </cell>
          <cell r="DB726">
            <v>0</v>
          </cell>
          <cell r="DC726">
            <v>0</v>
          </cell>
          <cell r="DD726">
            <v>0</v>
          </cell>
          <cell r="DE726">
            <v>0</v>
          </cell>
          <cell r="DF726">
            <v>0</v>
          </cell>
          <cell r="DG726">
            <v>0</v>
          </cell>
          <cell r="DH726">
            <v>0</v>
          </cell>
          <cell r="DI726">
            <v>0</v>
          </cell>
          <cell r="DJ726">
            <v>0</v>
          </cell>
          <cell r="DK726">
            <v>0</v>
          </cell>
          <cell r="DL726">
            <v>0</v>
          </cell>
          <cell r="DM726">
            <v>0</v>
          </cell>
          <cell r="DN726">
            <v>0</v>
          </cell>
          <cell r="DO726">
            <v>0</v>
          </cell>
          <cell r="DP726">
            <v>0</v>
          </cell>
          <cell r="DQ726">
            <v>0</v>
          </cell>
          <cell r="DR726">
            <v>0</v>
          </cell>
          <cell r="DS726">
            <v>0</v>
          </cell>
          <cell r="DT726">
            <v>0</v>
          </cell>
          <cell r="DU726">
            <v>0</v>
          </cell>
          <cell r="DV726">
            <v>0</v>
          </cell>
          <cell r="DW726">
            <v>0</v>
          </cell>
          <cell r="DX726">
            <v>0</v>
          </cell>
          <cell r="DY726">
            <v>0</v>
          </cell>
          <cell r="DZ726">
            <v>0</v>
          </cell>
          <cell r="EA726">
            <v>0</v>
          </cell>
          <cell r="EB726">
            <v>0</v>
          </cell>
          <cell r="EC726">
            <v>0</v>
          </cell>
          <cell r="ED726">
            <v>0</v>
          </cell>
        </row>
        <row r="727"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  <cell r="AE727">
            <v>0</v>
          </cell>
          <cell r="AF727">
            <v>0</v>
          </cell>
          <cell r="AG727">
            <v>0</v>
          </cell>
          <cell r="AH727">
            <v>0</v>
          </cell>
          <cell r="AI727">
            <v>0</v>
          </cell>
          <cell r="AJ727">
            <v>0</v>
          </cell>
          <cell r="AK727">
            <v>0</v>
          </cell>
          <cell r="AL727">
            <v>0</v>
          </cell>
          <cell r="AM727">
            <v>0</v>
          </cell>
          <cell r="AN727">
            <v>0</v>
          </cell>
          <cell r="AO727">
            <v>0</v>
          </cell>
          <cell r="AP727">
            <v>0</v>
          </cell>
          <cell r="AQ727">
            <v>0</v>
          </cell>
          <cell r="AR727">
            <v>0</v>
          </cell>
          <cell r="AS727">
            <v>0</v>
          </cell>
          <cell r="AT727">
            <v>0</v>
          </cell>
          <cell r="AU727">
            <v>0</v>
          </cell>
          <cell r="AV727">
            <v>0</v>
          </cell>
          <cell r="AW727">
            <v>0</v>
          </cell>
          <cell r="AX727">
            <v>0</v>
          </cell>
          <cell r="AY727">
            <v>0</v>
          </cell>
          <cell r="AZ727">
            <v>0</v>
          </cell>
          <cell r="BA727">
            <v>0</v>
          </cell>
          <cell r="BB727">
            <v>0</v>
          </cell>
          <cell r="BC727">
            <v>0</v>
          </cell>
          <cell r="BD727">
            <v>0</v>
          </cell>
          <cell r="BE727">
            <v>0</v>
          </cell>
          <cell r="BF727">
            <v>0</v>
          </cell>
          <cell r="BG727">
            <v>0</v>
          </cell>
          <cell r="BH727">
            <v>0</v>
          </cell>
          <cell r="BI727">
            <v>0</v>
          </cell>
          <cell r="BJ727">
            <v>0</v>
          </cell>
          <cell r="BK727">
            <v>0</v>
          </cell>
          <cell r="BL727">
            <v>0</v>
          </cell>
          <cell r="BM727">
            <v>0</v>
          </cell>
          <cell r="BN727">
            <v>0</v>
          </cell>
          <cell r="BO727">
            <v>0</v>
          </cell>
          <cell r="BP727">
            <v>0</v>
          </cell>
          <cell r="BQ727">
            <v>0</v>
          </cell>
          <cell r="BR727">
            <v>0</v>
          </cell>
          <cell r="BS727">
            <v>0</v>
          </cell>
          <cell r="BT727">
            <v>0</v>
          </cell>
          <cell r="BU727">
            <v>0</v>
          </cell>
          <cell r="BV727">
            <v>0</v>
          </cell>
          <cell r="BW727">
            <v>0</v>
          </cell>
          <cell r="BX727">
            <v>0</v>
          </cell>
          <cell r="BY727">
            <v>0</v>
          </cell>
          <cell r="BZ727">
            <v>0</v>
          </cell>
          <cell r="CA727">
            <v>0</v>
          </cell>
          <cell r="CB727">
            <v>0</v>
          </cell>
          <cell r="CC727">
            <v>0</v>
          </cell>
          <cell r="CD727">
            <v>0</v>
          </cell>
          <cell r="CE727">
            <v>0</v>
          </cell>
          <cell r="CF727">
            <v>0</v>
          </cell>
          <cell r="CG727">
            <v>0</v>
          </cell>
          <cell r="CH727">
            <v>0</v>
          </cell>
          <cell r="CI727">
            <v>0</v>
          </cell>
          <cell r="CJ727">
            <v>0</v>
          </cell>
          <cell r="CK727">
            <v>0</v>
          </cell>
          <cell r="CL727">
            <v>0</v>
          </cell>
          <cell r="CM727">
            <v>0</v>
          </cell>
          <cell r="CN727">
            <v>0</v>
          </cell>
          <cell r="CO727">
            <v>0</v>
          </cell>
          <cell r="CP727">
            <v>0</v>
          </cell>
          <cell r="CQ727">
            <v>0</v>
          </cell>
          <cell r="CR727">
            <v>0</v>
          </cell>
          <cell r="CS727">
            <v>0</v>
          </cell>
          <cell r="CT727">
            <v>0</v>
          </cell>
          <cell r="CU727">
            <v>0</v>
          </cell>
          <cell r="CV727">
            <v>0</v>
          </cell>
          <cell r="CW727">
            <v>0</v>
          </cell>
          <cell r="CX727">
            <v>0</v>
          </cell>
          <cell r="CY727">
            <v>0</v>
          </cell>
          <cell r="CZ727">
            <v>0</v>
          </cell>
          <cell r="DA727">
            <v>0</v>
          </cell>
          <cell r="DB727">
            <v>0</v>
          </cell>
          <cell r="DC727">
            <v>0</v>
          </cell>
          <cell r="DD727">
            <v>0</v>
          </cell>
          <cell r="DE727">
            <v>0</v>
          </cell>
          <cell r="DF727">
            <v>0</v>
          </cell>
          <cell r="DG727">
            <v>0</v>
          </cell>
          <cell r="DH727">
            <v>0</v>
          </cell>
          <cell r="DI727">
            <v>0</v>
          </cell>
          <cell r="DJ727">
            <v>0</v>
          </cell>
          <cell r="DK727">
            <v>0</v>
          </cell>
          <cell r="DL727">
            <v>0</v>
          </cell>
          <cell r="DM727">
            <v>0</v>
          </cell>
          <cell r="DN727">
            <v>0</v>
          </cell>
          <cell r="DO727">
            <v>0</v>
          </cell>
          <cell r="DP727">
            <v>0</v>
          </cell>
          <cell r="DQ727">
            <v>0</v>
          </cell>
          <cell r="DR727">
            <v>0</v>
          </cell>
          <cell r="DS727">
            <v>0</v>
          </cell>
          <cell r="DT727">
            <v>0</v>
          </cell>
          <cell r="DU727">
            <v>0</v>
          </cell>
          <cell r="DV727">
            <v>0</v>
          </cell>
          <cell r="DW727">
            <v>0</v>
          </cell>
          <cell r="DX727">
            <v>0</v>
          </cell>
          <cell r="DY727">
            <v>0</v>
          </cell>
          <cell r="DZ727">
            <v>0</v>
          </cell>
          <cell r="EA727">
            <v>0</v>
          </cell>
          <cell r="EB727">
            <v>0</v>
          </cell>
          <cell r="EC727">
            <v>0</v>
          </cell>
          <cell r="ED727">
            <v>0</v>
          </cell>
        </row>
        <row r="729"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  <cell r="AE729">
            <v>0</v>
          </cell>
          <cell r="AF729">
            <v>0</v>
          </cell>
          <cell r="AG729">
            <v>0</v>
          </cell>
          <cell r="AH729">
            <v>0</v>
          </cell>
          <cell r="AI729">
            <v>0</v>
          </cell>
          <cell r="AJ729">
            <v>0</v>
          </cell>
          <cell r="AK729">
            <v>0</v>
          </cell>
          <cell r="AL729">
            <v>0</v>
          </cell>
          <cell r="AM729">
            <v>0</v>
          </cell>
          <cell r="AN729">
            <v>0</v>
          </cell>
          <cell r="AO729">
            <v>0</v>
          </cell>
          <cell r="AP729">
            <v>0</v>
          </cell>
          <cell r="AQ729">
            <v>0</v>
          </cell>
          <cell r="AR729">
            <v>0</v>
          </cell>
          <cell r="AS729">
            <v>0</v>
          </cell>
          <cell r="AT729">
            <v>0</v>
          </cell>
          <cell r="AU729">
            <v>0</v>
          </cell>
          <cell r="AV729">
            <v>0</v>
          </cell>
          <cell r="AW729">
            <v>0</v>
          </cell>
          <cell r="AX729">
            <v>0</v>
          </cell>
          <cell r="AY729">
            <v>0</v>
          </cell>
          <cell r="AZ729">
            <v>0</v>
          </cell>
          <cell r="BA729">
            <v>0</v>
          </cell>
          <cell r="BB729">
            <v>0</v>
          </cell>
          <cell r="BC729">
            <v>0</v>
          </cell>
          <cell r="BD729">
            <v>0</v>
          </cell>
          <cell r="BE729">
            <v>0</v>
          </cell>
          <cell r="BF729">
            <v>0</v>
          </cell>
          <cell r="BG729">
            <v>0</v>
          </cell>
          <cell r="BH729">
            <v>0</v>
          </cell>
          <cell r="BI729">
            <v>0</v>
          </cell>
          <cell r="BJ729">
            <v>0</v>
          </cell>
          <cell r="BK729">
            <v>0</v>
          </cell>
          <cell r="BL729">
            <v>0</v>
          </cell>
          <cell r="BM729">
            <v>0</v>
          </cell>
          <cell r="BN729">
            <v>0</v>
          </cell>
          <cell r="BO729">
            <v>0</v>
          </cell>
          <cell r="BP729">
            <v>0</v>
          </cell>
          <cell r="BQ729">
            <v>0</v>
          </cell>
          <cell r="BR729">
            <v>0</v>
          </cell>
          <cell r="BS729">
            <v>0</v>
          </cell>
          <cell r="BT729">
            <v>0</v>
          </cell>
          <cell r="BU729">
            <v>0</v>
          </cell>
          <cell r="BV729">
            <v>0</v>
          </cell>
          <cell r="BW729">
            <v>0</v>
          </cell>
          <cell r="BX729">
            <v>0</v>
          </cell>
          <cell r="BY729">
            <v>0</v>
          </cell>
          <cell r="BZ729">
            <v>0</v>
          </cell>
          <cell r="CA729">
            <v>0</v>
          </cell>
          <cell r="CB729">
            <v>0</v>
          </cell>
          <cell r="CC729">
            <v>0</v>
          </cell>
          <cell r="CD729">
            <v>0</v>
          </cell>
          <cell r="CE729">
            <v>0</v>
          </cell>
          <cell r="CF729">
            <v>0</v>
          </cell>
          <cell r="CG729">
            <v>0</v>
          </cell>
          <cell r="CH729">
            <v>0</v>
          </cell>
          <cell r="CI729">
            <v>0</v>
          </cell>
          <cell r="CJ729">
            <v>0</v>
          </cell>
          <cell r="CK729">
            <v>0</v>
          </cell>
          <cell r="CL729">
            <v>0</v>
          </cell>
          <cell r="CM729">
            <v>0</v>
          </cell>
          <cell r="CN729">
            <v>0</v>
          </cell>
          <cell r="CO729">
            <v>0</v>
          </cell>
          <cell r="CP729">
            <v>0</v>
          </cell>
          <cell r="CQ729">
            <v>0</v>
          </cell>
          <cell r="CR729">
            <v>0</v>
          </cell>
          <cell r="CS729">
            <v>0</v>
          </cell>
          <cell r="CT729">
            <v>0</v>
          </cell>
          <cell r="CU729">
            <v>0</v>
          </cell>
          <cell r="CV729">
            <v>0</v>
          </cell>
          <cell r="CW729">
            <v>0</v>
          </cell>
          <cell r="CX729">
            <v>0</v>
          </cell>
          <cell r="CY729">
            <v>0</v>
          </cell>
          <cell r="CZ729">
            <v>0</v>
          </cell>
          <cell r="DA729">
            <v>0</v>
          </cell>
          <cell r="DB729">
            <v>0</v>
          </cell>
          <cell r="DC729">
            <v>0</v>
          </cell>
          <cell r="DD729">
            <v>0</v>
          </cell>
          <cell r="DE729">
            <v>0</v>
          </cell>
          <cell r="DF729">
            <v>0</v>
          </cell>
          <cell r="DG729">
            <v>0</v>
          </cell>
          <cell r="DH729">
            <v>0</v>
          </cell>
          <cell r="DI729">
            <v>0</v>
          </cell>
          <cell r="DJ729">
            <v>0</v>
          </cell>
          <cell r="DK729">
            <v>0</v>
          </cell>
          <cell r="DL729">
            <v>0</v>
          </cell>
          <cell r="DM729">
            <v>0</v>
          </cell>
          <cell r="DN729">
            <v>0</v>
          </cell>
          <cell r="DO729">
            <v>0</v>
          </cell>
          <cell r="DP729">
            <v>0</v>
          </cell>
          <cell r="DQ729">
            <v>0</v>
          </cell>
          <cell r="DR729">
            <v>0</v>
          </cell>
          <cell r="DS729">
            <v>0</v>
          </cell>
          <cell r="DT729">
            <v>0</v>
          </cell>
          <cell r="DU729">
            <v>0</v>
          </cell>
          <cell r="DV729">
            <v>0</v>
          </cell>
          <cell r="DW729">
            <v>0</v>
          </cell>
          <cell r="DX729">
            <v>0</v>
          </cell>
          <cell r="DY729">
            <v>0</v>
          </cell>
          <cell r="DZ729">
            <v>0</v>
          </cell>
          <cell r="EA729">
            <v>0</v>
          </cell>
          <cell r="EB729">
            <v>0</v>
          </cell>
          <cell r="EC729">
            <v>0</v>
          </cell>
          <cell r="ED729">
            <v>0</v>
          </cell>
        </row>
        <row r="730"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  <cell r="AE730">
            <v>0</v>
          </cell>
          <cell r="AF730">
            <v>0</v>
          </cell>
          <cell r="AG730">
            <v>0</v>
          </cell>
          <cell r="AH730">
            <v>0</v>
          </cell>
          <cell r="AI730">
            <v>0</v>
          </cell>
          <cell r="AJ730">
            <v>0</v>
          </cell>
          <cell r="AK730">
            <v>0</v>
          </cell>
          <cell r="AL730">
            <v>0</v>
          </cell>
          <cell r="AM730">
            <v>0</v>
          </cell>
          <cell r="AN730">
            <v>0</v>
          </cell>
          <cell r="AO730">
            <v>0</v>
          </cell>
          <cell r="AP730">
            <v>0</v>
          </cell>
          <cell r="AQ730">
            <v>0</v>
          </cell>
          <cell r="AR730">
            <v>0</v>
          </cell>
          <cell r="AS730">
            <v>0</v>
          </cell>
          <cell r="AT730">
            <v>0</v>
          </cell>
          <cell r="AU730">
            <v>0</v>
          </cell>
          <cell r="AV730">
            <v>0</v>
          </cell>
          <cell r="AW730">
            <v>0</v>
          </cell>
          <cell r="AX730">
            <v>0</v>
          </cell>
          <cell r="AY730">
            <v>0</v>
          </cell>
          <cell r="AZ730">
            <v>0</v>
          </cell>
          <cell r="BA730">
            <v>0</v>
          </cell>
          <cell r="BB730">
            <v>0</v>
          </cell>
          <cell r="BC730">
            <v>0</v>
          </cell>
          <cell r="BD730">
            <v>0</v>
          </cell>
          <cell r="BE730">
            <v>0</v>
          </cell>
          <cell r="BF730">
            <v>0</v>
          </cell>
          <cell r="BG730">
            <v>0</v>
          </cell>
          <cell r="BH730">
            <v>0</v>
          </cell>
          <cell r="BI730">
            <v>0</v>
          </cell>
          <cell r="BJ730">
            <v>0</v>
          </cell>
          <cell r="BK730">
            <v>0</v>
          </cell>
          <cell r="BL730">
            <v>0</v>
          </cell>
          <cell r="BM730">
            <v>0</v>
          </cell>
          <cell r="BN730">
            <v>0</v>
          </cell>
          <cell r="BO730">
            <v>0</v>
          </cell>
          <cell r="BP730">
            <v>0</v>
          </cell>
          <cell r="BQ730">
            <v>0</v>
          </cell>
          <cell r="BR730">
            <v>0</v>
          </cell>
          <cell r="BS730">
            <v>0</v>
          </cell>
          <cell r="BT730">
            <v>0</v>
          </cell>
          <cell r="BU730">
            <v>0</v>
          </cell>
          <cell r="BV730">
            <v>0</v>
          </cell>
          <cell r="BW730">
            <v>0</v>
          </cell>
          <cell r="BX730">
            <v>0</v>
          </cell>
          <cell r="BY730">
            <v>0</v>
          </cell>
          <cell r="BZ730">
            <v>0</v>
          </cell>
          <cell r="CA730">
            <v>0</v>
          </cell>
          <cell r="CB730">
            <v>0</v>
          </cell>
          <cell r="CC730">
            <v>0</v>
          </cell>
          <cell r="CD730">
            <v>0</v>
          </cell>
          <cell r="CE730">
            <v>0</v>
          </cell>
          <cell r="CF730">
            <v>0</v>
          </cell>
          <cell r="CG730">
            <v>0</v>
          </cell>
          <cell r="CH730">
            <v>0</v>
          </cell>
          <cell r="CI730">
            <v>0</v>
          </cell>
          <cell r="CJ730">
            <v>0</v>
          </cell>
          <cell r="CK730">
            <v>0</v>
          </cell>
          <cell r="CL730">
            <v>0</v>
          </cell>
          <cell r="CM730">
            <v>0</v>
          </cell>
          <cell r="CN730">
            <v>0</v>
          </cell>
          <cell r="CO730">
            <v>0</v>
          </cell>
          <cell r="CP730">
            <v>0</v>
          </cell>
          <cell r="CQ730">
            <v>0</v>
          </cell>
          <cell r="CR730">
            <v>0</v>
          </cell>
          <cell r="CS730">
            <v>0</v>
          </cell>
          <cell r="CT730">
            <v>0</v>
          </cell>
          <cell r="CU730">
            <v>0</v>
          </cell>
          <cell r="CV730">
            <v>0</v>
          </cell>
          <cell r="CW730">
            <v>0</v>
          </cell>
          <cell r="CX730">
            <v>0</v>
          </cell>
          <cell r="CY730">
            <v>0</v>
          </cell>
          <cell r="CZ730">
            <v>0</v>
          </cell>
          <cell r="DA730">
            <v>0</v>
          </cell>
          <cell r="DB730">
            <v>0</v>
          </cell>
          <cell r="DC730">
            <v>0</v>
          </cell>
          <cell r="DD730">
            <v>0</v>
          </cell>
          <cell r="DE730">
            <v>0</v>
          </cell>
          <cell r="DF730">
            <v>0</v>
          </cell>
          <cell r="DG730">
            <v>0</v>
          </cell>
          <cell r="DH730">
            <v>0</v>
          </cell>
          <cell r="DI730">
            <v>0</v>
          </cell>
          <cell r="DJ730">
            <v>0</v>
          </cell>
          <cell r="DK730">
            <v>0</v>
          </cell>
          <cell r="DL730">
            <v>0</v>
          </cell>
          <cell r="DM730">
            <v>0</v>
          </cell>
          <cell r="DN730">
            <v>0</v>
          </cell>
          <cell r="DO730">
            <v>0</v>
          </cell>
          <cell r="DP730">
            <v>0</v>
          </cell>
          <cell r="DQ730">
            <v>0</v>
          </cell>
          <cell r="DR730">
            <v>0</v>
          </cell>
          <cell r="DS730">
            <v>0</v>
          </cell>
          <cell r="DT730">
            <v>0</v>
          </cell>
          <cell r="DU730">
            <v>0</v>
          </cell>
          <cell r="DV730">
            <v>0</v>
          </cell>
          <cell r="DW730">
            <v>0</v>
          </cell>
          <cell r="DX730">
            <v>0</v>
          </cell>
          <cell r="DY730">
            <v>0</v>
          </cell>
          <cell r="DZ730">
            <v>0</v>
          </cell>
          <cell r="EA730">
            <v>0</v>
          </cell>
          <cell r="EB730">
            <v>0</v>
          </cell>
          <cell r="EC730">
            <v>0</v>
          </cell>
          <cell r="ED730">
            <v>0</v>
          </cell>
        </row>
        <row r="731"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  <cell r="AE731">
            <v>0</v>
          </cell>
          <cell r="AF731">
            <v>0</v>
          </cell>
          <cell r="AG731">
            <v>0</v>
          </cell>
          <cell r="AH731">
            <v>0</v>
          </cell>
          <cell r="AI731">
            <v>0</v>
          </cell>
          <cell r="AJ731">
            <v>0</v>
          </cell>
          <cell r="AK731">
            <v>0</v>
          </cell>
          <cell r="AL731">
            <v>0</v>
          </cell>
          <cell r="AM731">
            <v>0</v>
          </cell>
          <cell r="AN731">
            <v>0</v>
          </cell>
          <cell r="AO731">
            <v>0</v>
          </cell>
          <cell r="AP731">
            <v>0</v>
          </cell>
          <cell r="AQ731">
            <v>0</v>
          </cell>
          <cell r="AR731">
            <v>0</v>
          </cell>
          <cell r="AS731">
            <v>0</v>
          </cell>
          <cell r="AT731">
            <v>0</v>
          </cell>
          <cell r="AU731">
            <v>0</v>
          </cell>
          <cell r="AV731">
            <v>0</v>
          </cell>
          <cell r="AW731">
            <v>0</v>
          </cell>
          <cell r="AX731">
            <v>0</v>
          </cell>
          <cell r="AY731">
            <v>0</v>
          </cell>
          <cell r="AZ731">
            <v>0</v>
          </cell>
          <cell r="BA731">
            <v>0</v>
          </cell>
          <cell r="BB731">
            <v>0</v>
          </cell>
          <cell r="BC731">
            <v>0</v>
          </cell>
          <cell r="BD731">
            <v>0</v>
          </cell>
          <cell r="BE731">
            <v>0</v>
          </cell>
          <cell r="BF731">
            <v>0</v>
          </cell>
          <cell r="BG731">
            <v>0</v>
          </cell>
          <cell r="BH731">
            <v>0</v>
          </cell>
          <cell r="BI731">
            <v>0</v>
          </cell>
          <cell r="BJ731">
            <v>0</v>
          </cell>
          <cell r="BK731">
            <v>0</v>
          </cell>
          <cell r="BL731">
            <v>0</v>
          </cell>
          <cell r="BM731">
            <v>0</v>
          </cell>
          <cell r="BN731">
            <v>0</v>
          </cell>
          <cell r="BO731">
            <v>0</v>
          </cell>
          <cell r="BP731">
            <v>0</v>
          </cell>
          <cell r="BQ731">
            <v>0</v>
          </cell>
          <cell r="BR731">
            <v>0</v>
          </cell>
          <cell r="BS731">
            <v>0</v>
          </cell>
          <cell r="BT731">
            <v>0</v>
          </cell>
          <cell r="BU731">
            <v>0</v>
          </cell>
          <cell r="BV731">
            <v>0</v>
          </cell>
          <cell r="BW731">
            <v>0</v>
          </cell>
          <cell r="BX731">
            <v>0</v>
          </cell>
          <cell r="BY731">
            <v>0</v>
          </cell>
          <cell r="BZ731">
            <v>0</v>
          </cell>
          <cell r="CA731">
            <v>0</v>
          </cell>
          <cell r="CB731">
            <v>0</v>
          </cell>
          <cell r="CC731">
            <v>0</v>
          </cell>
          <cell r="CD731">
            <v>0</v>
          </cell>
          <cell r="CE731">
            <v>0</v>
          </cell>
          <cell r="CF731">
            <v>0</v>
          </cell>
          <cell r="CG731">
            <v>0</v>
          </cell>
          <cell r="CH731">
            <v>0</v>
          </cell>
          <cell r="CI731">
            <v>0</v>
          </cell>
          <cell r="CJ731">
            <v>0</v>
          </cell>
          <cell r="CK731">
            <v>0</v>
          </cell>
          <cell r="CL731">
            <v>0</v>
          </cell>
          <cell r="CM731">
            <v>0</v>
          </cell>
          <cell r="CN731">
            <v>0</v>
          </cell>
          <cell r="CO731">
            <v>0</v>
          </cell>
          <cell r="CP731">
            <v>0</v>
          </cell>
          <cell r="CQ731">
            <v>0</v>
          </cell>
          <cell r="CR731">
            <v>0</v>
          </cell>
          <cell r="CS731">
            <v>0</v>
          </cell>
          <cell r="CT731">
            <v>0</v>
          </cell>
          <cell r="CU731">
            <v>0</v>
          </cell>
          <cell r="CV731">
            <v>0</v>
          </cell>
          <cell r="CW731">
            <v>0</v>
          </cell>
          <cell r="CX731">
            <v>0</v>
          </cell>
          <cell r="CY731">
            <v>0</v>
          </cell>
          <cell r="CZ731">
            <v>0</v>
          </cell>
          <cell r="DA731">
            <v>0</v>
          </cell>
          <cell r="DB731">
            <v>0</v>
          </cell>
          <cell r="DC731">
            <v>0</v>
          </cell>
          <cell r="DD731">
            <v>0</v>
          </cell>
          <cell r="DE731">
            <v>0</v>
          </cell>
          <cell r="DF731">
            <v>0</v>
          </cell>
          <cell r="DG731">
            <v>0</v>
          </cell>
          <cell r="DH731">
            <v>0</v>
          </cell>
          <cell r="DI731">
            <v>0</v>
          </cell>
          <cell r="DJ731">
            <v>0</v>
          </cell>
          <cell r="DK731">
            <v>0</v>
          </cell>
          <cell r="DL731">
            <v>0</v>
          </cell>
          <cell r="DM731">
            <v>0</v>
          </cell>
          <cell r="DN731">
            <v>0</v>
          </cell>
          <cell r="DO731">
            <v>0</v>
          </cell>
          <cell r="DP731">
            <v>0</v>
          </cell>
          <cell r="DQ731">
            <v>0</v>
          </cell>
          <cell r="DR731">
            <v>0</v>
          </cell>
          <cell r="DS731">
            <v>0</v>
          </cell>
          <cell r="DT731">
            <v>0</v>
          </cell>
          <cell r="DU731">
            <v>0</v>
          </cell>
          <cell r="DV731">
            <v>0</v>
          </cell>
          <cell r="DW731">
            <v>0</v>
          </cell>
          <cell r="DX731">
            <v>0</v>
          </cell>
          <cell r="DY731">
            <v>0</v>
          </cell>
          <cell r="DZ731">
            <v>0</v>
          </cell>
          <cell r="EA731">
            <v>0</v>
          </cell>
          <cell r="EB731">
            <v>0</v>
          </cell>
          <cell r="EC731">
            <v>0</v>
          </cell>
          <cell r="ED731">
            <v>0</v>
          </cell>
        </row>
        <row r="732"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  <cell r="AE732">
            <v>0</v>
          </cell>
          <cell r="AF732">
            <v>0</v>
          </cell>
          <cell r="AG732">
            <v>0</v>
          </cell>
          <cell r="AH732">
            <v>0</v>
          </cell>
          <cell r="AI732">
            <v>0</v>
          </cell>
          <cell r="AJ732">
            <v>0</v>
          </cell>
          <cell r="AK732">
            <v>0</v>
          </cell>
          <cell r="AL732">
            <v>0</v>
          </cell>
          <cell r="AM732">
            <v>0</v>
          </cell>
          <cell r="AN732">
            <v>0</v>
          </cell>
          <cell r="AO732">
            <v>0</v>
          </cell>
          <cell r="AP732">
            <v>0</v>
          </cell>
          <cell r="AQ732">
            <v>0</v>
          </cell>
          <cell r="AR732">
            <v>0</v>
          </cell>
          <cell r="AS732">
            <v>0</v>
          </cell>
          <cell r="AT732">
            <v>0</v>
          </cell>
          <cell r="AU732">
            <v>0</v>
          </cell>
          <cell r="AV732">
            <v>0</v>
          </cell>
          <cell r="AW732">
            <v>0</v>
          </cell>
          <cell r="AX732">
            <v>0</v>
          </cell>
          <cell r="AY732">
            <v>0</v>
          </cell>
          <cell r="AZ732">
            <v>0</v>
          </cell>
          <cell r="BA732">
            <v>0</v>
          </cell>
          <cell r="BB732">
            <v>0</v>
          </cell>
          <cell r="BC732">
            <v>0</v>
          </cell>
          <cell r="BD732">
            <v>0</v>
          </cell>
          <cell r="BE732">
            <v>0</v>
          </cell>
          <cell r="BF732">
            <v>0</v>
          </cell>
          <cell r="BG732">
            <v>0</v>
          </cell>
          <cell r="BH732">
            <v>0</v>
          </cell>
          <cell r="BI732">
            <v>0</v>
          </cell>
          <cell r="BJ732">
            <v>0</v>
          </cell>
          <cell r="BK732">
            <v>0</v>
          </cell>
          <cell r="BL732">
            <v>0</v>
          </cell>
          <cell r="BM732">
            <v>0</v>
          </cell>
          <cell r="BN732">
            <v>0</v>
          </cell>
          <cell r="BO732">
            <v>0</v>
          </cell>
          <cell r="BP732">
            <v>0</v>
          </cell>
          <cell r="BQ732">
            <v>0</v>
          </cell>
          <cell r="BR732">
            <v>0</v>
          </cell>
          <cell r="BS732">
            <v>0</v>
          </cell>
          <cell r="BT732">
            <v>0</v>
          </cell>
          <cell r="BU732">
            <v>0</v>
          </cell>
          <cell r="BV732">
            <v>0</v>
          </cell>
          <cell r="BW732">
            <v>0</v>
          </cell>
          <cell r="BX732">
            <v>0</v>
          </cell>
          <cell r="BY732">
            <v>0</v>
          </cell>
          <cell r="BZ732">
            <v>0</v>
          </cell>
          <cell r="CA732">
            <v>0</v>
          </cell>
          <cell r="CB732">
            <v>0</v>
          </cell>
          <cell r="CC732">
            <v>0</v>
          </cell>
          <cell r="CD732">
            <v>0</v>
          </cell>
          <cell r="CE732">
            <v>0</v>
          </cell>
          <cell r="CF732">
            <v>0</v>
          </cell>
          <cell r="CG732">
            <v>0</v>
          </cell>
          <cell r="CH732">
            <v>0</v>
          </cell>
          <cell r="CI732">
            <v>0</v>
          </cell>
          <cell r="CJ732">
            <v>0</v>
          </cell>
          <cell r="CK732">
            <v>0</v>
          </cell>
          <cell r="CL732">
            <v>0</v>
          </cell>
          <cell r="CM732">
            <v>0</v>
          </cell>
          <cell r="CN732">
            <v>0</v>
          </cell>
          <cell r="CO732">
            <v>0</v>
          </cell>
          <cell r="CP732">
            <v>0</v>
          </cell>
          <cell r="CQ732">
            <v>0</v>
          </cell>
          <cell r="CR732">
            <v>0</v>
          </cell>
          <cell r="CS732">
            <v>0</v>
          </cell>
          <cell r="CT732">
            <v>0</v>
          </cell>
          <cell r="CU732">
            <v>0</v>
          </cell>
          <cell r="CV732">
            <v>0</v>
          </cell>
          <cell r="CW732">
            <v>0</v>
          </cell>
          <cell r="CX732">
            <v>0</v>
          </cell>
          <cell r="CY732">
            <v>0</v>
          </cell>
          <cell r="CZ732">
            <v>0</v>
          </cell>
          <cell r="DA732">
            <v>0</v>
          </cell>
          <cell r="DB732">
            <v>0</v>
          </cell>
          <cell r="DC732">
            <v>0</v>
          </cell>
          <cell r="DD732">
            <v>0</v>
          </cell>
          <cell r="DE732">
            <v>0</v>
          </cell>
          <cell r="DF732">
            <v>0</v>
          </cell>
          <cell r="DG732">
            <v>0</v>
          </cell>
          <cell r="DH732">
            <v>0</v>
          </cell>
          <cell r="DI732">
            <v>0</v>
          </cell>
          <cell r="DJ732">
            <v>0</v>
          </cell>
          <cell r="DK732">
            <v>0</v>
          </cell>
          <cell r="DL732">
            <v>0</v>
          </cell>
          <cell r="DM732">
            <v>0</v>
          </cell>
          <cell r="DN732">
            <v>0</v>
          </cell>
          <cell r="DO732">
            <v>0</v>
          </cell>
          <cell r="DP732">
            <v>0</v>
          </cell>
          <cell r="DQ732">
            <v>0</v>
          </cell>
          <cell r="DR732">
            <v>0</v>
          </cell>
          <cell r="DS732">
            <v>0</v>
          </cell>
          <cell r="DT732">
            <v>0</v>
          </cell>
          <cell r="DU732">
            <v>0</v>
          </cell>
          <cell r="DV732">
            <v>0</v>
          </cell>
          <cell r="DW732">
            <v>0</v>
          </cell>
          <cell r="DX732">
            <v>0</v>
          </cell>
          <cell r="DY732">
            <v>0</v>
          </cell>
          <cell r="DZ732">
            <v>0</v>
          </cell>
          <cell r="EA732">
            <v>0</v>
          </cell>
          <cell r="EB732">
            <v>0</v>
          </cell>
          <cell r="EC732">
            <v>0</v>
          </cell>
          <cell r="ED732">
            <v>0</v>
          </cell>
        </row>
        <row r="733"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  <cell r="AE733">
            <v>0</v>
          </cell>
          <cell r="AF733">
            <v>0</v>
          </cell>
          <cell r="AG733">
            <v>0</v>
          </cell>
          <cell r="AH733">
            <v>0</v>
          </cell>
          <cell r="AI733">
            <v>0</v>
          </cell>
          <cell r="AJ733">
            <v>0</v>
          </cell>
          <cell r="AK733">
            <v>0</v>
          </cell>
          <cell r="AL733">
            <v>0</v>
          </cell>
          <cell r="AM733">
            <v>0</v>
          </cell>
          <cell r="AN733">
            <v>0</v>
          </cell>
          <cell r="AO733">
            <v>0</v>
          </cell>
          <cell r="AP733">
            <v>0</v>
          </cell>
          <cell r="AQ733">
            <v>0</v>
          </cell>
          <cell r="AR733">
            <v>0</v>
          </cell>
          <cell r="AS733">
            <v>0</v>
          </cell>
          <cell r="AT733">
            <v>0</v>
          </cell>
          <cell r="AU733">
            <v>0</v>
          </cell>
          <cell r="AV733">
            <v>0</v>
          </cell>
          <cell r="AW733">
            <v>0</v>
          </cell>
          <cell r="AX733">
            <v>0</v>
          </cell>
          <cell r="AY733">
            <v>0</v>
          </cell>
          <cell r="AZ733">
            <v>0</v>
          </cell>
          <cell r="BA733">
            <v>0</v>
          </cell>
          <cell r="BB733">
            <v>0</v>
          </cell>
          <cell r="BC733">
            <v>0</v>
          </cell>
          <cell r="BD733">
            <v>0</v>
          </cell>
          <cell r="BE733">
            <v>0</v>
          </cell>
          <cell r="BF733">
            <v>0</v>
          </cell>
          <cell r="BG733">
            <v>0</v>
          </cell>
          <cell r="BH733">
            <v>0</v>
          </cell>
          <cell r="BI733">
            <v>0</v>
          </cell>
          <cell r="BJ733">
            <v>0</v>
          </cell>
          <cell r="BK733">
            <v>0</v>
          </cell>
          <cell r="BL733">
            <v>0</v>
          </cell>
          <cell r="BM733">
            <v>0</v>
          </cell>
          <cell r="BN733">
            <v>0</v>
          </cell>
          <cell r="BO733">
            <v>0</v>
          </cell>
          <cell r="BP733">
            <v>0</v>
          </cell>
          <cell r="BQ733">
            <v>0</v>
          </cell>
          <cell r="BR733">
            <v>0</v>
          </cell>
          <cell r="BS733">
            <v>0</v>
          </cell>
          <cell r="BT733">
            <v>0</v>
          </cell>
          <cell r="BU733">
            <v>0</v>
          </cell>
          <cell r="BV733">
            <v>0</v>
          </cell>
          <cell r="BW733">
            <v>0</v>
          </cell>
          <cell r="BX733">
            <v>0</v>
          </cell>
          <cell r="BY733">
            <v>0</v>
          </cell>
          <cell r="BZ733">
            <v>0</v>
          </cell>
          <cell r="CA733">
            <v>0</v>
          </cell>
          <cell r="CB733">
            <v>0</v>
          </cell>
          <cell r="CC733">
            <v>0</v>
          </cell>
          <cell r="CD733">
            <v>0</v>
          </cell>
          <cell r="CE733">
            <v>0</v>
          </cell>
          <cell r="CF733">
            <v>0</v>
          </cell>
          <cell r="CG733">
            <v>0</v>
          </cell>
          <cell r="CH733">
            <v>0</v>
          </cell>
          <cell r="CI733">
            <v>0</v>
          </cell>
          <cell r="CJ733">
            <v>0</v>
          </cell>
          <cell r="CK733">
            <v>0</v>
          </cell>
          <cell r="CL733">
            <v>0</v>
          </cell>
          <cell r="CM733">
            <v>0</v>
          </cell>
          <cell r="CN733">
            <v>0</v>
          </cell>
          <cell r="CO733">
            <v>0</v>
          </cell>
          <cell r="CP733">
            <v>0</v>
          </cell>
          <cell r="CQ733">
            <v>0</v>
          </cell>
          <cell r="CR733">
            <v>0</v>
          </cell>
          <cell r="CS733">
            <v>0</v>
          </cell>
          <cell r="CT733">
            <v>0</v>
          </cell>
          <cell r="CU733">
            <v>0</v>
          </cell>
          <cell r="CV733">
            <v>0</v>
          </cell>
          <cell r="CW733">
            <v>0</v>
          </cell>
          <cell r="CX733">
            <v>0</v>
          </cell>
          <cell r="CY733">
            <v>0</v>
          </cell>
          <cell r="CZ733">
            <v>0</v>
          </cell>
          <cell r="DA733">
            <v>0</v>
          </cell>
          <cell r="DB733">
            <v>0</v>
          </cell>
          <cell r="DC733">
            <v>0</v>
          </cell>
          <cell r="DD733">
            <v>0</v>
          </cell>
          <cell r="DE733">
            <v>0</v>
          </cell>
          <cell r="DF733">
            <v>0</v>
          </cell>
          <cell r="DG733">
            <v>0</v>
          </cell>
          <cell r="DH733">
            <v>0</v>
          </cell>
          <cell r="DI733">
            <v>0</v>
          </cell>
          <cell r="DJ733">
            <v>0</v>
          </cell>
          <cell r="DK733">
            <v>0</v>
          </cell>
          <cell r="DL733">
            <v>0</v>
          </cell>
          <cell r="DM733">
            <v>0</v>
          </cell>
          <cell r="DN733">
            <v>0</v>
          </cell>
          <cell r="DO733">
            <v>0</v>
          </cell>
          <cell r="DP733">
            <v>0</v>
          </cell>
          <cell r="DQ733">
            <v>0</v>
          </cell>
          <cell r="DR733">
            <v>0</v>
          </cell>
          <cell r="DS733">
            <v>0</v>
          </cell>
          <cell r="DT733">
            <v>0</v>
          </cell>
          <cell r="DU733">
            <v>0</v>
          </cell>
          <cell r="DV733">
            <v>0</v>
          </cell>
          <cell r="DW733">
            <v>0</v>
          </cell>
          <cell r="DX733">
            <v>0</v>
          </cell>
          <cell r="DY733">
            <v>0</v>
          </cell>
          <cell r="DZ733">
            <v>0</v>
          </cell>
          <cell r="EA733">
            <v>0</v>
          </cell>
          <cell r="EB733">
            <v>0</v>
          </cell>
          <cell r="EC733">
            <v>0</v>
          </cell>
          <cell r="ED733">
            <v>0</v>
          </cell>
        </row>
        <row r="734"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  <cell r="AE734">
            <v>0</v>
          </cell>
          <cell r="AF734">
            <v>0</v>
          </cell>
          <cell r="AG734">
            <v>0</v>
          </cell>
          <cell r="AH734">
            <v>0</v>
          </cell>
          <cell r="AI734">
            <v>0</v>
          </cell>
          <cell r="AJ734">
            <v>0</v>
          </cell>
          <cell r="AK734">
            <v>0</v>
          </cell>
          <cell r="AL734">
            <v>0</v>
          </cell>
          <cell r="AM734">
            <v>0</v>
          </cell>
          <cell r="AN734">
            <v>0</v>
          </cell>
          <cell r="AO734">
            <v>0</v>
          </cell>
          <cell r="AP734">
            <v>0</v>
          </cell>
          <cell r="AQ734">
            <v>0</v>
          </cell>
          <cell r="AR734">
            <v>0</v>
          </cell>
          <cell r="AS734">
            <v>0</v>
          </cell>
          <cell r="AT734">
            <v>0</v>
          </cell>
          <cell r="AU734">
            <v>0</v>
          </cell>
          <cell r="AV734">
            <v>0</v>
          </cell>
          <cell r="AW734">
            <v>0</v>
          </cell>
          <cell r="AX734">
            <v>0</v>
          </cell>
          <cell r="AY734">
            <v>0</v>
          </cell>
          <cell r="AZ734">
            <v>0</v>
          </cell>
          <cell r="BA734">
            <v>0</v>
          </cell>
          <cell r="BB734">
            <v>0</v>
          </cell>
          <cell r="BC734">
            <v>0</v>
          </cell>
          <cell r="BD734">
            <v>0</v>
          </cell>
          <cell r="BE734">
            <v>0</v>
          </cell>
          <cell r="BF734">
            <v>0</v>
          </cell>
          <cell r="BG734">
            <v>0</v>
          </cell>
          <cell r="BH734">
            <v>0</v>
          </cell>
          <cell r="BI734">
            <v>0</v>
          </cell>
          <cell r="BJ734">
            <v>0</v>
          </cell>
          <cell r="BK734">
            <v>0</v>
          </cell>
          <cell r="BL734">
            <v>0</v>
          </cell>
          <cell r="BM734">
            <v>0</v>
          </cell>
          <cell r="BN734">
            <v>0</v>
          </cell>
          <cell r="BO734">
            <v>0</v>
          </cell>
          <cell r="BP734">
            <v>0</v>
          </cell>
          <cell r="BQ734">
            <v>0</v>
          </cell>
          <cell r="BR734">
            <v>0</v>
          </cell>
          <cell r="BS734">
            <v>0</v>
          </cell>
          <cell r="BT734">
            <v>0</v>
          </cell>
          <cell r="BU734">
            <v>0</v>
          </cell>
          <cell r="BV734">
            <v>0</v>
          </cell>
          <cell r="BW734">
            <v>0</v>
          </cell>
          <cell r="BX734">
            <v>0</v>
          </cell>
          <cell r="BY734">
            <v>0</v>
          </cell>
          <cell r="BZ734">
            <v>0</v>
          </cell>
          <cell r="CA734">
            <v>0</v>
          </cell>
          <cell r="CB734">
            <v>0</v>
          </cell>
          <cell r="CC734">
            <v>0</v>
          </cell>
          <cell r="CD734">
            <v>0</v>
          </cell>
          <cell r="CE734">
            <v>0</v>
          </cell>
          <cell r="CF734">
            <v>0</v>
          </cell>
          <cell r="CG734">
            <v>0</v>
          </cell>
          <cell r="CH734">
            <v>0</v>
          </cell>
          <cell r="CI734">
            <v>0</v>
          </cell>
          <cell r="CJ734">
            <v>0</v>
          </cell>
          <cell r="CK734">
            <v>0</v>
          </cell>
          <cell r="CL734">
            <v>0</v>
          </cell>
          <cell r="CM734">
            <v>0</v>
          </cell>
          <cell r="CN734">
            <v>0</v>
          </cell>
          <cell r="CO734">
            <v>0</v>
          </cell>
          <cell r="CP734">
            <v>0</v>
          </cell>
          <cell r="CQ734">
            <v>0</v>
          </cell>
          <cell r="CR734">
            <v>0</v>
          </cell>
          <cell r="CS734">
            <v>0</v>
          </cell>
          <cell r="CT734">
            <v>0</v>
          </cell>
          <cell r="CU734">
            <v>0</v>
          </cell>
          <cell r="CV734">
            <v>0</v>
          </cell>
          <cell r="CW734">
            <v>0</v>
          </cell>
          <cell r="CX734">
            <v>0</v>
          </cell>
          <cell r="CY734">
            <v>0</v>
          </cell>
          <cell r="CZ734">
            <v>0</v>
          </cell>
          <cell r="DA734">
            <v>0</v>
          </cell>
          <cell r="DB734">
            <v>0</v>
          </cell>
          <cell r="DC734">
            <v>0</v>
          </cell>
          <cell r="DD734">
            <v>0</v>
          </cell>
          <cell r="DE734">
            <v>0</v>
          </cell>
          <cell r="DF734">
            <v>0</v>
          </cell>
          <cell r="DG734">
            <v>0</v>
          </cell>
          <cell r="DH734">
            <v>0</v>
          </cell>
          <cell r="DI734">
            <v>0</v>
          </cell>
          <cell r="DJ734">
            <v>0</v>
          </cell>
          <cell r="DK734">
            <v>0</v>
          </cell>
          <cell r="DL734">
            <v>0</v>
          </cell>
          <cell r="DM734">
            <v>0</v>
          </cell>
          <cell r="DN734">
            <v>0</v>
          </cell>
          <cell r="DO734">
            <v>0</v>
          </cell>
          <cell r="DP734">
            <v>0</v>
          </cell>
          <cell r="DQ734">
            <v>0</v>
          </cell>
          <cell r="DR734">
            <v>0</v>
          </cell>
          <cell r="DS734">
            <v>0</v>
          </cell>
          <cell r="DT734">
            <v>0</v>
          </cell>
          <cell r="DU734">
            <v>0</v>
          </cell>
          <cell r="DV734">
            <v>0</v>
          </cell>
          <cell r="DW734">
            <v>0</v>
          </cell>
          <cell r="DX734">
            <v>0</v>
          </cell>
          <cell r="DY734">
            <v>0</v>
          </cell>
          <cell r="DZ734">
            <v>0</v>
          </cell>
          <cell r="EA734">
            <v>0</v>
          </cell>
          <cell r="EB734">
            <v>0</v>
          </cell>
          <cell r="EC734">
            <v>0</v>
          </cell>
          <cell r="ED734">
            <v>0</v>
          </cell>
        </row>
        <row r="735"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  <cell r="AE735">
            <v>0</v>
          </cell>
          <cell r="AF735">
            <v>0</v>
          </cell>
          <cell r="AG735">
            <v>0</v>
          </cell>
          <cell r="AH735">
            <v>0</v>
          </cell>
          <cell r="AI735">
            <v>0</v>
          </cell>
          <cell r="AJ735">
            <v>0</v>
          </cell>
          <cell r="AK735">
            <v>0</v>
          </cell>
          <cell r="AL735">
            <v>0</v>
          </cell>
          <cell r="AM735">
            <v>0</v>
          </cell>
          <cell r="AN735">
            <v>0</v>
          </cell>
          <cell r="AO735">
            <v>0</v>
          </cell>
          <cell r="AP735">
            <v>0</v>
          </cell>
          <cell r="AQ735">
            <v>0</v>
          </cell>
          <cell r="AR735">
            <v>0</v>
          </cell>
          <cell r="AS735">
            <v>0</v>
          </cell>
          <cell r="AT735">
            <v>0</v>
          </cell>
          <cell r="AU735">
            <v>0</v>
          </cell>
          <cell r="AV735">
            <v>0</v>
          </cell>
          <cell r="AW735">
            <v>0</v>
          </cell>
          <cell r="AX735">
            <v>0</v>
          </cell>
          <cell r="AY735">
            <v>0</v>
          </cell>
          <cell r="AZ735">
            <v>0</v>
          </cell>
          <cell r="BA735">
            <v>0</v>
          </cell>
          <cell r="BB735">
            <v>0</v>
          </cell>
          <cell r="BC735">
            <v>0</v>
          </cell>
          <cell r="BD735">
            <v>0</v>
          </cell>
          <cell r="BE735">
            <v>0</v>
          </cell>
          <cell r="BF735">
            <v>0</v>
          </cell>
          <cell r="BG735">
            <v>0</v>
          </cell>
          <cell r="BH735">
            <v>0</v>
          </cell>
          <cell r="BI735">
            <v>0</v>
          </cell>
          <cell r="BJ735">
            <v>0</v>
          </cell>
          <cell r="BK735">
            <v>0</v>
          </cell>
          <cell r="BL735">
            <v>0</v>
          </cell>
          <cell r="BM735">
            <v>0</v>
          </cell>
          <cell r="BN735">
            <v>0</v>
          </cell>
          <cell r="BO735">
            <v>0</v>
          </cell>
          <cell r="BP735">
            <v>0</v>
          </cell>
          <cell r="BQ735">
            <v>0</v>
          </cell>
          <cell r="BR735">
            <v>0</v>
          </cell>
          <cell r="BS735">
            <v>0</v>
          </cell>
          <cell r="BT735">
            <v>0</v>
          </cell>
          <cell r="BU735">
            <v>0</v>
          </cell>
          <cell r="BV735">
            <v>0</v>
          </cell>
          <cell r="BW735">
            <v>0</v>
          </cell>
          <cell r="BX735">
            <v>0</v>
          </cell>
          <cell r="BY735">
            <v>0</v>
          </cell>
          <cell r="BZ735">
            <v>0</v>
          </cell>
          <cell r="CA735">
            <v>0</v>
          </cell>
          <cell r="CB735">
            <v>0</v>
          </cell>
          <cell r="CC735">
            <v>0</v>
          </cell>
          <cell r="CD735">
            <v>0</v>
          </cell>
          <cell r="CE735">
            <v>0</v>
          </cell>
          <cell r="CF735">
            <v>0</v>
          </cell>
          <cell r="CG735">
            <v>0</v>
          </cell>
          <cell r="CH735">
            <v>0</v>
          </cell>
          <cell r="CI735">
            <v>0</v>
          </cell>
          <cell r="CJ735">
            <v>0</v>
          </cell>
          <cell r="CK735">
            <v>0</v>
          </cell>
          <cell r="CL735">
            <v>0</v>
          </cell>
          <cell r="CM735">
            <v>0</v>
          </cell>
          <cell r="CN735">
            <v>0</v>
          </cell>
          <cell r="CO735">
            <v>0</v>
          </cell>
          <cell r="CP735">
            <v>0</v>
          </cell>
          <cell r="CQ735">
            <v>0</v>
          </cell>
          <cell r="CR735">
            <v>0</v>
          </cell>
          <cell r="CS735">
            <v>0</v>
          </cell>
          <cell r="CT735">
            <v>0</v>
          </cell>
          <cell r="CU735">
            <v>0</v>
          </cell>
          <cell r="CV735">
            <v>0</v>
          </cell>
          <cell r="CW735">
            <v>0</v>
          </cell>
          <cell r="CX735">
            <v>0</v>
          </cell>
          <cell r="CY735">
            <v>0</v>
          </cell>
          <cell r="CZ735">
            <v>0</v>
          </cell>
          <cell r="DA735">
            <v>0</v>
          </cell>
          <cell r="DB735">
            <v>0</v>
          </cell>
          <cell r="DC735">
            <v>0</v>
          </cell>
          <cell r="DD735">
            <v>0</v>
          </cell>
          <cell r="DE735">
            <v>0</v>
          </cell>
          <cell r="DF735">
            <v>0</v>
          </cell>
          <cell r="DG735">
            <v>0</v>
          </cell>
          <cell r="DH735">
            <v>0</v>
          </cell>
          <cell r="DI735">
            <v>0</v>
          </cell>
          <cell r="DJ735">
            <v>0</v>
          </cell>
          <cell r="DK735">
            <v>0</v>
          </cell>
          <cell r="DL735">
            <v>0</v>
          </cell>
          <cell r="DM735">
            <v>0</v>
          </cell>
          <cell r="DN735">
            <v>0</v>
          </cell>
          <cell r="DO735">
            <v>0</v>
          </cell>
          <cell r="DP735">
            <v>0</v>
          </cell>
          <cell r="DQ735">
            <v>0</v>
          </cell>
          <cell r="DR735">
            <v>0</v>
          </cell>
          <cell r="DS735">
            <v>0</v>
          </cell>
          <cell r="DT735">
            <v>0</v>
          </cell>
          <cell r="DU735">
            <v>0</v>
          </cell>
          <cell r="DV735">
            <v>0</v>
          </cell>
          <cell r="DW735">
            <v>0</v>
          </cell>
          <cell r="DX735">
            <v>0</v>
          </cell>
          <cell r="DY735">
            <v>0</v>
          </cell>
          <cell r="DZ735">
            <v>0</v>
          </cell>
          <cell r="EA735">
            <v>0</v>
          </cell>
          <cell r="EB735">
            <v>0</v>
          </cell>
          <cell r="EC735">
            <v>0</v>
          </cell>
          <cell r="ED735">
            <v>0</v>
          </cell>
        </row>
        <row r="737">
          <cell r="F737">
            <v>0</v>
          </cell>
          <cell r="G737">
            <v>0</v>
          </cell>
          <cell r="H737">
            <v>0</v>
          </cell>
          <cell r="I737">
            <v>0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  <cell r="AE737">
            <v>0</v>
          </cell>
          <cell r="AF737">
            <v>0</v>
          </cell>
          <cell r="AG737">
            <v>0</v>
          </cell>
          <cell r="AH737">
            <v>0</v>
          </cell>
          <cell r="AI737">
            <v>0</v>
          </cell>
          <cell r="AJ737">
            <v>0</v>
          </cell>
          <cell r="AK737">
            <v>0</v>
          </cell>
          <cell r="AL737">
            <v>0</v>
          </cell>
          <cell r="AM737">
            <v>0</v>
          </cell>
          <cell r="AN737">
            <v>0</v>
          </cell>
          <cell r="AO737">
            <v>0</v>
          </cell>
          <cell r="AP737">
            <v>0</v>
          </cell>
          <cell r="AQ737">
            <v>0</v>
          </cell>
          <cell r="AR737">
            <v>0</v>
          </cell>
          <cell r="AS737">
            <v>0</v>
          </cell>
          <cell r="AT737">
            <v>0</v>
          </cell>
          <cell r="AU737">
            <v>0</v>
          </cell>
          <cell r="AV737">
            <v>0</v>
          </cell>
          <cell r="AW737">
            <v>0</v>
          </cell>
          <cell r="AX737">
            <v>0</v>
          </cell>
          <cell r="AY737">
            <v>0</v>
          </cell>
          <cell r="AZ737">
            <v>0</v>
          </cell>
          <cell r="BA737">
            <v>0</v>
          </cell>
          <cell r="BB737">
            <v>0</v>
          </cell>
          <cell r="BC737">
            <v>0</v>
          </cell>
          <cell r="BD737">
            <v>0</v>
          </cell>
          <cell r="BE737">
            <v>0</v>
          </cell>
          <cell r="BF737">
            <v>0</v>
          </cell>
          <cell r="BG737">
            <v>0</v>
          </cell>
          <cell r="BH737">
            <v>0</v>
          </cell>
          <cell r="BI737">
            <v>0</v>
          </cell>
          <cell r="BJ737">
            <v>0</v>
          </cell>
          <cell r="BK737">
            <v>0</v>
          </cell>
          <cell r="BL737">
            <v>0</v>
          </cell>
          <cell r="BM737">
            <v>0</v>
          </cell>
          <cell r="BN737">
            <v>0</v>
          </cell>
          <cell r="BO737">
            <v>0</v>
          </cell>
          <cell r="BP737">
            <v>0</v>
          </cell>
          <cell r="BQ737">
            <v>0</v>
          </cell>
          <cell r="BR737">
            <v>0</v>
          </cell>
          <cell r="BS737">
            <v>0</v>
          </cell>
          <cell r="BT737">
            <v>0</v>
          </cell>
          <cell r="BU737">
            <v>0</v>
          </cell>
          <cell r="BV737">
            <v>0</v>
          </cell>
          <cell r="BW737">
            <v>0</v>
          </cell>
          <cell r="BX737">
            <v>0</v>
          </cell>
          <cell r="BY737">
            <v>0</v>
          </cell>
          <cell r="BZ737">
            <v>0</v>
          </cell>
          <cell r="CA737">
            <v>0</v>
          </cell>
          <cell r="CB737">
            <v>0</v>
          </cell>
          <cell r="CC737">
            <v>0</v>
          </cell>
          <cell r="CD737">
            <v>0</v>
          </cell>
          <cell r="CE737">
            <v>0</v>
          </cell>
          <cell r="CF737">
            <v>0</v>
          </cell>
          <cell r="CG737">
            <v>0</v>
          </cell>
          <cell r="CH737">
            <v>0</v>
          </cell>
          <cell r="CI737">
            <v>0</v>
          </cell>
          <cell r="CJ737">
            <v>0</v>
          </cell>
          <cell r="CK737">
            <v>0</v>
          </cell>
          <cell r="CL737">
            <v>0</v>
          </cell>
          <cell r="CM737">
            <v>0</v>
          </cell>
          <cell r="CN737">
            <v>0</v>
          </cell>
          <cell r="CO737">
            <v>0</v>
          </cell>
          <cell r="CP737">
            <v>0</v>
          </cell>
          <cell r="CQ737">
            <v>0</v>
          </cell>
          <cell r="CR737">
            <v>0</v>
          </cell>
          <cell r="CS737">
            <v>0</v>
          </cell>
          <cell r="CT737">
            <v>0</v>
          </cell>
          <cell r="CU737">
            <v>0</v>
          </cell>
          <cell r="CV737">
            <v>0</v>
          </cell>
          <cell r="CW737">
            <v>0</v>
          </cell>
          <cell r="CX737">
            <v>0</v>
          </cell>
          <cell r="CY737">
            <v>0</v>
          </cell>
          <cell r="CZ737">
            <v>0</v>
          </cell>
          <cell r="DA737">
            <v>0</v>
          </cell>
          <cell r="DB737">
            <v>0</v>
          </cell>
          <cell r="DC737">
            <v>0</v>
          </cell>
          <cell r="DD737">
            <v>0</v>
          </cell>
          <cell r="DE737">
            <v>0</v>
          </cell>
          <cell r="DF737">
            <v>0</v>
          </cell>
          <cell r="DG737">
            <v>0</v>
          </cell>
          <cell r="DH737">
            <v>0</v>
          </cell>
          <cell r="DI737">
            <v>0</v>
          </cell>
          <cell r="DJ737">
            <v>0</v>
          </cell>
          <cell r="DK737">
            <v>0</v>
          </cell>
          <cell r="DL737">
            <v>0</v>
          </cell>
          <cell r="DM737">
            <v>0</v>
          </cell>
          <cell r="DN737">
            <v>0</v>
          </cell>
          <cell r="DO737">
            <v>0</v>
          </cell>
          <cell r="DP737">
            <v>0</v>
          </cell>
          <cell r="DQ737">
            <v>0</v>
          </cell>
          <cell r="DR737">
            <v>0</v>
          </cell>
          <cell r="DS737">
            <v>0</v>
          </cell>
          <cell r="DT737">
            <v>0</v>
          </cell>
          <cell r="DU737">
            <v>0</v>
          </cell>
          <cell r="DV737">
            <v>0</v>
          </cell>
          <cell r="DW737">
            <v>0</v>
          </cell>
          <cell r="DX737">
            <v>0</v>
          </cell>
          <cell r="DY737">
            <v>0</v>
          </cell>
          <cell r="DZ737">
            <v>0</v>
          </cell>
          <cell r="EA737">
            <v>0</v>
          </cell>
          <cell r="EB737">
            <v>0</v>
          </cell>
          <cell r="EC737">
            <v>0</v>
          </cell>
          <cell r="ED737">
            <v>0</v>
          </cell>
        </row>
        <row r="738">
          <cell r="F738">
            <v>0</v>
          </cell>
          <cell r="G738">
            <v>0</v>
          </cell>
          <cell r="H738">
            <v>0</v>
          </cell>
          <cell r="I738">
            <v>0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  <cell r="AE738">
            <v>0</v>
          </cell>
          <cell r="AF738">
            <v>0</v>
          </cell>
          <cell r="AG738">
            <v>0</v>
          </cell>
          <cell r="AH738">
            <v>0</v>
          </cell>
          <cell r="AI738">
            <v>0</v>
          </cell>
          <cell r="AJ738">
            <v>0</v>
          </cell>
          <cell r="AK738">
            <v>0</v>
          </cell>
          <cell r="AL738">
            <v>0</v>
          </cell>
          <cell r="AM738">
            <v>0</v>
          </cell>
          <cell r="AN738">
            <v>0</v>
          </cell>
          <cell r="AO738">
            <v>0</v>
          </cell>
          <cell r="AP738">
            <v>0</v>
          </cell>
          <cell r="AQ738">
            <v>0</v>
          </cell>
          <cell r="AR738">
            <v>0</v>
          </cell>
          <cell r="AS738">
            <v>0</v>
          </cell>
          <cell r="AT738">
            <v>0</v>
          </cell>
          <cell r="AU738">
            <v>0</v>
          </cell>
          <cell r="AV738">
            <v>0</v>
          </cell>
          <cell r="AW738">
            <v>0</v>
          </cell>
          <cell r="AX738">
            <v>0</v>
          </cell>
          <cell r="AY738">
            <v>0</v>
          </cell>
          <cell r="AZ738">
            <v>0</v>
          </cell>
          <cell r="BA738">
            <v>0</v>
          </cell>
          <cell r="BB738">
            <v>0</v>
          </cell>
          <cell r="BC738">
            <v>0</v>
          </cell>
          <cell r="BD738">
            <v>0</v>
          </cell>
          <cell r="BE738">
            <v>0</v>
          </cell>
          <cell r="BF738">
            <v>0</v>
          </cell>
          <cell r="BG738">
            <v>0</v>
          </cell>
          <cell r="BH738">
            <v>0</v>
          </cell>
          <cell r="BI738">
            <v>0</v>
          </cell>
          <cell r="BJ738">
            <v>0</v>
          </cell>
          <cell r="BK738">
            <v>0</v>
          </cell>
          <cell r="BL738">
            <v>0</v>
          </cell>
          <cell r="BM738">
            <v>0</v>
          </cell>
          <cell r="BN738">
            <v>0</v>
          </cell>
          <cell r="BO738">
            <v>0</v>
          </cell>
          <cell r="BP738">
            <v>0</v>
          </cell>
          <cell r="BQ738">
            <v>0</v>
          </cell>
          <cell r="BR738">
            <v>0</v>
          </cell>
          <cell r="BS738">
            <v>0</v>
          </cell>
          <cell r="BT738">
            <v>0</v>
          </cell>
          <cell r="BU738">
            <v>0</v>
          </cell>
          <cell r="BV738">
            <v>0</v>
          </cell>
          <cell r="BW738">
            <v>0</v>
          </cell>
          <cell r="BX738">
            <v>0</v>
          </cell>
          <cell r="BY738">
            <v>0</v>
          </cell>
          <cell r="BZ738">
            <v>0</v>
          </cell>
          <cell r="CA738">
            <v>0</v>
          </cell>
          <cell r="CB738">
            <v>0</v>
          </cell>
          <cell r="CC738">
            <v>0</v>
          </cell>
          <cell r="CD738">
            <v>0</v>
          </cell>
          <cell r="CE738">
            <v>0</v>
          </cell>
          <cell r="CF738">
            <v>0</v>
          </cell>
          <cell r="CG738">
            <v>0</v>
          </cell>
          <cell r="CH738">
            <v>0</v>
          </cell>
          <cell r="CI738">
            <v>0</v>
          </cell>
          <cell r="CJ738">
            <v>0</v>
          </cell>
          <cell r="CK738">
            <v>0</v>
          </cell>
          <cell r="CL738">
            <v>0</v>
          </cell>
          <cell r="CM738">
            <v>0</v>
          </cell>
          <cell r="CN738">
            <v>0</v>
          </cell>
          <cell r="CO738">
            <v>0</v>
          </cell>
          <cell r="CP738">
            <v>0</v>
          </cell>
          <cell r="CQ738">
            <v>0</v>
          </cell>
          <cell r="CR738">
            <v>0</v>
          </cell>
          <cell r="CS738">
            <v>0</v>
          </cell>
          <cell r="CT738">
            <v>0</v>
          </cell>
          <cell r="CU738">
            <v>0</v>
          </cell>
          <cell r="CV738">
            <v>0</v>
          </cell>
          <cell r="CW738">
            <v>0</v>
          </cell>
          <cell r="CX738">
            <v>0</v>
          </cell>
          <cell r="CY738">
            <v>0</v>
          </cell>
          <cell r="CZ738">
            <v>0</v>
          </cell>
          <cell r="DA738">
            <v>0</v>
          </cell>
          <cell r="DB738">
            <v>0</v>
          </cell>
          <cell r="DC738">
            <v>0</v>
          </cell>
          <cell r="DD738">
            <v>0</v>
          </cell>
          <cell r="DE738">
            <v>0</v>
          </cell>
          <cell r="DF738">
            <v>0</v>
          </cell>
          <cell r="DG738">
            <v>0</v>
          </cell>
          <cell r="DH738">
            <v>0</v>
          </cell>
          <cell r="DI738">
            <v>0</v>
          </cell>
          <cell r="DJ738">
            <v>0</v>
          </cell>
          <cell r="DK738">
            <v>0</v>
          </cell>
          <cell r="DL738">
            <v>0</v>
          </cell>
          <cell r="DM738">
            <v>0</v>
          </cell>
          <cell r="DN738">
            <v>0</v>
          </cell>
          <cell r="DO738">
            <v>0</v>
          </cell>
          <cell r="DP738">
            <v>0</v>
          </cell>
          <cell r="DQ738">
            <v>0</v>
          </cell>
          <cell r="DR738">
            <v>0</v>
          </cell>
          <cell r="DS738">
            <v>0</v>
          </cell>
          <cell r="DT738">
            <v>0</v>
          </cell>
          <cell r="DU738">
            <v>0</v>
          </cell>
          <cell r="DV738">
            <v>0</v>
          </cell>
          <cell r="DW738">
            <v>0</v>
          </cell>
          <cell r="DX738">
            <v>0</v>
          </cell>
          <cell r="DY738">
            <v>0</v>
          </cell>
          <cell r="DZ738">
            <v>0</v>
          </cell>
          <cell r="EA738">
            <v>0</v>
          </cell>
          <cell r="EB738">
            <v>0</v>
          </cell>
          <cell r="EC738">
            <v>0</v>
          </cell>
          <cell r="ED738">
            <v>0</v>
          </cell>
        </row>
        <row r="739">
          <cell r="F739">
            <v>0</v>
          </cell>
          <cell r="G739">
            <v>0</v>
          </cell>
          <cell r="H739">
            <v>0</v>
          </cell>
          <cell r="I739">
            <v>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  <cell r="AE739">
            <v>0</v>
          </cell>
          <cell r="AF739">
            <v>0</v>
          </cell>
          <cell r="AG739">
            <v>0</v>
          </cell>
          <cell r="AH739">
            <v>0</v>
          </cell>
          <cell r="AI739">
            <v>0</v>
          </cell>
          <cell r="AJ739">
            <v>0</v>
          </cell>
          <cell r="AK739">
            <v>0</v>
          </cell>
          <cell r="AL739">
            <v>0</v>
          </cell>
          <cell r="AM739">
            <v>0</v>
          </cell>
          <cell r="AN739">
            <v>0</v>
          </cell>
          <cell r="AO739">
            <v>0</v>
          </cell>
          <cell r="AP739">
            <v>0</v>
          </cell>
          <cell r="AQ739">
            <v>0</v>
          </cell>
          <cell r="AR739">
            <v>0</v>
          </cell>
          <cell r="AS739">
            <v>0</v>
          </cell>
          <cell r="AT739">
            <v>0</v>
          </cell>
          <cell r="AU739">
            <v>0</v>
          </cell>
          <cell r="AV739">
            <v>0</v>
          </cell>
          <cell r="AW739">
            <v>0</v>
          </cell>
          <cell r="AX739">
            <v>0</v>
          </cell>
          <cell r="AY739">
            <v>0</v>
          </cell>
          <cell r="AZ739">
            <v>0</v>
          </cell>
          <cell r="BA739">
            <v>0</v>
          </cell>
          <cell r="BB739">
            <v>0</v>
          </cell>
          <cell r="BC739">
            <v>0</v>
          </cell>
          <cell r="BD739">
            <v>0</v>
          </cell>
          <cell r="BE739">
            <v>0</v>
          </cell>
          <cell r="BF739">
            <v>0</v>
          </cell>
          <cell r="BG739">
            <v>0</v>
          </cell>
          <cell r="BH739">
            <v>0</v>
          </cell>
          <cell r="BI739">
            <v>0</v>
          </cell>
          <cell r="BJ739">
            <v>0</v>
          </cell>
          <cell r="BK739">
            <v>0</v>
          </cell>
          <cell r="BL739">
            <v>0</v>
          </cell>
          <cell r="BM739">
            <v>0</v>
          </cell>
          <cell r="BN739">
            <v>0</v>
          </cell>
          <cell r="BO739">
            <v>0</v>
          </cell>
          <cell r="BP739">
            <v>0</v>
          </cell>
          <cell r="BQ739">
            <v>0</v>
          </cell>
          <cell r="BR739">
            <v>0</v>
          </cell>
          <cell r="BS739">
            <v>0</v>
          </cell>
          <cell r="BT739">
            <v>0</v>
          </cell>
          <cell r="BU739">
            <v>0</v>
          </cell>
          <cell r="BV739">
            <v>0</v>
          </cell>
          <cell r="BW739">
            <v>0</v>
          </cell>
          <cell r="BX739">
            <v>0</v>
          </cell>
          <cell r="BY739">
            <v>0</v>
          </cell>
          <cell r="BZ739">
            <v>0</v>
          </cell>
          <cell r="CA739">
            <v>0</v>
          </cell>
          <cell r="CB739">
            <v>0</v>
          </cell>
          <cell r="CC739">
            <v>0</v>
          </cell>
          <cell r="CD739">
            <v>0</v>
          </cell>
          <cell r="CE739">
            <v>0</v>
          </cell>
          <cell r="CF739">
            <v>0</v>
          </cell>
          <cell r="CG739">
            <v>0</v>
          </cell>
          <cell r="CH739">
            <v>0</v>
          </cell>
          <cell r="CI739">
            <v>0</v>
          </cell>
          <cell r="CJ739">
            <v>0</v>
          </cell>
          <cell r="CK739">
            <v>0</v>
          </cell>
          <cell r="CL739">
            <v>0</v>
          </cell>
          <cell r="CM739">
            <v>0</v>
          </cell>
          <cell r="CN739">
            <v>0</v>
          </cell>
          <cell r="CO739">
            <v>0</v>
          </cell>
          <cell r="CP739">
            <v>0</v>
          </cell>
          <cell r="CQ739">
            <v>0</v>
          </cell>
          <cell r="CR739">
            <v>0</v>
          </cell>
          <cell r="CS739">
            <v>0</v>
          </cell>
          <cell r="CT739">
            <v>0</v>
          </cell>
          <cell r="CU739">
            <v>0</v>
          </cell>
          <cell r="CV739">
            <v>0</v>
          </cell>
          <cell r="CW739">
            <v>0</v>
          </cell>
          <cell r="CX739">
            <v>0</v>
          </cell>
          <cell r="CY739">
            <v>0</v>
          </cell>
          <cell r="CZ739">
            <v>0</v>
          </cell>
          <cell r="DA739">
            <v>0</v>
          </cell>
          <cell r="DB739">
            <v>0</v>
          </cell>
          <cell r="DC739">
            <v>0</v>
          </cell>
          <cell r="DD739">
            <v>0</v>
          </cell>
          <cell r="DE739">
            <v>0</v>
          </cell>
          <cell r="DF739">
            <v>0</v>
          </cell>
          <cell r="DG739">
            <v>0</v>
          </cell>
          <cell r="DH739">
            <v>0</v>
          </cell>
          <cell r="DI739">
            <v>0</v>
          </cell>
          <cell r="DJ739">
            <v>0</v>
          </cell>
          <cell r="DK739">
            <v>0</v>
          </cell>
          <cell r="DL739">
            <v>0</v>
          </cell>
          <cell r="DM739">
            <v>0</v>
          </cell>
          <cell r="DN739">
            <v>0</v>
          </cell>
          <cell r="DO739">
            <v>0</v>
          </cell>
          <cell r="DP739">
            <v>0</v>
          </cell>
          <cell r="DQ739">
            <v>0</v>
          </cell>
          <cell r="DR739">
            <v>0</v>
          </cell>
          <cell r="DS739">
            <v>0</v>
          </cell>
          <cell r="DT739">
            <v>0</v>
          </cell>
          <cell r="DU739">
            <v>0</v>
          </cell>
          <cell r="DV739">
            <v>0</v>
          </cell>
          <cell r="DW739">
            <v>0</v>
          </cell>
          <cell r="DX739">
            <v>0</v>
          </cell>
          <cell r="DY739">
            <v>0</v>
          </cell>
          <cell r="DZ739">
            <v>0</v>
          </cell>
          <cell r="EA739">
            <v>0</v>
          </cell>
          <cell r="EB739">
            <v>0</v>
          </cell>
          <cell r="EC739">
            <v>0</v>
          </cell>
          <cell r="ED739">
            <v>0</v>
          </cell>
        </row>
        <row r="740">
          <cell r="F740">
            <v>0</v>
          </cell>
          <cell r="G740">
            <v>0</v>
          </cell>
          <cell r="H740">
            <v>0</v>
          </cell>
          <cell r="I740">
            <v>0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  <cell r="AE740">
            <v>0</v>
          </cell>
          <cell r="AF740">
            <v>0</v>
          </cell>
          <cell r="AG740">
            <v>0</v>
          </cell>
          <cell r="AH740">
            <v>0</v>
          </cell>
          <cell r="AI740">
            <v>0</v>
          </cell>
          <cell r="AJ740">
            <v>0</v>
          </cell>
          <cell r="AK740">
            <v>0</v>
          </cell>
          <cell r="AL740">
            <v>0</v>
          </cell>
          <cell r="AM740">
            <v>0</v>
          </cell>
          <cell r="AN740">
            <v>0</v>
          </cell>
          <cell r="AO740">
            <v>0</v>
          </cell>
          <cell r="AP740">
            <v>0</v>
          </cell>
          <cell r="AQ740">
            <v>0</v>
          </cell>
          <cell r="AR740">
            <v>0</v>
          </cell>
          <cell r="AS740">
            <v>0</v>
          </cell>
          <cell r="AT740">
            <v>0</v>
          </cell>
          <cell r="AU740">
            <v>0</v>
          </cell>
          <cell r="AV740">
            <v>0</v>
          </cell>
          <cell r="AW740">
            <v>0</v>
          </cell>
          <cell r="AX740">
            <v>0</v>
          </cell>
          <cell r="AY740">
            <v>0</v>
          </cell>
          <cell r="AZ740">
            <v>0</v>
          </cell>
          <cell r="BA740">
            <v>0</v>
          </cell>
          <cell r="BB740">
            <v>0</v>
          </cell>
          <cell r="BC740">
            <v>0</v>
          </cell>
          <cell r="BD740">
            <v>0</v>
          </cell>
          <cell r="BE740">
            <v>0</v>
          </cell>
          <cell r="BF740">
            <v>0</v>
          </cell>
          <cell r="BG740">
            <v>0</v>
          </cell>
          <cell r="BH740">
            <v>0</v>
          </cell>
          <cell r="BI740">
            <v>0</v>
          </cell>
          <cell r="BJ740">
            <v>0</v>
          </cell>
          <cell r="BK740">
            <v>0</v>
          </cell>
          <cell r="BL740">
            <v>0</v>
          </cell>
          <cell r="BM740">
            <v>0</v>
          </cell>
          <cell r="BN740">
            <v>0</v>
          </cell>
          <cell r="BO740">
            <v>0</v>
          </cell>
          <cell r="BP740">
            <v>0</v>
          </cell>
          <cell r="BQ740">
            <v>0</v>
          </cell>
          <cell r="BR740">
            <v>0</v>
          </cell>
          <cell r="BS740">
            <v>0</v>
          </cell>
          <cell r="BT740">
            <v>0</v>
          </cell>
          <cell r="BU740">
            <v>0</v>
          </cell>
          <cell r="BV740">
            <v>0</v>
          </cell>
          <cell r="BW740">
            <v>0</v>
          </cell>
          <cell r="BX740">
            <v>0</v>
          </cell>
          <cell r="BY740">
            <v>0</v>
          </cell>
          <cell r="BZ740">
            <v>0</v>
          </cell>
          <cell r="CA740">
            <v>0</v>
          </cell>
          <cell r="CB740">
            <v>0</v>
          </cell>
          <cell r="CC740">
            <v>0</v>
          </cell>
          <cell r="CD740">
            <v>0</v>
          </cell>
          <cell r="CE740">
            <v>0</v>
          </cell>
          <cell r="CF740">
            <v>0</v>
          </cell>
          <cell r="CG740">
            <v>0</v>
          </cell>
          <cell r="CH740">
            <v>0</v>
          </cell>
          <cell r="CI740">
            <v>0</v>
          </cell>
          <cell r="CJ740">
            <v>0</v>
          </cell>
          <cell r="CK740">
            <v>0</v>
          </cell>
          <cell r="CL740">
            <v>0</v>
          </cell>
          <cell r="CM740">
            <v>0</v>
          </cell>
          <cell r="CN740">
            <v>0</v>
          </cell>
          <cell r="CO740">
            <v>0</v>
          </cell>
          <cell r="CP740">
            <v>0</v>
          </cell>
          <cell r="CQ740">
            <v>0</v>
          </cell>
          <cell r="CR740">
            <v>0</v>
          </cell>
          <cell r="CS740">
            <v>0</v>
          </cell>
          <cell r="CT740">
            <v>0</v>
          </cell>
          <cell r="CU740">
            <v>0</v>
          </cell>
          <cell r="CV740">
            <v>0</v>
          </cell>
          <cell r="CW740">
            <v>0</v>
          </cell>
          <cell r="CX740">
            <v>0</v>
          </cell>
          <cell r="CY740">
            <v>0</v>
          </cell>
          <cell r="CZ740">
            <v>0</v>
          </cell>
          <cell r="DA740">
            <v>0</v>
          </cell>
          <cell r="DB740">
            <v>0</v>
          </cell>
          <cell r="DC740">
            <v>0</v>
          </cell>
          <cell r="DD740">
            <v>0</v>
          </cell>
          <cell r="DE740">
            <v>0</v>
          </cell>
          <cell r="DF740">
            <v>0</v>
          </cell>
          <cell r="DG740">
            <v>0</v>
          </cell>
          <cell r="DH740">
            <v>0</v>
          </cell>
          <cell r="DI740">
            <v>0</v>
          </cell>
          <cell r="DJ740">
            <v>0</v>
          </cell>
          <cell r="DK740">
            <v>0</v>
          </cell>
          <cell r="DL740">
            <v>0</v>
          </cell>
          <cell r="DM740">
            <v>0</v>
          </cell>
          <cell r="DN740">
            <v>0</v>
          </cell>
          <cell r="DO740">
            <v>0</v>
          </cell>
          <cell r="DP740">
            <v>0</v>
          </cell>
          <cell r="DQ740">
            <v>0</v>
          </cell>
          <cell r="DR740">
            <v>0</v>
          </cell>
          <cell r="DS740">
            <v>0</v>
          </cell>
          <cell r="DT740">
            <v>0</v>
          </cell>
          <cell r="DU740">
            <v>0</v>
          </cell>
          <cell r="DV740">
            <v>0</v>
          </cell>
          <cell r="DW740">
            <v>0</v>
          </cell>
          <cell r="DX740">
            <v>0</v>
          </cell>
          <cell r="DY740">
            <v>0</v>
          </cell>
          <cell r="DZ740">
            <v>0</v>
          </cell>
          <cell r="EA740">
            <v>0</v>
          </cell>
          <cell r="EB740">
            <v>0</v>
          </cell>
          <cell r="EC740">
            <v>0</v>
          </cell>
          <cell r="ED740">
            <v>0</v>
          </cell>
        </row>
        <row r="741">
          <cell r="F741">
            <v>0</v>
          </cell>
          <cell r="G741">
            <v>0</v>
          </cell>
          <cell r="H741">
            <v>0</v>
          </cell>
          <cell r="I741">
            <v>0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  <cell r="AE741">
            <v>0</v>
          </cell>
          <cell r="AF741">
            <v>0</v>
          </cell>
          <cell r="AG741">
            <v>0</v>
          </cell>
          <cell r="AH741">
            <v>0</v>
          </cell>
          <cell r="AI741">
            <v>0</v>
          </cell>
          <cell r="AJ741">
            <v>0</v>
          </cell>
          <cell r="AK741">
            <v>0</v>
          </cell>
          <cell r="AL741">
            <v>0</v>
          </cell>
          <cell r="AM741">
            <v>0</v>
          </cell>
          <cell r="AN741">
            <v>0</v>
          </cell>
          <cell r="AO741">
            <v>0</v>
          </cell>
          <cell r="AP741">
            <v>0</v>
          </cell>
          <cell r="AQ741">
            <v>0</v>
          </cell>
          <cell r="AR741">
            <v>0</v>
          </cell>
          <cell r="AS741">
            <v>0</v>
          </cell>
          <cell r="AT741">
            <v>0</v>
          </cell>
          <cell r="AU741">
            <v>0</v>
          </cell>
          <cell r="AV741">
            <v>0</v>
          </cell>
          <cell r="AW741">
            <v>0</v>
          </cell>
          <cell r="AX741">
            <v>0</v>
          </cell>
          <cell r="AY741">
            <v>0</v>
          </cell>
          <cell r="AZ741">
            <v>0</v>
          </cell>
          <cell r="BA741">
            <v>0</v>
          </cell>
          <cell r="BB741">
            <v>0</v>
          </cell>
          <cell r="BC741">
            <v>0</v>
          </cell>
          <cell r="BD741">
            <v>0</v>
          </cell>
          <cell r="BE741">
            <v>0</v>
          </cell>
          <cell r="BF741">
            <v>0</v>
          </cell>
          <cell r="BG741">
            <v>0</v>
          </cell>
          <cell r="BH741">
            <v>0</v>
          </cell>
          <cell r="BI741">
            <v>0</v>
          </cell>
          <cell r="BJ741">
            <v>0</v>
          </cell>
          <cell r="BK741">
            <v>0</v>
          </cell>
          <cell r="BL741">
            <v>0</v>
          </cell>
          <cell r="BM741">
            <v>0</v>
          </cell>
          <cell r="BN741">
            <v>0</v>
          </cell>
          <cell r="BO741">
            <v>0</v>
          </cell>
          <cell r="BP741">
            <v>0</v>
          </cell>
          <cell r="BQ741">
            <v>0</v>
          </cell>
          <cell r="BR741">
            <v>0</v>
          </cell>
          <cell r="BS741">
            <v>0</v>
          </cell>
          <cell r="BT741">
            <v>0</v>
          </cell>
          <cell r="BU741">
            <v>0</v>
          </cell>
          <cell r="BV741">
            <v>0</v>
          </cell>
          <cell r="BW741">
            <v>0</v>
          </cell>
          <cell r="BX741">
            <v>0</v>
          </cell>
          <cell r="BY741">
            <v>0</v>
          </cell>
          <cell r="BZ741">
            <v>0</v>
          </cell>
          <cell r="CA741">
            <v>0</v>
          </cell>
          <cell r="CB741">
            <v>0</v>
          </cell>
          <cell r="CC741">
            <v>0</v>
          </cell>
          <cell r="CD741">
            <v>0</v>
          </cell>
          <cell r="CE741">
            <v>0</v>
          </cell>
          <cell r="CF741">
            <v>0</v>
          </cell>
          <cell r="CG741">
            <v>0</v>
          </cell>
          <cell r="CH741">
            <v>0</v>
          </cell>
          <cell r="CI741">
            <v>0</v>
          </cell>
          <cell r="CJ741">
            <v>0</v>
          </cell>
          <cell r="CK741">
            <v>0</v>
          </cell>
          <cell r="CL741">
            <v>0</v>
          </cell>
          <cell r="CM741">
            <v>0</v>
          </cell>
          <cell r="CN741">
            <v>0</v>
          </cell>
          <cell r="CO741">
            <v>0</v>
          </cell>
          <cell r="CP741">
            <v>0</v>
          </cell>
          <cell r="CQ741">
            <v>0</v>
          </cell>
          <cell r="CR741">
            <v>0</v>
          </cell>
          <cell r="CS741">
            <v>0</v>
          </cell>
          <cell r="CT741">
            <v>0</v>
          </cell>
          <cell r="CU741">
            <v>0</v>
          </cell>
          <cell r="CV741">
            <v>0</v>
          </cell>
          <cell r="CW741">
            <v>0</v>
          </cell>
          <cell r="CX741">
            <v>0</v>
          </cell>
          <cell r="CY741">
            <v>0</v>
          </cell>
          <cell r="CZ741">
            <v>0</v>
          </cell>
          <cell r="DA741">
            <v>0</v>
          </cell>
          <cell r="DB741">
            <v>0</v>
          </cell>
          <cell r="DC741">
            <v>0</v>
          </cell>
          <cell r="DD741">
            <v>0</v>
          </cell>
          <cell r="DE741">
            <v>0</v>
          </cell>
          <cell r="DF741">
            <v>0</v>
          </cell>
          <cell r="DG741">
            <v>0</v>
          </cell>
          <cell r="DH741">
            <v>0</v>
          </cell>
          <cell r="DI741">
            <v>0</v>
          </cell>
          <cell r="DJ741">
            <v>0</v>
          </cell>
          <cell r="DK741">
            <v>0</v>
          </cell>
          <cell r="DL741">
            <v>0</v>
          </cell>
          <cell r="DM741">
            <v>0</v>
          </cell>
          <cell r="DN741">
            <v>0</v>
          </cell>
          <cell r="DO741">
            <v>0</v>
          </cell>
          <cell r="DP741">
            <v>0</v>
          </cell>
          <cell r="DQ741">
            <v>0</v>
          </cell>
          <cell r="DR741">
            <v>0</v>
          </cell>
          <cell r="DS741">
            <v>0</v>
          </cell>
          <cell r="DT741">
            <v>0</v>
          </cell>
          <cell r="DU741">
            <v>0</v>
          </cell>
          <cell r="DV741">
            <v>0</v>
          </cell>
          <cell r="DW741">
            <v>0</v>
          </cell>
          <cell r="DX741">
            <v>0</v>
          </cell>
          <cell r="DY741">
            <v>0</v>
          </cell>
          <cell r="DZ741">
            <v>0</v>
          </cell>
          <cell r="EA741">
            <v>0</v>
          </cell>
          <cell r="EB741">
            <v>0</v>
          </cell>
          <cell r="EC741">
            <v>0</v>
          </cell>
          <cell r="ED741">
            <v>0</v>
          </cell>
        </row>
        <row r="742">
          <cell r="F742">
            <v>0</v>
          </cell>
          <cell r="G742">
            <v>0</v>
          </cell>
          <cell r="H742">
            <v>0</v>
          </cell>
          <cell r="I742">
            <v>0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  <cell r="AE742">
            <v>0</v>
          </cell>
          <cell r="AF742">
            <v>0</v>
          </cell>
          <cell r="AG742">
            <v>0</v>
          </cell>
          <cell r="AH742">
            <v>0</v>
          </cell>
          <cell r="AI742">
            <v>0</v>
          </cell>
          <cell r="AJ742">
            <v>0</v>
          </cell>
          <cell r="AK742">
            <v>0</v>
          </cell>
          <cell r="AL742">
            <v>0</v>
          </cell>
          <cell r="AM742">
            <v>0</v>
          </cell>
          <cell r="AN742">
            <v>0</v>
          </cell>
          <cell r="AO742">
            <v>0</v>
          </cell>
          <cell r="AP742">
            <v>0</v>
          </cell>
          <cell r="AQ742">
            <v>0</v>
          </cell>
          <cell r="AR742">
            <v>0</v>
          </cell>
          <cell r="AS742">
            <v>0</v>
          </cell>
          <cell r="AT742">
            <v>0</v>
          </cell>
          <cell r="AU742">
            <v>0</v>
          </cell>
          <cell r="AV742">
            <v>0</v>
          </cell>
          <cell r="AW742">
            <v>0</v>
          </cell>
          <cell r="AX742">
            <v>0</v>
          </cell>
          <cell r="AY742">
            <v>0</v>
          </cell>
          <cell r="AZ742">
            <v>0</v>
          </cell>
          <cell r="BA742">
            <v>0</v>
          </cell>
          <cell r="BB742">
            <v>0</v>
          </cell>
          <cell r="BC742">
            <v>0</v>
          </cell>
          <cell r="BD742">
            <v>0</v>
          </cell>
          <cell r="BE742">
            <v>0</v>
          </cell>
          <cell r="BF742">
            <v>0</v>
          </cell>
          <cell r="BG742">
            <v>0</v>
          </cell>
          <cell r="BH742">
            <v>0</v>
          </cell>
          <cell r="BI742">
            <v>0</v>
          </cell>
          <cell r="BJ742">
            <v>0</v>
          </cell>
          <cell r="BK742">
            <v>0</v>
          </cell>
          <cell r="BL742">
            <v>0</v>
          </cell>
          <cell r="BM742">
            <v>0</v>
          </cell>
          <cell r="BN742">
            <v>0</v>
          </cell>
          <cell r="BO742">
            <v>0</v>
          </cell>
          <cell r="BP742">
            <v>0</v>
          </cell>
          <cell r="BQ742">
            <v>0</v>
          </cell>
          <cell r="BR742">
            <v>0</v>
          </cell>
          <cell r="BS742">
            <v>0</v>
          </cell>
          <cell r="BT742">
            <v>0</v>
          </cell>
          <cell r="BU742">
            <v>0</v>
          </cell>
          <cell r="BV742">
            <v>0</v>
          </cell>
          <cell r="BW742">
            <v>0</v>
          </cell>
          <cell r="BX742">
            <v>0</v>
          </cell>
          <cell r="BY742">
            <v>0</v>
          </cell>
          <cell r="BZ742">
            <v>0</v>
          </cell>
          <cell r="CA742">
            <v>0</v>
          </cell>
          <cell r="CB742">
            <v>0</v>
          </cell>
          <cell r="CC742">
            <v>0</v>
          </cell>
          <cell r="CD742">
            <v>0</v>
          </cell>
          <cell r="CE742">
            <v>0</v>
          </cell>
          <cell r="CF742">
            <v>0</v>
          </cell>
          <cell r="CG742">
            <v>0</v>
          </cell>
          <cell r="CH742">
            <v>0</v>
          </cell>
          <cell r="CI742">
            <v>0</v>
          </cell>
          <cell r="CJ742">
            <v>0</v>
          </cell>
          <cell r="CK742">
            <v>0</v>
          </cell>
          <cell r="CL742">
            <v>0</v>
          </cell>
          <cell r="CM742">
            <v>0</v>
          </cell>
          <cell r="CN742">
            <v>0</v>
          </cell>
          <cell r="CO742">
            <v>0</v>
          </cell>
          <cell r="CP742">
            <v>0</v>
          </cell>
          <cell r="CQ742">
            <v>0</v>
          </cell>
          <cell r="CR742">
            <v>0</v>
          </cell>
          <cell r="CS742">
            <v>0</v>
          </cell>
          <cell r="CT742">
            <v>0</v>
          </cell>
          <cell r="CU742">
            <v>0</v>
          </cell>
          <cell r="CV742">
            <v>0</v>
          </cell>
          <cell r="CW742">
            <v>0</v>
          </cell>
          <cell r="CX742">
            <v>0</v>
          </cell>
          <cell r="CY742">
            <v>0</v>
          </cell>
          <cell r="CZ742">
            <v>0</v>
          </cell>
          <cell r="DA742">
            <v>0</v>
          </cell>
          <cell r="DB742">
            <v>0</v>
          </cell>
          <cell r="DC742">
            <v>0</v>
          </cell>
          <cell r="DD742">
            <v>0</v>
          </cell>
          <cell r="DE742">
            <v>0</v>
          </cell>
          <cell r="DF742">
            <v>0</v>
          </cell>
          <cell r="DG742">
            <v>0</v>
          </cell>
          <cell r="DH742">
            <v>0</v>
          </cell>
          <cell r="DI742">
            <v>0</v>
          </cell>
          <cell r="DJ742">
            <v>0</v>
          </cell>
          <cell r="DK742">
            <v>0</v>
          </cell>
          <cell r="DL742">
            <v>0</v>
          </cell>
          <cell r="DM742">
            <v>0</v>
          </cell>
          <cell r="DN742">
            <v>0</v>
          </cell>
          <cell r="DO742">
            <v>0</v>
          </cell>
          <cell r="DP742">
            <v>0</v>
          </cell>
          <cell r="DQ742">
            <v>0</v>
          </cell>
          <cell r="DR742">
            <v>0</v>
          </cell>
          <cell r="DS742">
            <v>0</v>
          </cell>
          <cell r="DT742">
            <v>0</v>
          </cell>
          <cell r="DU742">
            <v>0</v>
          </cell>
          <cell r="DV742">
            <v>0</v>
          </cell>
          <cell r="DW742">
            <v>0</v>
          </cell>
          <cell r="DX742">
            <v>0</v>
          </cell>
          <cell r="DY742">
            <v>0</v>
          </cell>
          <cell r="DZ742">
            <v>0</v>
          </cell>
          <cell r="EA742">
            <v>0</v>
          </cell>
          <cell r="EB742">
            <v>0</v>
          </cell>
          <cell r="EC742">
            <v>0</v>
          </cell>
          <cell r="ED742">
            <v>0</v>
          </cell>
        </row>
        <row r="743">
          <cell r="F743">
            <v>0</v>
          </cell>
          <cell r="G743">
            <v>0</v>
          </cell>
          <cell r="H743">
            <v>0</v>
          </cell>
          <cell r="I743">
            <v>0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  <cell r="AE743">
            <v>0</v>
          </cell>
          <cell r="AF743">
            <v>0</v>
          </cell>
          <cell r="AG743">
            <v>0</v>
          </cell>
          <cell r="AH743">
            <v>0</v>
          </cell>
          <cell r="AI743">
            <v>0</v>
          </cell>
          <cell r="AJ743">
            <v>0</v>
          </cell>
          <cell r="AK743">
            <v>0</v>
          </cell>
          <cell r="AL743">
            <v>0</v>
          </cell>
          <cell r="AM743">
            <v>0</v>
          </cell>
          <cell r="AN743">
            <v>0</v>
          </cell>
          <cell r="AO743">
            <v>0</v>
          </cell>
          <cell r="AP743">
            <v>0</v>
          </cell>
          <cell r="AQ743">
            <v>0</v>
          </cell>
          <cell r="AR743">
            <v>0</v>
          </cell>
          <cell r="AS743">
            <v>0</v>
          </cell>
          <cell r="AT743">
            <v>0</v>
          </cell>
          <cell r="AU743">
            <v>0</v>
          </cell>
          <cell r="AV743">
            <v>0</v>
          </cell>
          <cell r="AW743">
            <v>0</v>
          </cell>
          <cell r="AX743">
            <v>0</v>
          </cell>
          <cell r="AY743">
            <v>0</v>
          </cell>
          <cell r="AZ743">
            <v>0</v>
          </cell>
          <cell r="BA743">
            <v>0</v>
          </cell>
          <cell r="BB743">
            <v>0</v>
          </cell>
          <cell r="BC743">
            <v>0</v>
          </cell>
          <cell r="BD743">
            <v>0</v>
          </cell>
          <cell r="BE743">
            <v>0</v>
          </cell>
          <cell r="BF743">
            <v>0</v>
          </cell>
          <cell r="BG743">
            <v>0</v>
          </cell>
          <cell r="BH743">
            <v>0</v>
          </cell>
          <cell r="BI743">
            <v>0</v>
          </cell>
          <cell r="BJ743">
            <v>0</v>
          </cell>
          <cell r="BK743">
            <v>0</v>
          </cell>
          <cell r="BL743">
            <v>0</v>
          </cell>
          <cell r="BM743">
            <v>0</v>
          </cell>
          <cell r="BN743">
            <v>0</v>
          </cell>
          <cell r="BO743">
            <v>0</v>
          </cell>
          <cell r="BP743">
            <v>0</v>
          </cell>
          <cell r="BQ743">
            <v>0</v>
          </cell>
          <cell r="BR743">
            <v>0</v>
          </cell>
          <cell r="BS743">
            <v>0</v>
          </cell>
          <cell r="BT743">
            <v>0</v>
          </cell>
          <cell r="BU743">
            <v>0</v>
          </cell>
          <cell r="BV743">
            <v>0</v>
          </cell>
          <cell r="BW743">
            <v>0</v>
          </cell>
          <cell r="BX743">
            <v>0</v>
          </cell>
          <cell r="BY743">
            <v>0</v>
          </cell>
          <cell r="BZ743">
            <v>0</v>
          </cell>
          <cell r="CA743">
            <v>0</v>
          </cell>
          <cell r="CB743">
            <v>0</v>
          </cell>
          <cell r="CC743">
            <v>0</v>
          </cell>
          <cell r="CD743">
            <v>0</v>
          </cell>
          <cell r="CE743">
            <v>0</v>
          </cell>
          <cell r="CF743">
            <v>0</v>
          </cell>
          <cell r="CG743">
            <v>0</v>
          </cell>
          <cell r="CH743">
            <v>0</v>
          </cell>
          <cell r="CI743">
            <v>0</v>
          </cell>
          <cell r="CJ743">
            <v>0</v>
          </cell>
          <cell r="CK743">
            <v>0</v>
          </cell>
          <cell r="CL743">
            <v>0</v>
          </cell>
          <cell r="CM743">
            <v>0</v>
          </cell>
          <cell r="CN743">
            <v>0</v>
          </cell>
          <cell r="CO743">
            <v>0</v>
          </cell>
          <cell r="CP743">
            <v>0</v>
          </cell>
          <cell r="CQ743">
            <v>0</v>
          </cell>
          <cell r="CR743">
            <v>0</v>
          </cell>
          <cell r="CS743">
            <v>0</v>
          </cell>
          <cell r="CT743">
            <v>0</v>
          </cell>
          <cell r="CU743">
            <v>0</v>
          </cell>
          <cell r="CV743">
            <v>0</v>
          </cell>
          <cell r="CW743">
            <v>0</v>
          </cell>
          <cell r="CX743">
            <v>0</v>
          </cell>
          <cell r="CY743">
            <v>0</v>
          </cell>
          <cell r="CZ743">
            <v>0</v>
          </cell>
          <cell r="DA743">
            <v>0</v>
          </cell>
          <cell r="DB743">
            <v>0</v>
          </cell>
          <cell r="DC743">
            <v>0</v>
          </cell>
          <cell r="DD743">
            <v>0</v>
          </cell>
          <cell r="DE743">
            <v>0</v>
          </cell>
          <cell r="DF743">
            <v>0</v>
          </cell>
          <cell r="DG743">
            <v>0</v>
          </cell>
          <cell r="DH743">
            <v>0</v>
          </cell>
          <cell r="DI743">
            <v>0</v>
          </cell>
          <cell r="DJ743">
            <v>0</v>
          </cell>
          <cell r="DK743">
            <v>0</v>
          </cell>
          <cell r="DL743">
            <v>0</v>
          </cell>
          <cell r="DM743">
            <v>0</v>
          </cell>
          <cell r="DN743">
            <v>0</v>
          </cell>
          <cell r="DO743">
            <v>0</v>
          </cell>
          <cell r="DP743">
            <v>0</v>
          </cell>
          <cell r="DQ743">
            <v>0</v>
          </cell>
          <cell r="DR743">
            <v>0</v>
          </cell>
          <cell r="DS743">
            <v>0</v>
          </cell>
          <cell r="DT743">
            <v>0</v>
          </cell>
          <cell r="DU743">
            <v>0</v>
          </cell>
          <cell r="DV743">
            <v>0</v>
          </cell>
          <cell r="DW743">
            <v>0</v>
          </cell>
          <cell r="DX743">
            <v>0</v>
          </cell>
          <cell r="DY743">
            <v>0</v>
          </cell>
          <cell r="DZ743">
            <v>0</v>
          </cell>
          <cell r="EA743">
            <v>0</v>
          </cell>
          <cell r="EB743">
            <v>0</v>
          </cell>
          <cell r="EC743">
            <v>0</v>
          </cell>
          <cell r="ED743">
            <v>0</v>
          </cell>
        </row>
        <row r="744">
          <cell r="F744">
            <v>0</v>
          </cell>
          <cell r="G744">
            <v>0</v>
          </cell>
          <cell r="H744">
            <v>0</v>
          </cell>
          <cell r="I744">
            <v>0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  <cell r="AE744">
            <v>0</v>
          </cell>
          <cell r="AF744">
            <v>0</v>
          </cell>
          <cell r="AG744">
            <v>0</v>
          </cell>
          <cell r="AH744">
            <v>0</v>
          </cell>
          <cell r="AI744">
            <v>0</v>
          </cell>
          <cell r="AJ744">
            <v>0</v>
          </cell>
          <cell r="AK744">
            <v>0</v>
          </cell>
          <cell r="AL744">
            <v>0</v>
          </cell>
          <cell r="AM744">
            <v>0</v>
          </cell>
          <cell r="AN744">
            <v>0</v>
          </cell>
          <cell r="AO744">
            <v>0</v>
          </cell>
          <cell r="AP744">
            <v>0</v>
          </cell>
          <cell r="AQ744">
            <v>0</v>
          </cell>
          <cell r="AR744">
            <v>0</v>
          </cell>
          <cell r="AS744">
            <v>0</v>
          </cell>
          <cell r="AT744">
            <v>0</v>
          </cell>
          <cell r="AU744">
            <v>0</v>
          </cell>
          <cell r="AV744">
            <v>0</v>
          </cell>
          <cell r="AW744">
            <v>0</v>
          </cell>
          <cell r="AX744">
            <v>0</v>
          </cell>
          <cell r="AY744">
            <v>0</v>
          </cell>
          <cell r="AZ744">
            <v>0</v>
          </cell>
          <cell r="BA744">
            <v>0</v>
          </cell>
          <cell r="BB744">
            <v>0</v>
          </cell>
          <cell r="BC744">
            <v>0</v>
          </cell>
          <cell r="BD744">
            <v>0</v>
          </cell>
          <cell r="BE744">
            <v>0</v>
          </cell>
          <cell r="BF744">
            <v>0</v>
          </cell>
          <cell r="BG744">
            <v>0</v>
          </cell>
          <cell r="BH744">
            <v>0</v>
          </cell>
          <cell r="BI744">
            <v>0</v>
          </cell>
          <cell r="BJ744">
            <v>0</v>
          </cell>
          <cell r="BK744">
            <v>0</v>
          </cell>
          <cell r="BL744">
            <v>0</v>
          </cell>
          <cell r="BM744">
            <v>0</v>
          </cell>
          <cell r="BN744">
            <v>0</v>
          </cell>
          <cell r="BO744">
            <v>0</v>
          </cell>
          <cell r="BP744">
            <v>0</v>
          </cell>
          <cell r="BQ744">
            <v>0</v>
          </cell>
          <cell r="BR744">
            <v>0</v>
          </cell>
          <cell r="BS744">
            <v>0</v>
          </cell>
          <cell r="BT744">
            <v>0</v>
          </cell>
          <cell r="BU744">
            <v>0</v>
          </cell>
          <cell r="BV744">
            <v>0</v>
          </cell>
          <cell r="BW744">
            <v>0</v>
          </cell>
          <cell r="BX744">
            <v>0</v>
          </cell>
          <cell r="BY744">
            <v>0</v>
          </cell>
          <cell r="BZ744">
            <v>0</v>
          </cell>
          <cell r="CA744">
            <v>0</v>
          </cell>
          <cell r="CB744">
            <v>0</v>
          </cell>
          <cell r="CC744">
            <v>0</v>
          </cell>
          <cell r="CD744">
            <v>0</v>
          </cell>
          <cell r="CE744">
            <v>0</v>
          </cell>
          <cell r="CF744">
            <v>0</v>
          </cell>
          <cell r="CG744">
            <v>0</v>
          </cell>
          <cell r="CH744">
            <v>0</v>
          </cell>
          <cell r="CI744">
            <v>0</v>
          </cell>
          <cell r="CJ744">
            <v>0</v>
          </cell>
          <cell r="CK744">
            <v>0</v>
          </cell>
          <cell r="CL744">
            <v>0</v>
          </cell>
          <cell r="CM744">
            <v>0</v>
          </cell>
          <cell r="CN744">
            <v>0</v>
          </cell>
          <cell r="CO744">
            <v>0</v>
          </cell>
          <cell r="CP744">
            <v>0</v>
          </cell>
          <cell r="CQ744">
            <v>0</v>
          </cell>
          <cell r="CR744">
            <v>0</v>
          </cell>
          <cell r="CS744">
            <v>0</v>
          </cell>
          <cell r="CT744">
            <v>0</v>
          </cell>
          <cell r="CU744">
            <v>0</v>
          </cell>
          <cell r="CV744">
            <v>0</v>
          </cell>
          <cell r="CW744">
            <v>0</v>
          </cell>
          <cell r="CX744">
            <v>0</v>
          </cell>
          <cell r="CY744">
            <v>0</v>
          </cell>
          <cell r="CZ744">
            <v>0</v>
          </cell>
          <cell r="DA744">
            <v>0</v>
          </cell>
          <cell r="DB744">
            <v>0</v>
          </cell>
          <cell r="DC744">
            <v>0</v>
          </cell>
          <cell r="DD744">
            <v>0</v>
          </cell>
          <cell r="DE744">
            <v>0</v>
          </cell>
          <cell r="DF744">
            <v>0</v>
          </cell>
          <cell r="DG744">
            <v>0</v>
          </cell>
          <cell r="DH744">
            <v>0</v>
          </cell>
          <cell r="DI744">
            <v>0</v>
          </cell>
          <cell r="DJ744">
            <v>0</v>
          </cell>
          <cell r="DK744">
            <v>0</v>
          </cell>
          <cell r="DL744">
            <v>0</v>
          </cell>
          <cell r="DM744">
            <v>0</v>
          </cell>
          <cell r="DN744">
            <v>0</v>
          </cell>
          <cell r="DO744">
            <v>0</v>
          </cell>
          <cell r="DP744">
            <v>0</v>
          </cell>
          <cell r="DQ744">
            <v>0</v>
          </cell>
          <cell r="DR744">
            <v>0</v>
          </cell>
          <cell r="DS744">
            <v>0</v>
          </cell>
          <cell r="DT744">
            <v>0</v>
          </cell>
          <cell r="DU744">
            <v>0</v>
          </cell>
          <cell r="DV744">
            <v>0</v>
          </cell>
          <cell r="DW744">
            <v>0</v>
          </cell>
          <cell r="DX744">
            <v>0</v>
          </cell>
          <cell r="DY744">
            <v>0</v>
          </cell>
          <cell r="DZ744">
            <v>0</v>
          </cell>
          <cell r="EA744">
            <v>0</v>
          </cell>
          <cell r="EB744">
            <v>0</v>
          </cell>
          <cell r="EC744">
            <v>0</v>
          </cell>
          <cell r="ED744">
            <v>0</v>
          </cell>
        </row>
        <row r="745">
          <cell r="F745">
            <v>0</v>
          </cell>
          <cell r="G745">
            <v>0</v>
          </cell>
          <cell r="H745">
            <v>0</v>
          </cell>
          <cell r="I745">
            <v>0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  <cell r="AE745">
            <v>0</v>
          </cell>
          <cell r="AF745">
            <v>0</v>
          </cell>
          <cell r="AG745">
            <v>0</v>
          </cell>
          <cell r="AH745">
            <v>0</v>
          </cell>
          <cell r="AI745">
            <v>0</v>
          </cell>
          <cell r="AJ745">
            <v>0</v>
          </cell>
          <cell r="AK745">
            <v>0</v>
          </cell>
          <cell r="AL745">
            <v>0</v>
          </cell>
          <cell r="AM745">
            <v>0</v>
          </cell>
          <cell r="AN745">
            <v>0</v>
          </cell>
          <cell r="AO745">
            <v>0</v>
          </cell>
          <cell r="AP745">
            <v>0</v>
          </cell>
          <cell r="AQ745">
            <v>0</v>
          </cell>
          <cell r="AR745">
            <v>0</v>
          </cell>
          <cell r="AS745">
            <v>0</v>
          </cell>
          <cell r="AT745">
            <v>0</v>
          </cell>
          <cell r="AU745">
            <v>0</v>
          </cell>
          <cell r="AV745">
            <v>0</v>
          </cell>
          <cell r="AW745">
            <v>0</v>
          </cell>
          <cell r="AX745">
            <v>0</v>
          </cell>
          <cell r="AY745">
            <v>0</v>
          </cell>
          <cell r="AZ745">
            <v>0</v>
          </cell>
          <cell r="BA745">
            <v>0</v>
          </cell>
          <cell r="BB745">
            <v>0</v>
          </cell>
          <cell r="BC745">
            <v>0</v>
          </cell>
          <cell r="BD745">
            <v>0</v>
          </cell>
          <cell r="BE745">
            <v>0</v>
          </cell>
          <cell r="BF745">
            <v>0</v>
          </cell>
          <cell r="BG745">
            <v>0</v>
          </cell>
          <cell r="BH745">
            <v>0</v>
          </cell>
          <cell r="BI745">
            <v>0</v>
          </cell>
          <cell r="BJ745">
            <v>0</v>
          </cell>
          <cell r="BK745">
            <v>0</v>
          </cell>
          <cell r="BL745">
            <v>0</v>
          </cell>
          <cell r="BM745">
            <v>0</v>
          </cell>
          <cell r="BN745">
            <v>0</v>
          </cell>
          <cell r="BO745">
            <v>0</v>
          </cell>
          <cell r="BP745">
            <v>0</v>
          </cell>
          <cell r="BQ745">
            <v>0</v>
          </cell>
          <cell r="BR745">
            <v>0</v>
          </cell>
          <cell r="BS745">
            <v>0</v>
          </cell>
          <cell r="BT745">
            <v>0</v>
          </cell>
          <cell r="BU745">
            <v>0</v>
          </cell>
          <cell r="BV745">
            <v>0</v>
          </cell>
          <cell r="BW745">
            <v>0</v>
          </cell>
          <cell r="BX745">
            <v>0</v>
          </cell>
          <cell r="BY745">
            <v>0</v>
          </cell>
          <cell r="BZ745">
            <v>0</v>
          </cell>
          <cell r="CA745">
            <v>0</v>
          </cell>
          <cell r="CB745">
            <v>0</v>
          </cell>
          <cell r="CC745">
            <v>0</v>
          </cell>
          <cell r="CD745">
            <v>0</v>
          </cell>
          <cell r="CE745">
            <v>0</v>
          </cell>
          <cell r="CF745">
            <v>0</v>
          </cell>
          <cell r="CG745">
            <v>0</v>
          </cell>
          <cell r="CH745">
            <v>0</v>
          </cell>
          <cell r="CI745">
            <v>0</v>
          </cell>
          <cell r="CJ745">
            <v>0</v>
          </cell>
          <cell r="CK745">
            <v>0</v>
          </cell>
          <cell r="CL745">
            <v>0</v>
          </cell>
          <cell r="CM745">
            <v>0</v>
          </cell>
          <cell r="CN745">
            <v>0</v>
          </cell>
          <cell r="CO745">
            <v>0</v>
          </cell>
          <cell r="CP745">
            <v>0</v>
          </cell>
          <cell r="CQ745">
            <v>0</v>
          </cell>
          <cell r="CR745">
            <v>0</v>
          </cell>
          <cell r="CS745">
            <v>0</v>
          </cell>
          <cell r="CT745">
            <v>0</v>
          </cell>
          <cell r="CU745">
            <v>0</v>
          </cell>
          <cell r="CV745">
            <v>0</v>
          </cell>
          <cell r="CW745">
            <v>0</v>
          </cell>
          <cell r="CX745">
            <v>0</v>
          </cell>
          <cell r="CY745">
            <v>0</v>
          </cell>
          <cell r="CZ745">
            <v>0</v>
          </cell>
          <cell r="DA745">
            <v>0</v>
          </cell>
          <cell r="DB745">
            <v>0</v>
          </cell>
          <cell r="DC745">
            <v>0</v>
          </cell>
          <cell r="DD745">
            <v>0</v>
          </cell>
          <cell r="DE745">
            <v>0</v>
          </cell>
          <cell r="DF745">
            <v>0</v>
          </cell>
          <cell r="DG745">
            <v>0</v>
          </cell>
          <cell r="DH745">
            <v>0</v>
          </cell>
          <cell r="DI745">
            <v>0</v>
          </cell>
          <cell r="DJ745">
            <v>0</v>
          </cell>
          <cell r="DK745">
            <v>0</v>
          </cell>
          <cell r="DL745">
            <v>0</v>
          </cell>
          <cell r="DM745">
            <v>0</v>
          </cell>
          <cell r="DN745">
            <v>0</v>
          </cell>
          <cell r="DO745">
            <v>0</v>
          </cell>
          <cell r="DP745">
            <v>0</v>
          </cell>
          <cell r="DQ745">
            <v>0</v>
          </cell>
          <cell r="DR745">
            <v>0</v>
          </cell>
          <cell r="DS745">
            <v>0</v>
          </cell>
          <cell r="DT745">
            <v>0</v>
          </cell>
          <cell r="DU745">
            <v>0</v>
          </cell>
          <cell r="DV745">
            <v>0</v>
          </cell>
          <cell r="DW745">
            <v>0</v>
          </cell>
          <cell r="DX745">
            <v>0</v>
          </cell>
          <cell r="DY745">
            <v>0</v>
          </cell>
          <cell r="DZ745">
            <v>0</v>
          </cell>
          <cell r="EA745">
            <v>0</v>
          </cell>
          <cell r="EB745">
            <v>0</v>
          </cell>
          <cell r="EC745">
            <v>0</v>
          </cell>
          <cell r="ED745">
            <v>0</v>
          </cell>
        </row>
        <row r="746">
          <cell r="F746">
            <v>0</v>
          </cell>
          <cell r="G746">
            <v>0</v>
          </cell>
          <cell r="H746">
            <v>0</v>
          </cell>
          <cell r="I746">
            <v>0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  <cell r="AE746">
            <v>0</v>
          </cell>
          <cell r="AF746">
            <v>0</v>
          </cell>
          <cell r="AG746">
            <v>0</v>
          </cell>
          <cell r="AH746">
            <v>0</v>
          </cell>
          <cell r="AI746">
            <v>0</v>
          </cell>
          <cell r="AJ746">
            <v>0</v>
          </cell>
          <cell r="AK746">
            <v>0</v>
          </cell>
          <cell r="AL746">
            <v>0</v>
          </cell>
          <cell r="AM746">
            <v>0</v>
          </cell>
          <cell r="AN746">
            <v>0</v>
          </cell>
          <cell r="AO746">
            <v>0</v>
          </cell>
          <cell r="AP746">
            <v>0</v>
          </cell>
          <cell r="AQ746">
            <v>0</v>
          </cell>
          <cell r="AR746">
            <v>0</v>
          </cell>
          <cell r="AS746">
            <v>0</v>
          </cell>
          <cell r="AT746">
            <v>0</v>
          </cell>
          <cell r="AU746">
            <v>0</v>
          </cell>
          <cell r="AV746">
            <v>0</v>
          </cell>
          <cell r="AW746">
            <v>0</v>
          </cell>
          <cell r="AX746">
            <v>0</v>
          </cell>
          <cell r="AY746">
            <v>0</v>
          </cell>
          <cell r="AZ746">
            <v>0</v>
          </cell>
          <cell r="BA746">
            <v>0</v>
          </cell>
          <cell r="BB746">
            <v>0</v>
          </cell>
          <cell r="BC746">
            <v>0</v>
          </cell>
          <cell r="BD746">
            <v>0</v>
          </cell>
          <cell r="BE746">
            <v>0</v>
          </cell>
          <cell r="BF746">
            <v>0</v>
          </cell>
          <cell r="BG746">
            <v>0</v>
          </cell>
          <cell r="BH746">
            <v>0</v>
          </cell>
          <cell r="BI746">
            <v>0</v>
          </cell>
          <cell r="BJ746">
            <v>0</v>
          </cell>
          <cell r="BK746">
            <v>0</v>
          </cell>
          <cell r="BL746">
            <v>0</v>
          </cell>
          <cell r="BM746">
            <v>0</v>
          </cell>
          <cell r="BN746">
            <v>0</v>
          </cell>
          <cell r="BO746">
            <v>0</v>
          </cell>
          <cell r="BP746">
            <v>0</v>
          </cell>
          <cell r="BQ746">
            <v>0</v>
          </cell>
          <cell r="BR746">
            <v>0</v>
          </cell>
          <cell r="BS746">
            <v>0</v>
          </cell>
          <cell r="BT746">
            <v>0</v>
          </cell>
          <cell r="BU746">
            <v>0</v>
          </cell>
          <cell r="BV746">
            <v>0</v>
          </cell>
          <cell r="BW746">
            <v>0</v>
          </cell>
          <cell r="BX746">
            <v>0</v>
          </cell>
          <cell r="BY746">
            <v>0</v>
          </cell>
          <cell r="BZ746">
            <v>0</v>
          </cell>
          <cell r="CA746">
            <v>0</v>
          </cell>
          <cell r="CB746">
            <v>0</v>
          </cell>
          <cell r="CC746">
            <v>0</v>
          </cell>
          <cell r="CD746">
            <v>0</v>
          </cell>
          <cell r="CE746">
            <v>0</v>
          </cell>
          <cell r="CF746">
            <v>0</v>
          </cell>
          <cell r="CG746">
            <v>0</v>
          </cell>
          <cell r="CH746">
            <v>0</v>
          </cell>
          <cell r="CI746">
            <v>0</v>
          </cell>
          <cell r="CJ746">
            <v>0</v>
          </cell>
          <cell r="CK746">
            <v>0</v>
          </cell>
          <cell r="CL746">
            <v>0</v>
          </cell>
          <cell r="CM746">
            <v>0</v>
          </cell>
          <cell r="CN746">
            <v>0</v>
          </cell>
          <cell r="CO746">
            <v>0</v>
          </cell>
          <cell r="CP746">
            <v>0</v>
          </cell>
          <cell r="CQ746">
            <v>0</v>
          </cell>
          <cell r="CR746">
            <v>0</v>
          </cell>
          <cell r="CS746">
            <v>0</v>
          </cell>
          <cell r="CT746">
            <v>0</v>
          </cell>
          <cell r="CU746">
            <v>0</v>
          </cell>
          <cell r="CV746">
            <v>0</v>
          </cell>
          <cell r="CW746">
            <v>0</v>
          </cell>
          <cell r="CX746">
            <v>0</v>
          </cell>
          <cell r="CY746">
            <v>0</v>
          </cell>
          <cell r="CZ746">
            <v>0</v>
          </cell>
          <cell r="DA746">
            <v>0</v>
          </cell>
          <cell r="DB746">
            <v>0</v>
          </cell>
          <cell r="DC746">
            <v>0</v>
          </cell>
          <cell r="DD746">
            <v>0</v>
          </cell>
          <cell r="DE746">
            <v>0</v>
          </cell>
          <cell r="DF746">
            <v>0</v>
          </cell>
          <cell r="DG746">
            <v>0</v>
          </cell>
          <cell r="DH746">
            <v>0</v>
          </cell>
          <cell r="DI746">
            <v>0</v>
          </cell>
          <cell r="DJ746">
            <v>0</v>
          </cell>
          <cell r="DK746">
            <v>0</v>
          </cell>
          <cell r="DL746">
            <v>0</v>
          </cell>
          <cell r="DM746">
            <v>0</v>
          </cell>
          <cell r="DN746">
            <v>0</v>
          </cell>
          <cell r="DO746">
            <v>0</v>
          </cell>
          <cell r="DP746">
            <v>0</v>
          </cell>
          <cell r="DQ746">
            <v>0</v>
          </cell>
          <cell r="DR746">
            <v>0</v>
          </cell>
          <cell r="DS746">
            <v>0</v>
          </cell>
          <cell r="DT746">
            <v>0</v>
          </cell>
          <cell r="DU746">
            <v>0</v>
          </cell>
          <cell r="DV746">
            <v>0</v>
          </cell>
          <cell r="DW746">
            <v>0</v>
          </cell>
          <cell r="DX746">
            <v>0</v>
          </cell>
          <cell r="DY746">
            <v>0</v>
          </cell>
          <cell r="DZ746">
            <v>0</v>
          </cell>
          <cell r="EA746">
            <v>0</v>
          </cell>
          <cell r="EB746">
            <v>0</v>
          </cell>
          <cell r="EC746">
            <v>0</v>
          </cell>
          <cell r="ED746">
            <v>0</v>
          </cell>
        </row>
        <row r="747">
          <cell r="F747">
            <v>0</v>
          </cell>
          <cell r="G747">
            <v>0</v>
          </cell>
          <cell r="H747">
            <v>0</v>
          </cell>
          <cell r="I747">
            <v>0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  <cell r="AE747">
            <v>0</v>
          </cell>
          <cell r="AF747">
            <v>0</v>
          </cell>
          <cell r="AG747">
            <v>0</v>
          </cell>
          <cell r="AH747">
            <v>0</v>
          </cell>
          <cell r="AI747">
            <v>0</v>
          </cell>
          <cell r="AJ747">
            <v>0</v>
          </cell>
          <cell r="AK747">
            <v>0</v>
          </cell>
          <cell r="AL747">
            <v>0</v>
          </cell>
          <cell r="AM747">
            <v>0</v>
          </cell>
          <cell r="AN747">
            <v>0</v>
          </cell>
          <cell r="AO747">
            <v>0</v>
          </cell>
          <cell r="AP747">
            <v>0</v>
          </cell>
          <cell r="AQ747">
            <v>0</v>
          </cell>
          <cell r="AR747">
            <v>0</v>
          </cell>
          <cell r="AS747">
            <v>0</v>
          </cell>
          <cell r="AT747">
            <v>0</v>
          </cell>
          <cell r="AU747">
            <v>0</v>
          </cell>
          <cell r="AV747">
            <v>0</v>
          </cell>
          <cell r="AW747">
            <v>0</v>
          </cell>
          <cell r="AX747">
            <v>0</v>
          </cell>
          <cell r="AY747">
            <v>0</v>
          </cell>
          <cell r="AZ747">
            <v>0</v>
          </cell>
          <cell r="BA747">
            <v>0</v>
          </cell>
          <cell r="BB747">
            <v>0</v>
          </cell>
          <cell r="BC747">
            <v>0</v>
          </cell>
          <cell r="BD747">
            <v>0</v>
          </cell>
          <cell r="BE747">
            <v>0</v>
          </cell>
          <cell r="BF747">
            <v>0</v>
          </cell>
          <cell r="BG747">
            <v>0</v>
          </cell>
          <cell r="BH747">
            <v>0</v>
          </cell>
          <cell r="BI747">
            <v>0</v>
          </cell>
          <cell r="BJ747">
            <v>0</v>
          </cell>
          <cell r="BK747">
            <v>0</v>
          </cell>
          <cell r="BL747">
            <v>0</v>
          </cell>
          <cell r="BM747">
            <v>0</v>
          </cell>
          <cell r="BN747">
            <v>0</v>
          </cell>
          <cell r="BO747">
            <v>0</v>
          </cell>
          <cell r="BP747">
            <v>0</v>
          </cell>
          <cell r="BQ747">
            <v>0</v>
          </cell>
          <cell r="BR747">
            <v>0</v>
          </cell>
          <cell r="BS747">
            <v>0</v>
          </cell>
          <cell r="BT747">
            <v>0</v>
          </cell>
          <cell r="BU747">
            <v>0</v>
          </cell>
          <cell r="BV747">
            <v>0</v>
          </cell>
          <cell r="BW747">
            <v>0</v>
          </cell>
          <cell r="BX747">
            <v>0</v>
          </cell>
          <cell r="BY747">
            <v>0</v>
          </cell>
          <cell r="BZ747">
            <v>0</v>
          </cell>
          <cell r="CA747">
            <v>0</v>
          </cell>
          <cell r="CB747">
            <v>0</v>
          </cell>
          <cell r="CC747">
            <v>0</v>
          </cell>
          <cell r="CD747">
            <v>0</v>
          </cell>
          <cell r="CE747">
            <v>0</v>
          </cell>
          <cell r="CF747">
            <v>0</v>
          </cell>
          <cell r="CG747">
            <v>0</v>
          </cell>
          <cell r="CH747">
            <v>0</v>
          </cell>
          <cell r="CI747">
            <v>0</v>
          </cell>
          <cell r="CJ747">
            <v>0</v>
          </cell>
          <cell r="CK747">
            <v>0</v>
          </cell>
          <cell r="CL747">
            <v>0</v>
          </cell>
          <cell r="CM747">
            <v>0</v>
          </cell>
          <cell r="CN747">
            <v>0</v>
          </cell>
          <cell r="CO747">
            <v>0</v>
          </cell>
          <cell r="CP747">
            <v>0</v>
          </cell>
          <cell r="CQ747">
            <v>0</v>
          </cell>
          <cell r="CR747">
            <v>0</v>
          </cell>
          <cell r="CS747">
            <v>0</v>
          </cell>
          <cell r="CT747">
            <v>0</v>
          </cell>
          <cell r="CU747">
            <v>0</v>
          </cell>
          <cell r="CV747">
            <v>0</v>
          </cell>
          <cell r="CW747">
            <v>0</v>
          </cell>
          <cell r="CX747">
            <v>0</v>
          </cell>
          <cell r="CY747">
            <v>0</v>
          </cell>
          <cell r="CZ747">
            <v>0</v>
          </cell>
          <cell r="DA747">
            <v>0</v>
          </cell>
          <cell r="DB747">
            <v>0</v>
          </cell>
          <cell r="DC747">
            <v>0</v>
          </cell>
          <cell r="DD747">
            <v>0</v>
          </cell>
          <cell r="DE747">
            <v>0</v>
          </cell>
          <cell r="DF747">
            <v>0</v>
          </cell>
          <cell r="DG747">
            <v>0</v>
          </cell>
          <cell r="DH747">
            <v>0</v>
          </cell>
          <cell r="DI747">
            <v>0</v>
          </cell>
          <cell r="DJ747">
            <v>0</v>
          </cell>
          <cell r="DK747">
            <v>0</v>
          </cell>
          <cell r="DL747">
            <v>0</v>
          </cell>
          <cell r="DM747">
            <v>0</v>
          </cell>
          <cell r="DN747">
            <v>0</v>
          </cell>
          <cell r="DO747">
            <v>0</v>
          </cell>
          <cell r="DP747">
            <v>0</v>
          </cell>
          <cell r="DQ747">
            <v>0</v>
          </cell>
          <cell r="DR747">
            <v>0</v>
          </cell>
          <cell r="DS747">
            <v>0</v>
          </cell>
          <cell r="DT747">
            <v>0</v>
          </cell>
          <cell r="DU747">
            <v>0</v>
          </cell>
          <cell r="DV747">
            <v>0</v>
          </cell>
          <cell r="DW747">
            <v>0</v>
          </cell>
          <cell r="DX747">
            <v>0</v>
          </cell>
          <cell r="DY747">
            <v>0</v>
          </cell>
          <cell r="DZ747">
            <v>0</v>
          </cell>
          <cell r="EA747">
            <v>0</v>
          </cell>
          <cell r="EB747">
            <v>0</v>
          </cell>
          <cell r="EC747">
            <v>0</v>
          </cell>
          <cell r="ED747">
            <v>0</v>
          </cell>
        </row>
        <row r="748">
          <cell r="F748">
            <v>0</v>
          </cell>
          <cell r="G748">
            <v>0</v>
          </cell>
          <cell r="H748">
            <v>0</v>
          </cell>
          <cell r="I748">
            <v>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  <cell r="AE748">
            <v>0</v>
          </cell>
          <cell r="AF748">
            <v>0</v>
          </cell>
          <cell r="AG748">
            <v>0</v>
          </cell>
          <cell r="AH748">
            <v>0</v>
          </cell>
          <cell r="AI748">
            <v>0</v>
          </cell>
          <cell r="AJ748">
            <v>0</v>
          </cell>
          <cell r="AK748">
            <v>0</v>
          </cell>
          <cell r="AL748">
            <v>0</v>
          </cell>
          <cell r="AM748">
            <v>0</v>
          </cell>
          <cell r="AN748">
            <v>0</v>
          </cell>
          <cell r="AO748">
            <v>0</v>
          </cell>
          <cell r="AP748">
            <v>0</v>
          </cell>
          <cell r="AQ748">
            <v>0</v>
          </cell>
          <cell r="AR748">
            <v>0</v>
          </cell>
          <cell r="AS748">
            <v>0</v>
          </cell>
          <cell r="AT748">
            <v>0</v>
          </cell>
          <cell r="AU748">
            <v>0</v>
          </cell>
          <cell r="AV748">
            <v>0</v>
          </cell>
          <cell r="AW748">
            <v>0</v>
          </cell>
          <cell r="AX748">
            <v>0</v>
          </cell>
          <cell r="AY748">
            <v>0</v>
          </cell>
          <cell r="AZ748">
            <v>0</v>
          </cell>
          <cell r="BA748">
            <v>0</v>
          </cell>
          <cell r="BB748">
            <v>0</v>
          </cell>
          <cell r="BC748">
            <v>0</v>
          </cell>
          <cell r="BD748">
            <v>0</v>
          </cell>
          <cell r="BE748">
            <v>0</v>
          </cell>
          <cell r="BF748">
            <v>0</v>
          </cell>
          <cell r="BG748">
            <v>0</v>
          </cell>
          <cell r="BH748">
            <v>0</v>
          </cell>
          <cell r="BI748">
            <v>0</v>
          </cell>
          <cell r="BJ748">
            <v>0</v>
          </cell>
          <cell r="BK748">
            <v>0</v>
          </cell>
          <cell r="BL748">
            <v>0</v>
          </cell>
          <cell r="BM748">
            <v>0</v>
          </cell>
          <cell r="BN748">
            <v>0</v>
          </cell>
          <cell r="BO748">
            <v>0</v>
          </cell>
          <cell r="BP748">
            <v>0</v>
          </cell>
          <cell r="BQ748">
            <v>0</v>
          </cell>
          <cell r="BR748">
            <v>0</v>
          </cell>
          <cell r="BS748">
            <v>0</v>
          </cell>
          <cell r="BT748">
            <v>0</v>
          </cell>
          <cell r="BU748">
            <v>0</v>
          </cell>
          <cell r="BV748">
            <v>0</v>
          </cell>
          <cell r="BW748">
            <v>0</v>
          </cell>
          <cell r="BX748">
            <v>0</v>
          </cell>
          <cell r="BY748">
            <v>0</v>
          </cell>
          <cell r="BZ748">
            <v>0</v>
          </cell>
          <cell r="CA748">
            <v>0</v>
          </cell>
          <cell r="CB748">
            <v>0</v>
          </cell>
          <cell r="CC748">
            <v>0</v>
          </cell>
          <cell r="CD748">
            <v>0</v>
          </cell>
          <cell r="CE748">
            <v>0</v>
          </cell>
          <cell r="CF748">
            <v>0</v>
          </cell>
          <cell r="CG748">
            <v>0</v>
          </cell>
          <cell r="CH748">
            <v>0</v>
          </cell>
          <cell r="CI748">
            <v>0</v>
          </cell>
          <cell r="CJ748">
            <v>0</v>
          </cell>
          <cell r="CK748">
            <v>0</v>
          </cell>
          <cell r="CL748">
            <v>0</v>
          </cell>
          <cell r="CM748">
            <v>0</v>
          </cell>
          <cell r="CN748">
            <v>0</v>
          </cell>
          <cell r="CO748">
            <v>0</v>
          </cell>
          <cell r="CP748">
            <v>0</v>
          </cell>
          <cell r="CQ748">
            <v>0</v>
          </cell>
          <cell r="CR748">
            <v>0</v>
          </cell>
          <cell r="CS748">
            <v>0</v>
          </cell>
          <cell r="CT748">
            <v>0</v>
          </cell>
          <cell r="CU748">
            <v>0</v>
          </cell>
          <cell r="CV748">
            <v>0</v>
          </cell>
          <cell r="CW748">
            <v>0</v>
          </cell>
          <cell r="CX748">
            <v>0</v>
          </cell>
          <cell r="CY748">
            <v>0</v>
          </cell>
          <cell r="CZ748">
            <v>0</v>
          </cell>
          <cell r="DA748">
            <v>0</v>
          </cell>
          <cell r="DB748">
            <v>0</v>
          </cell>
          <cell r="DC748">
            <v>0</v>
          </cell>
          <cell r="DD748">
            <v>0</v>
          </cell>
          <cell r="DE748">
            <v>0</v>
          </cell>
          <cell r="DF748">
            <v>0</v>
          </cell>
          <cell r="DG748">
            <v>0</v>
          </cell>
          <cell r="DH748">
            <v>0</v>
          </cell>
          <cell r="DI748">
            <v>0</v>
          </cell>
          <cell r="DJ748">
            <v>0</v>
          </cell>
          <cell r="DK748">
            <v>0</v>
          </cell>
          <cell r="DL748">
            <v>0</v>
          </cell>
          <cell r="DM748">
            <v>0</v>
          </cell>
          <cell r="DN748">
            <v>0</v>
          </cell>
          <cell r="DO748">
            <v>0</v>
          </cell>
          <cell r="DP748">
            <v>0</v>
          </cell>
          <cell r="DQ748">
            <v>0</v>
          </cell>
          <cell r="DR748">
            <v>0</v>
          </cell>
          <cell r="DS748">
            <v>0</v>
          </cell>
          <cell r="DT748">
            <v>0</v>
          </cell>
          <cell r="DU748">
            <v>0</v>
          </cell>
          <cell r="DV748">
            <v>0</v>
          </cell>
          <cell r="DW748">
            <v>0</v>
          </cell>
          <cell r="DX748">
            <v>0</v>
          </cell>
          <cell r="DY748">
            <v>0</v>
          </cell>
          <cell r="DZ748">
            <v>0</v>
          </cell>
          <cell r="EA748">
            <v>0</v>
          </cell>
          <cell r="EB748">
            <v>0</v>
          </cell>
          <cell r="EC748">
            <v>0</v>
          </cell>
          <cell r="ED748">
            <v>0</v>
          </cell>
        </row>
        <row r="749">
          <cell r="F749">
            <v>0</v>
          </cell>
          <cell r="G749">
            <v>0</v>
          </cell>
          <cell r="H749">
            <v>0</v>
          </cell>
          <cell r="I749">
            <v>0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  <cell r="AE749">
            <v>0</v>
          </cell>
          <cell r="AF749">
            <v>0</v>
          </cell>
          <cell r="AG749">
            <v>0</v>
          </cell>
          <cell r="AH749">
            <v>0</v>
          </cell>
          <cell r="AI749">
            <v>0</v>
          </cell>
          <cell r="AJ749">
            <v>0</v>
          </cell>
          <cell r="AK749">
            <v>0</v>
          </cell>
          <cell r="AL749">
            <v>0</v>
          </cell>
          <cell r="AM749">
            <v>0</v>
          </cell>
          <cell r="AN749">
            <v>0</v>
          </cell>
          <cell r="AO749">
            <v>0</v>
          </cell>
          <cell r="AP749">
            <v>0</v>
          </cell>
          <cell r="AQ749">
            <v>0</v>
          </cell>
          <cell r="AR749">
            <v>0</v>
          </cell>
          <cell r="AS749">
            <v>0</v>
          </cell>
          <cell r="AT749">
            <v>0</v>
          </cell>
          <cell r="AU749">
            <v>0</v>
          </cell>
          <cell r="AV749">
            <v>0</v>
          </cell>
          <cell r="AW749">
            <v>0</v>
          </cell>
          <cell r="AX749">
            <v>0</v>
          </cell>
          <cell r="AY749">
            <v>0</v>
          </cell>
          <cell r="AZ749">
            <v>0</v>
          </cell>
          <cell r="BA749">
            <v>0</v>
          </cell>
          <cell r="BB749">
            <v>0</v>
          </cell>
          <cell r="BC749">
            <v>0</v>
          </cell>
          <cell r="BD749">
            <v>0</v>
          </cell>
          <cell r="BE749">
            <v>0</v>
          </cell>
          <cell r="BF749">
            <v>0</v>
          </cell>
          <cell r="BG749">
            <v>0</v>
          </cell>
          <cell r="BH749">
            <v>0</v>
          </cell>
          <cell r="BI749">
            <v>0</v>
          </cell>
          <cell r="BJ749">
            <v>0</v>
          </cell>
          <cell r="BK749">
            <v>0</v>
          </cell>
          <cell r="BL749">
            <v>0</v>
          </cell>
          <cell r="BM749">
            <v>0</v>
          </cell>
          <cell r="BN749">
            <v>0</v>
          </cell>
          <cell r="BO749">
            <v>0</v>
          </cell>
          <cell r="BP749">
            <v>0</v>
          </cell>
          <cell r="BQ749">
            <v>0</v>
          </cell>
          <cell r="BR749">
            <v>0</v>
          </cell>
          <cell r="BS749">
            <v>0</v>
          </cell>
          <cell r="BT749">
            <v>0</v>
          </cell>
          <cell r="BU749">
            <v>0</v>
          </cell>
          <cell r="BV749">
            <v>0</v>
          </cell>
          <cell r="BW749">
            <v>0</v>
          </cell>
          <cell r="BX749">
            <v>0</v>
          </cell>
          <cell r="BY749">
            <v>0</v>
          </cell>
          <cell r="BZ749">
            <v>0</v>
          </cell>
          <cell r="CA749">
            <v>0</v>
          </cell>
          <cell r="CB749">
            <v>0</v>
          </cell>
          <cell r="CC749">
            <v>0</v>
          </cell>
          <cell r="CD749">
            <v>0</v>
          </cell>
          <cell r="CE749">
            <v>0</v>
          </cell>
          <cell r="CF749">
            <v>0</v>
          </cell>
          <cell r="CG749">
            <v>0</v>
          </cell>
          <cell r="CH749">
            <v>0</v>
          </cell>
          <cell r="CI749">
            <v>0</v>
          </cell>
          <cell r="CJ749">
            <v>0</v>
          </cell>
          <cell r="CK749">
            <v>0</v>
          </cell>
          <cell r="CL749">
            <v>0</v>
          </cell>
          <cell r="CM749">
            <v>0</v>
          </cell>
          <cell r="CN749">
            <v>0</v>
          </cell>
          <cell r="CO749">
            <v>0</v>
          </cell>
          <cell r="CP749">
            <v>0</v>
          </cell>
          <cell r="CQ749">
            <v>0</v>
          </cell>
          <cell r="CR749">
            <v>0</v>
          </cell>
          <cell r="CS749">
            <v>0</v>
          </cell>
          <cell r="CT749">
            <v>0</v>
          </cell>
          <cell r="CU749">
            <v>0</v>
          </cell>
          <cell r="CV749">
            <v>0</v>
          </cell>
          <cell r="CW749">
            <v>0</v>
          </cell>
          <cell r="CX749">
            <v>0</v>
          </cell>
          <cell r="CY749">
            <v>0</v>
          </cell>
          <cell r="CZ749">
            <v>0</v>
          </cell>
          <cell r="DA749">
            <v>0</v>
          </cell>
          <cell r="DB749">
            <v>0</v>
          </cell>
          <cell r="DC749">
            <v>0</v>
          </cell>
          <cell r="DD749">
            <v>0</v>
          </cell>
          <cell r="DE749">
            <v>0</v>
          </cell>
          <cell r="DF749">
            <v>0</v>
          </cell>
          <cell r="DG749">
            <v>0</v>
          </cell>
          <cell r="DH749">
            <v>0</v>
          </cell>
          <cell r="DI749">
            <v>0</v>
          </cell>
          <cell r="DJ749">
            <v>0</v>
          </cell>
          <cell r="DK749">
            <v>0</v>
          </cell>
          <cell r="DL749">
            <v>0</v>
          </cell>
          <cell r="DM749">
            <v>0</v>
          </cell>
          <cell r="DN749">
            <v>0</v>
          </cell>
          <cell r="DO749">
            <v>0</v>
          </cell>
          <cell r="DP749">
            <v>0</v>
          </cell>
          <cell r="DQ749">
            <v>0</v>
          </cell>
          <cell r="DR749">
            <v>0</v>
          </cell>
          <cell r="DS749">
            <v>0</v>
          </cell>
          <cell r="DT749">
            <v>0</v>
          </cell>
          <cell r="DU749">
            <v>0</v>
          </cell>
          <cell r="DV749">
            <v>0</v>
          </cell>
          <cell r="DW749">
            <v>0</v>
          </cell>
          <cell r="DX749">
            <v>0</v>
          </cell>
          <cell r="DY749">
            <v>0</v>
          </cell>
          <cell r="DZ749">
            <v>0</v>
          </cell>
          <cell r="EA749">
            <v>0</v>
          </cell>
          <cell r="EB749">
            <v>0</v>
          </cell>
          <cell r="EC749">
            <v>0</v>
          </cell>
          <cell r="ED749">
            <v>0</v>
          </cell>
        </row>
        <row r="754">
          <cell r="F754">
            <v>0</v>
          </cell>
          <cell r="G754">
            <v>0</v>
          </cell>
          <cell r="H754">
            <v>0</v>
          </cell>
          <cell r="I754">
            <v>0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  <cell r="AE754">
            <v>0</v>
          </cell>
          <cell r="AF754">
            <v>0</v>
          </cell>
          <cell r="AG754">
            <v>0</v>
          </cell>
          <cell r="AH754">
            <v>0</v>
          </cell>
          <cell r="AI754">
            <v>0</v>
          </cell>
          <cell r="AJ754">
            <v>0</v>
          </cell>
          <cell r="AK754">
            <v>0</v>
          </cell>
          <cell r="AL754">
            <v>0</v>
          </cell>
          <cell r="AM754">
            <v>0</v>
          </cell>
          <cell r="AN754">
            <v>0</v>
          </cell>
          <cell r="AO754">
            <v>0</v>
          </cell>
          <cell r="AP754">
            <v>0</v>
          </cell>
          <cell r="AQ754">
            <v>0</v>
          </cell>
          <cell r="AR754">
            <v>0</v>
          </cell>
          <cell r="AS754">
            <v>0</v>
          </cell>
          <cell r="AT754">
            <v>0</v>
          </cell>
          <cell r="AU754">
            <v>0</v>
          </cell>
          <cell r="AV754">
            <v>0</v>
          </cell>
          <cell r="AW754">
            <v>0</v>
          </cell>
          <cell r="AX754">
            <v>0</v>
          </cell>
          <cell r="AY754">
            <v>0</v>
          </cell>
          <cell r="AZ754">
            <v>0</v>
          </cell>
          <cell r="BA754">
            <v>0</v>
          </cell>
          <cell r="BB754">
            <v>0</v>
          </cell>
          <cell r="BC754">
            <v>0</v>
          </cell>
          <cell r="BD754">
            <v>0</v>
          </cell>
          <cell r="BE754">
            <v>0</v>
          </cell>
          <cell r="BF754">
            <v>0</v>
          </cell>
          <cell r="BG754">
            <v>0</v>
          </cell>
          <cell r="BH754">
            <v>0</v>
          </cell>
          <cell r="BI754">
            <v>0</v>
          </cell>
          <cell r="BJ754">
            <v>0</v>
          </cell>
          <cell r="BK754">
            <v>0</v>
          </cell>
          <cell r="BL754">
            <v>0</v>
          </cell>
          <cell r="BM754">
            <v>0</v>
          </cell>
          <cell r="BN754">
            <v>0</v>
          </cell>
          <cell r="BO754">
            <v>0</v>
          </cell>
          <cell r="BP754">
            <v>0</v>
          </cell>
          <cell r="BQ754">
            <v>0</v>
          </cell>
          <cell r="BR754">
            <v>0</v>
          </cell>
          <cell r="BS754">
            <v>0</v>
          </cell>
          <cell r="BT754">
            <v>0</v>
          </cell>
          <cell r="BU754">
            <v>0</v>
          </cell>
          <cell r="BV754">
            <v>0</v>
          </cell>
          <cell r="BW754">
            <v>0</v>
          </cell>
          <cell r="BX754">
            <v>0</v>
          </cell>
          <cell r="BY754">
            <v>0</v>
          </cell>
          <cell r="BZ754">
            <v>0</v>
          </cell>
          <cell r="CA754">
            <v>0</v>
          </cell>
          <cell r="CB754">
            <v>0</v>
          </cell>
          <cell r="CC754">
            <v>0</v>
          </cell>
          <cell r="CD754">
            <v>0</v>
          </cell>
          <cell r="CE754">
            <v>0</v>
          </cell>
          <cell r="CF754">
            <v>0</v>
          </cell>
          <cell r="CG754">
            <v>0</v>
          </cell>
          <cell r="CH754">
            <v>0</v>
          </cell>
          <cell r="CI754">
            <v>0</v>
          </cell>
          <cell r="CJ754">
            <v>0</v>
          </cell>
          <cell r="CK754">
            <v>0</v>
          </cell>
          <cell r="CL754">
            <v>0</v>
          </cell>
          <cell r="CM754">
            <v>0</v>
          </cell>
          <cell r="CN754">
            <v>0</v>
          </cell>
          <cell r="CO754">
            <v>0</v>
          </cell>
          <cell r="CP754">
            <v>0</v>
          </cell>
          <cell r="CQ754">
            <v>0</v>
          </cell>
          <cell r="CR754">
            <v>0</v>
          </cell>
          <cell r="CS754">
            <v>0</v>
          </cell>
          <cell r="CT754">
            <v>0</v>
          </cell>
          <cell r="CU754">
            <v>0</v>
          </cell>
          <cell r="CV754">
            <v>0</v>
          </cell>
          <cell r="CW754">
            <v>0</v>
          </cell>
          <cell r="CX754">
            <v>0</v>
          </cell>
          <cell r="CY754">
            <v>0</v>
          </cell>
          <cell r="CZ754">
            <v>0</v>
          </cell>
          <cell r="DA754">
            <v>0</v>
          </cell>
          <cell r="DB754">
            <v>0</v>
          </cell>
          <cell r="DC754">
            <v>0</v>
          </cell>
          <cell r="DD754">
            <v>0</v>
          </cell>
          <cell r="DE754">
            <v>0</v>
          </cell>
          <cell r="DF754">
            <v>0</v>
          </cell>
          <cell r="DG754">
            <v>0</v>
          </cell>
          <cell r="DH754">
            <v>0</v>
          </cell>
          <cell r="DI754">
            <v>0</v>
          </cell>
          <cell r="DJ754">
            <v>0</v>
          </cell>
          <cell r="DK754">
            <v>0</v>
          </cell>
          <cell r="DL754">
            <v>0</v>
          </cell>
          <cell r="DM754">
            <v>0</v>
          </cell>
          <cell r="DN754">
            <v>0</v>
          </cell>
          <cell r="DO754">
            <v>0</v>
          </cell>
          <cell r="DP754">
            <v>0</v>
          </cell>
          <cell r="DQ754">
            <v>0</v>
          </cell>
          <cell r="DR754">
            <v>0</v>
          </cell>
          <cell r="DS754">
            <v>0</v>
          </cell>
          <cell r="DT754">
            <v>0</v>
          </cell>
          <cell r="DU754">
            <v>0</v>
          </cell>
          <cell r="DV754">
            <v>0</v>
          </cell>
          <cell r="DW754">
            <v>0</v>
          </cell>
          <cell r="DX754">
            <v>0</v>
          </cell>
          <cell r="DY754">
            <v>0</v>
          </cell>
          <cell r="DZ754">
            <v>0</v>
          </cell>
          <cell r="EA754">
            <v>0</v>
          </cell>
          <cell r="EB754">
            <v>0</v>
          </cell>
          <cell r="EC754">
            <v>0</v>
          </cell>
          <cell r="ED754">
            <v>0</v>
          </cell>
        </row>
        <row r="755">
          <cell r="F755">
            <v>0</v>
          </cell>
          <cell r="G755">
            <v>0</v>
          </cell>
          <cell r="H755">
            <v>0</v>
          </cell>
          <cell r="I755">
            <v>0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  <cell r="AE755">
            <v>0</v>
          </cell>
          <cell r="AF755">
            <v>0</v>
          </cell>
          <cell r="AG755">
            <v>0</v>
          </cell>
          <cell r="AH755">
            <v>0</v>
          </cell>
          <cell r="AI755">
            <v>0</v>
          </cell>
          <cell r="AJ755">
            <v>0</v>
          </cell>
          <cell r="AK755">
            <v>0</v>
          </cell>
          <cell r="AL755">
            <v>0</v>
          </cell>
          <cell r="AM755">
            <v>0</v>
          </cell>
          <cell r="AN755">
            <v>0</v>
          </cell>
          <cell r="AO755">
            <v>0</v>
          </cell>
          <cell r="AP755">
            <v>0</v>
          </cell>
          <cell r="AQ755">
            <v>0</v>
          </cell>
          <cell r="AR755">
            <v>0</v>
          </cell>
          <cell r="AS755">
            <v>0</v>
          </cell>
          <cell r="AT755">
            <v>0</v>
          </cell>
          <cell r="AU755">
            <v>0</v>
          </cell>
          <cell r="AV755">
            <v>0</v>
          </cell>
          <cell r="AW755">
            <v>0</v>
          </cell>
          <cell r="AX755">
            <v>0</v>
          </cell>
          <cell r="AY755">
            <v>0</v>
          </cell>
          <cell r="AZ755">
            <v>0</v>
          </cell>
          <cell r="BA755">
            <v>0</v>
          </cell>
          <cell r="BB755">
            <v>0</v>
          </cell>
          <cell r="BC755">
            <v>0</v>
          </cell>
          <cell r="BD755">
            <v>0</v>
          </cell>
          <cell r="BE755">
            <v>0</v>
          </cell>
          <cell r="BF755">
            <v>0</v>
          </cell>
          <cell r="BG755">
            <v>0</v>
          </cell>
          <cell r="BH755">
            <v>0</v>
          </cell>
          <cell r="BI755">
            <v>0</v>
          </cell>
          <cell r="BJ755">
            <v>0</v>
          </cell>
          <cell r="BK755">
            <v>0</v>
          </cell>
          <cell r="BL755">
            <v>0</v>
          </cell>
          <cell r="BM755">
            <v>0</v>
          </cell>
          <cell r="BN755">
            <v>0</v>
          </cell>
          <cell r="BO755">
            <v>0</v>
          </cell>
          <cell r="BP755">
            <v>0</v>
          </cell>
          <cell r="BQ755">
            <v>0</v>
          </cell>
          <cell r="BR755">
            <v>0</v>
          </cell>
          <cell r="BS755">
            <v>0</v>
          </cell>
          <cell r="BT755">
            <v>0</v>
          </cell>
          <cell r="BU755">
            <v>0</v>
          </cell>
          <cell r="BV755">
            <v>0</v>
          </cell>
          <cell r="BW755">
            <v>0</v>
          </cell>
          <cell r="BX755">
            <v>0</v>
          </cell>
          <cell r="BY755">
            <v>0</v>
          </cell>
          <cell r="BZ755">
            <v>0</v>
          </cell>
          <cell r="CA755">
            <v>0</v>
          </cell>
          <cell r="CB755">
            <v>0</v>
          </cell>
          <cell r="CC755">
            <v>0</v>
          </cell>
          <cell r="CD755">
            <v>0</v>
          </cell>
          <cell r="CE755">
            <v>0</v>
          </cell>
          <cell r="CF755">
            <v>0</v>
          </cell>
          <cell r="CG755">
            <v>0</v>
          </cell>
          <cell r="CH755">
            <v>0</v>
          </cell>
          <cell r="CI755">
            <v>0</v>
          </cell>
          <cell r="CJ755">
            <v>0</v>
          </cell>
          <cell r="CK755">
            <v>0</v>
          </cell>
          <cell r="CL755">
            <v>0</v>
          </cell>
          <cell r="CM755">
            <v>0</v>
          </cell>
          <cell r="CN755">
            <v>0</v>
          </cell>
          <cell r="CO755">
            <v>0</v>
          </cell>
          <cell r="CP755">
            <v>0</v>
          </cell>
          <cell r="CQ755">
            <v>0</v>
          </cell>
          <cell r="CR755">
            <v>0</v>
          </cell>
          <cell r="CS755">
            <v>0</v>
          </cell>
          <cell r="CT755">
            <v>0</v>
          </cell>
          <cell r="CU755">
            <v>0</v>
          </cell>
          <cell r="CV755">
            <v>0</v>
          </cell>
          <cell r="CW755">
            <v>0</v>
          </cell>
          <cell r="CX755">
            <v>0</v>
          </cell>
          <cell r="CY755">
            <v>0</v>
          </cell>
          <cell r="CZ755">
            <v>0</v>
          </cell>
          <cell r="DA755">
            <v>0</v>
          </cell>
          <cell r="DB755">
            <v>0</v>
          </cell>
          <cell r="DC755">
            <v>0</v>
          </cell>
          <cell r="DD755">
            <v>0</v>
          </cell>
          <cell r="DE755">
            <v>0</v>
          </cell>
          <cell r="DF755">
            <v>0</v>
          </cell>
          <cell r="DG755">
            <v>0</v>
          </cell>
          <cell r="DH755">
            <v>0</v>
          </cell>
          <cell r="DI755">
            <v>0</v>
          </cell>
          <cell r="DJ755">
            <v>0</v>
          </cell>
          <cell r="DK755">
            <v>0</v>
          </cell>
          <cell r="DL755">
            <v>0</v>
          </cell>
          <cell r="DM755">
            <v>0</v>
          </cell>
          <cell r="DN755">
            <v>0</v>
          </cell>
          <cell r="DO755">
            <v>0</v>
          </cell>
          <cell r="DP755">
            <v>0</v>
          </cell>
          <cell r="DQ755">
            <v>0</v>
          </cell>
          <cell r="DR755">
            <v>0</v>
          </cell>
          <cell r="DS755">
            <v>0</v>
          </cell>
          <cell r="DT755">
            <v>0</v>
          </cell>
          <cell r="DU755">
            <v>0</v>
          </cell>
          <cell r="DV755">
            <v>0</v>
          </cell>
          <cell r="DW755">
            <v>0</v>
          </cell>
          <cell r="DX755">
            <v>0</v>
          </cell>
          <cell r="DY755">
            <v>0</v>
          </cell>
          <cell r="DZ755">
            <v>0</v>
          </cell>
          <cell r="EA755">
            <v>0</v>
          </cell>
          <cell r="EB755">
            <v>0</v>
          </cell>
          <cell r="EC755">
            <v>0</v>
          </cell>
          <cell r="ED755">
            <v>0</v>
          </cell>
        </row>
        <row r="756">
          <cell r="F756">
            <v>0</v>
          </cell>
          <cell r="G756">
            <v>0</v>
          </cell>
          <cell r="H756">
            <v>0</v>
          </cell>
          <cell r="I756">
            <v>0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  <cell r="AE756">
            <v>0</v>
          </cell>
          <cell r="AF756">
            <v>0</v>
          </cell>
          <cell r="AG756">
            <v>0</v>
          </cell>
          <cell r="AH756">
            <v>0</v>
          </cell>
          <cell r="AI756">
            <v>0</v>
          </cell>
          <cell r="AJ756">
            <v>0</v>
          </cell>
          <cell r="AK756">
            <v>0</v>
          </cell>
          <cell r="AL756">
            <v>0</v>
          </cell>
          <cell r="AM756">
            <v>0</v>
          </cell>
          <cell r="AN756">
            <v>0</v>
          </cell>
          <cell r="AO756">
            <v>0</v>
          </cell>
          <cell r="AP756">
            <v>0</v>
          </cell>
          <cell r="AQ756">
            <v>0</v>
          </cell>
          <cell r="AR756">
            <v>0</v>
          </cell>
          <cell r="AS756">
            <v>0</v>
          </cell>
          <cell r="AT756">
            <v>0</v>
          </cell>
          <cell r="AU756">
            <v>0</v>
          </cell>
          <cell r="AV756">
            <v>0</v>
          </cell>
          <cell r="AW756">
            <v>0</v>
          </cell>
          <cell r="AX756">
            <v>0</v>
          </cell>
          <cell r="AY756">
            <v>0</v>
          </cell>
          <cell r="AZ756">
            <v>0</v>
          </cell>
          <cell r="BA756">
            <v>0</v>
          </cell>
          <cell r="BB756">
            <v>0</v>
          </cell>
          <cell r="BC756">
            <v>0</v>
          </cell>
          <cell r="BD756">
            <v>0</v>
          </cell>
          <cell r="BE756">
            <v>0</v>
          </cell>
          <cell r="BF756">
            <v>0</v>
          </cell>
          <cell r="BG756">
            <v>0</v>
          </cell>
          <cell r="BH756">
            <v>0</v>
          </cell>
          <cell r="BI756">
            <v>0</v>
          </cell>
          <cell r="BJ756">
            <v>0</v>
          </cell>
          <cell r="BK756">
            <v>0</v>
          </cell>
          <cell r="BL756">
            <v>0</v>
          </cell>
          <cell r="BM756">
            <v>0</v>
          </cell>
          <cell r="BN756">
            <v>0</v>
          </cell>
          <cell r="BO756">
            <v>0</v>
          </cell>
          <cell r="BP756">
            <v>0</v>
          </cell>
          <cell r="BQ756">
            <v>0</v>
          </cell>
          <cell r="BR756">
            <v>0</v>
          </cell>
          <cell r="BS756">
            <v>0</v>
          </cell>
          <cell r="BT756">
            <v>0</v>
          </cell>
          <cell r="BU756">
            <v>0</v>
          </cell>
          <cell r="BV756">
            <v>0</v>
          </cell>
          <cell r="BW756">
            <v>0</v>
          </cell>
          <cell r="BX756">
            <v>0</v>
          </cell>
          <cell r="BY756">
            <v>0</v>
          </cell>
          <cell r="BZ756">
            <v>0</v>
          </cell>
          <cell r="CA756">
            <v>0</v>
          </cell>
          <cell r="CB756">
            <v>0</v>
          </cell>
          <cell r="CC756">
            <v>0</v>
          </cell>
          <cell r="CD756">
            <v>0</v>
          </cell>
          <cell r="CE756">
            <v>0</v>
          </cell>
          <cell r="CF756">
            <v>0</v>
          </cell>
          <cell r="CG756">
            <v>0</v>
          </cell>
          <cell r="CH756">
            <v>0</v>
          </cell>
          <cell r="CI756">
            <v>0</v>
          </cell>
          <cell r="CJ756">
            <v>0</v>
          </cell>
          <cell r="CK756">
            <v>0</v>
          </cell>
          <cell r="CL756">
            <v>0</v>
          </cell>
          <cell r="CM756">
            <v>0</v>
          </cell>
          <cell r="CN756">
            <v>0</v>
          </cell>
          <cell r="CO756">
            <v>0</v>
          </cell>
          <cell r="CP756">
            <v>0</v>
          </cell>
          <cell r="CQ756">
            <v>0</v>
          </cell>
          <cell r="CR756">
            <v>0</v>
          </cell>
          <cell r="CS756">
            <v>0</v>
          </cell>
          <cell r="CT756">
            <v>0</v>
          </cell>
          <cell r="CU756">
            <v>0</v>
          </cell>
          <cell r="CV756">
            <v>0</v>
          </cell>
          <cell r="CW756">
            <v>0</v>
          </cell>
          <cell r="CX756">
            <v>0</v>
          </cell>
          <cell r="CY756">
            <v>0</v>
          </cell>
          <cell r="CZ756">
            <v>0</v>
          </cell>
          <cell r="DA756">
            <v>0</v>
          </cell>
          <cell r="DB756">
            <v>0</v>
          </cell>
          <cell r="DC756">
            <v>0</v>
          </cell>
          <cell r="DD756">
            <v>0</v>
          </cell>
          <cell r="DE756">
            <v>0</v>
          </cell>
          <cell r="DF756">
            <v>0</v>
          </cell>
          <cell r="DG756">
            <v>0</v>
          </cell>
          <cell r="DH756">
            <v>0</v>
          </cell>
          <cell r="DI756">
            <v>0</v>
          </cell>
          <cell r="DJ756">
            <v>0</v>
          </cell>
          <cell r="DK756">
            <v>0</v>
          </cell>
          <cell r="DL756">
            <v>0</v>
          </cell>
          <cell r="DM756">
            <v>0</v>
          </cell>
          <cell r="DN756">
            <v>0</v>
          </cell>
          <cell r="DO756">
            <v>0</v>
          </cell>
          <cell r="DP756">
            <v>0</v>
          </cell>
          <cell r="DQ756">
            <v>0</v>
          </cell>
          <cell r="DR756">
            <v>0</v>
          </cell>
          <cell r="DS756">
            <v>0</v>
          </cell>
          <cell r="DT756">
            <v>0</v>
          </cell>
          <cell r="DU756">
            <v>0</v>
          </cell>
          <cell r="DV756">
            <v>0</v>
          </cell>
          <cell r="DW756">
            <v>0</v>
          </cell>
          <cell r="DX756">
            <v>0</v>
          </cell>
          <cell r="DY756">
            <v>0</v>
          </cell>
          <cell r="DZ756">
            <v>0</v>
          </cell>
          <cell r="EA756">
            <v>0</v>
          </cell>
          <cell r="EB756">
            <v>0</v>
          </cell>
          <cell r="EC756">
            <v>0</v>
          </cell>
          <cell r="ED756">
            <v>0</v>
          </cell>
        </row>
        <row r="757">
          <cell r="F757">
            <v>0</v>
          </cell>
          <cell r="G757">
            <v>0</v>
          </cell>
          <cell r="H757">
            <v>0</v>
          </cell>
          <cell r="I757">
            <v>0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  <cell r="AE757">
            <v>0</v>
          </cell>
          <cell r="AF757">
            <v>0</v>
          </cell>
          <cell r="AG757">
            <v>0</v>
          </cell>
          <cell r="AH757">
            <v>0</v>
          </cell>
          <cell r="AI757">
            <v>0</v>
          </cell>
          <cell r="AJ757">
            <v>0</v>
          </cell>
          <cell r="AK757">
            <v>0</v>
          </cell>
          <cell r="AL757">
            <v>0</v>
          </cell>
          <cell r="AM757">
            <v>0</v>
          </cell>
          <cell r="AN757">
            <v>0</v>
          </cell>
          <cell r="AO757">
            <v>0</v>
          </cell>
          <cell r="AP757">
            <v>0</v>
          </cell>
          <cell r="AQ757">
            <v>0</v>
          </cell>
          <cell r="AR757">
            <v>0</v>
          </cell>
          <cell r="AS757">
            <v>0</v>
          </cell>
          <cell r="AT757">
            <v>0</v>
          </cell>
          <cell r="AU757">
            <v>0</v>
          </cell>
          <cell r="AV757">
            <v>0</v>
          </cell>
          <cell r="AW757">
            <v>0</v>
          </cell>
          <cell r="AX757">
            <v>0</v>
          </cell>
          <cell r="AY757">
            <v>0</v>
          </cell>
          <cell r="AZ757">
            <v>0</v>
          </cell>
          <cell r="BA757">
            <v>0</v>
          </cell>
          <cell r="BB757">
            <v>0</v>
          </cell>
          <cell r="BC757">
            <v>0</v>
          </cell>
          <cell r="BD757">
            <v>0</v>
          </cell>
          <cell r="BE757">
            <v>0</v>
          </cell>
          <cell r="BF757">
            <v>0</v>
          </cell>
          <cell r="BG757">
            <v>0</v>
          </cell>
          <cell r="BH757">
            <v>0</v>
          </cell>
          <cell r="BI757">
            <v>0</v>
          </cell>
          <cell r="BJ757">
            <v>0</v>
          </cell>
          <cell r="BK757">
            <v>0</v>
          </cell>
          <cell r="BL757">
            <v>0</v>
          </cell>
          <cell r="BM757">
            <v>0</v>
          </cell>
          <cell r="BN757">
            <v>0</v>
          </cell>
          <cell r="BO757">
            <v>0</v>
          </cell>
          <cell r="BP757">
            <v>0</v>
          </cell>
          <cell r="BQ757">
            <v>0</v>
          </cell>
          <cell r="BR757">
            <v>0</v>
          </cell>
          <cell r="BS757">
            <v>0</v>
          </cell>
          <cell r="BT757">
            <v>0</v>
          </cell>
          <cell r="BU757">
            <v>0</v>
          </cell>
          <cell r="BV757">
            <v>0</v>
          </cell>
          <cell r="BW757">
            <v>0</v>
          </cell>
          <cell r="BX757">
            <v>0</v>
          </cell>
          <cell r="BY757">
            <v>0</v>
          </cell>
          <cell r="BZ757">
            <v>0</v>
          </cell>
          <cell r="CA757">
            <v>0</v>
          </cell>
          <cell r="CB757">
            <v>0</v>
          </cell>
          <cell r="CC757">
            <v>0</v>
          </cell>
          <cell r="CD757">
            <v>0</v>
          </cell>
          <cell r="CE757">
            <v>0</v>
          </cell>
          <cell r="CF757">
            <v>0</v>
          </cell>
          <cell r="CG757">
            <v>0</v>
          </cell>
          <cell r="CH757">
            <v>0</v>
          </cell>
          <cell r="CI757">
            <v>0</v>
          </cell>
          <cell r="CJ757">
            <v>0</v>
          </cell>
          <cell r="CK757">
            <v>0</v>
          </cell>
          <cell r="CL757">
            <v>0</v>
          </cell>
          <cell r="CM757">
            <v>0</v>
          </cell>
          <cell r="CN757">
            <v>0</v>
          </cell>
          <cell r="CO757">
            <v>0</v>
          </cell>
          <cell r="CP757">
            <v>0</v>
          </cell>
          <cell r="CQ757">
            <v>0</v>
          </cell>
          <cell r="CR757">
            <v>0</v>
          </cell>
          <cell r="CS757">
            <v>0</v>
          </cell>
          <cell r="CT757">
            <v>0</v>
          </cell>
          <cell r="CU757">
            <v>0</v>
          </cell>
          <cell r="CV757">
            <v>0</v>
          </cell>
          <cell r="CW757">
            <v>0</v>
          </cell>
          <cell r="CX757">
            <v>0</v>
          </cell>
          <cell r="CY757">
            <v>0</v>
          </cell>
          <cell r="CZ757">
            <v>0</v>
          </cell>
          <cell r="DA757">
            <v>0</v>
          </cell>
          <cell r="DB757">
            <v>0</v>
          </cell>
          <cell r="DC757">
            <v>0</v>
          </cell>
          <cell r="DD757">
            <v>0</v>
          </cell>
          <cell r="DE757">
            <v>0</v>
          </cell>
          <cell r="DF757">
            <v>0</v>
          </cell>
          <cell r="DG757">
            <v>0</v>
          </cell>
          <cell r="DH757">
            <v>0</v>
          </cell>
          <cell r="DI757">
            <v>0</v>
          </cell>
          <cell r="DJ757">
            <v>0</v>
          </cell>
          <cell r="DK757">
            <v>0</v>
          </cell>
          <cell r="DL757">
            <v>0</v>
          </cell>
          <cell r="DM757">
            <v>0</v>
          </cell>
          <cell r="DN757">
            <v>0</v>
          </cell>
          <cell r="DO757">
            <v>0</v>
          </cell>
          <cell r="DP757">
            <v>0</v>
          </cell>
          <cell r="DQ757">
            <v>0</v>
          </cell>
          <cell r="DR757">
            <v>0</v>
          </cell>
          <cell r="DS757">
            <v>0</v>
          </cell>
          <cell r="DT757">
            <v>0</v>
          </cell>
          <cell r="DU757">
            <v>0</v>
          </cell>
          <cell r="DV757">
            <v>0</v>
          </cell>
          <cell r="DW757">
            <v>0</v>
          </cell>
          <cell r="DX757">
            <v>0</v>
          </cell>
          <cell r="DY757">
            <v>0</v>
          </cell>
          <cell r="DZ757">
            <v>0</v>
          </cell>
          <cell r="EA757">
            <v>0</v>
          </cell>
          <cell r="EB757">
            <v>0</v>
          </cell>
          <cell r="EC757">
            <v>0</v>
          </cell>
          <cell r="ED757">
            <v>0</v>
          </cell>
        </row>
        <row r="758">
          <cell r="F758">
            <v>0</v>
          </cell>
          <cell r="G758">
            <v>0</v>
          </cell>
          <cell r="H758">
            <v>0</v>
          </cell>
          <cell r="I758">
            <v>0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  <cell r="AE758">
            <v>0</v>
          </cell>
          <cell r="AF758">
            <v>0</v>
          </cell>
          <cell r="AG758">
            <v>0</v>
          </cell>
          <cell r="AH758">
            <v>0</v>
          </cell>
          <cell r="AI758">
            <v>0</v>
          </cell>
          <cell r="AJ758">
            <v>0</v>
          </cell>
          <cell r="AK758">
            <v>0</v>
          </cell>
          <cell r="AL758">
            <v>0</v>
          </cell>
          <cell r="AM758">
            <v>0</v>
          </cell>
          <cell r="AN758">
            <v>0</v>
          </cell>
          <cell r="AO758">
            <v>0</v>
          </cell>
          <cell r="AP758">
            <v>0</v>
          </cell>
          <cell r="AQ758">
            <v>0</v>
          </cell>
          <cell r="AR758">
            <v>0</v>
          </cell>
          <cell r="AS758">
            <v>0</v>
          </cell>
          <cell r="AT758">
            <v>0</v>
          </cell>
          <cell r="AU758">
            <v>0</v>
          </cell>
          <cell r="AV758">
            <v>0</v>
          </cell>
          <cell r="AW758">
            <v>0</v>
          </cell>
          <cell r="AX758">
            <v>0</v>
          </cell>
          <cell r="AY758">
            <v>0</v>
          </cell>
          <cell r="AZ758">
            <v>0</v>
          </cell>
          <cell r="BA758">
            <v>0</v>
          </cell>
          <cell r="BB758">
            <v>0</v>
          </cell>
          <cell r="BC758">
            <v>0</v>
          </cell>
          <cell r="BD758">
            <v>0</v>
          </cell>
          <cell r="BE758">
            <v>0</v>
          </cell>
          <cell r="BF758">
            <v>0</v>
          </cell>
          <cell r="BG758">
            <v>0</v>
          </cell>
          <cell r="BH758">
            <v>0</v>
          </cell>
          <cell r="BI758">
            <v>0</v>
          </cell>
          <cell r="BJ758">
            <v>0</v>
          </cell>
          <cell r="BK758">
            <v>0</v>
          </cell>
          <cell r="BL758">
            <v>0</v>
          </cell>
          <cell r="BM758">
            <v>0</v>
          </cell>
          <cell r="BN758">
            <v>0</v>
          </cell>
          <cell r="BO758">
            <v>0</v>
          </cell>
          <cell r="BP758">
            <v>0</v>
          </cell>
          <cell r="BQ758">
            <v>0</v>
          </cell>
          <cell r="BR758">
            <v>0</v>
          </cell>
          <cell r="BS758">
            <v>0</v>
          </cell>
          <cell r="BT758">
            <v>0</v>
          </cell>
          <cell r="BU758">
            <v>0</v>
          </cell>
          <cell r="BV758">
            <v>0</v>
          </cell>
          <cell r="BW758">
            <v>0</v>
          </cell>
          <cell r="BX758">
            <v>0</v>
          </cell>
          <cell r="BY758">
            <v>0</v>
          </cell>
          <cell r="BZ758">
            <v>0</v>
          </cell>
          <cell r="CA758">
            <v>0</v>
          </cell>
          <cell r="CB758">
            <v>0</v>
          </cell>
          <cell r="CC758">
            <v>0</v>
          </cell>
          <cell r="CD758">
            <v>0</v>
          </cell>
          <cell r="CE758">
            <v>0</v>
          </cell>
          <cell r="CF758">
            <v>0</v>
          </cell>
          <cell r="CG758">
            <v>0</v>
          </cell>
          <cell r="CH758">
            <v>0</v>
          </cell>
          <cell r="CI758">
            <v>0</v>
          </cell>
          <cell r="CJ758">
            <v>0</v>
          </cell>
          <cell r="CK758">
            <v>0</v>
          </cell>
          <cell r="CL758">
            <v>0</v>
          </cell>
          <cell r="CM758">
            <v>0</v>
          </cell>
          <cell r="CN758">
            <v>0</v>
          </cell>
          <cell r="CO758">
            <v>0</v>
          </cell>
          <cell r="CP758">
            <v>0</v>
          </cell>
          <cell r="CQ758">
            <v>0</v>
          </cell>
          <cell r="CR758">
            <v>0</v>
          </cell>
          <cell r="CS758">
            <v>0</v>
          </cell>
          <cell r="CT758">
            <v>0</v>
          </cell>
          <cell r="CU758">
            <v>0</v>
          </cell>
          <cell r="CV758">
            <v>0</v>
          </cell>
          <cell r="CW758">
            <v>0</v>
          </cell>
          <cell r="CX758">
            <v>0</v>
          </cell>
          <cell r="CY758">
            <v>0</v>
          </cell>
          <cell r="CZ758">
            <v>0</v>
          </cell>
          <cell r="DA758">
            <v>0</v>
          </cell>
          <cell r="DB758">
            <v>0</v>
          </cell>
          <cell r="DC758">
            <v>0</v>
          </cell>
          <cell r="DD758">
            <v>0</v>
          </cell>
          <cell r="DE758">
            <v>0</v>
          </cell>
          <cell r="DF758">
            <v>0</v>
          </cell>
          <cell r="DG758">
            <v>0</v>
          </cell>
          <cell r="DH758">
            <v>0</v>
          </cell>
          <cell r="DI758">
            <v>0</v>
          </cell>
          <cell r="DJ758">
            <v>0</v>
          </cell>
          <cell r="DK758">
            <v>0</v>
          </cell>
          <cell r="DL758">
            <v>0</v>
          </cell>
          <cell r="DM758">
            <v>0</v>
          </cell>
          <cell r="DN758">
            <v>0</v>
          </cell>
          <cell r="DO758">
            <v>0</v>
          </cell>
          <cell r="DP758">
            <v>0</v>
          </cell>
          <cell r="DQ758">
            <v>0</v>
          </cell>
          <cell r="DR758">
            <v>0</v>
          </cell>
          <cell r="DS758">
            <v>0</v>
          </cell>
          <cell r="DT758">
            <v>0</v>
          </cell>
          <cell r="DU758">
            <v>0</v>
          </cell>
          <cell r="DV758">
            <v>0</v>
          </cell>
          <cell r="DW758">
            <v>0</v>
          </cell>
          <cell r="DX758">
            <v>0</v>
          </cell>
          <cell r="DY758">
            <v>0</v>
          </cell>
          <cell r="DZ758">
            <v>0</v>
          </cell>
          <cell r="EA758">
            <v>0</v>
          </cell>
          <cell r="EB758">
            <v>0</v>
          </cell>
          <cell r="EC758">
            <v>0</v>
          </cell>
          <cell r="ED758">
            <v>0</v>
          </cell>
        </row>
        <row r="759">
          <cell r="F759">
            <v>0</v>
          </cell>
          <cell r="G759">
            <v>0</v>
          </cell>
          <cell r="H759">
            <v>0</v>
          </cell>
          <cell r="I759">
            <v>0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  <cell r="AE759">
            <v>0</v>
          </cell>
          <cell r="AF759">
            <v>0</v>
          </cell>
          <cell r="AG759">
            <v>0</v>
          </cell>
          <cell r="AH759">
            <v>0</v>
          </cell>
          <cell r="AI759">
            <v>0</v>
          </cell>
          <cell r="AJ759">
            <v>0</v>
          </cell>
          <cell r="AK759">
            <v>0</v>
          </cell>
          <cell r="AL759">
            <v>0</v>
          </cell>
          <cell r="AM759">
            <v>0</v>
          </cell>
          <cell r="AN759">
            <v>0</v>
          </cell>
          <cell r="AO759">
            <v>0</v>
          </cell>
          <cell r="AP759">
            <v>0</v>
          </cell>
          <cell r="AQ759">
            <v>0</v>
          </cell>
          <cell r="AR759">
            <v>0</v>
          </cell>
          <cell r="AS759">
            <v>0</v>
          </cell>
          <cell r="AT759">
            <v>0</v>
          </cell>
          <cell r="AU759">
            <v>0</v>
          </cell>
          <cell r="AV759">
            <v>0</v>
          </cell>
          <cell r="AW759">
            <v>0</v>
          </cell>
          <cell r="AX759">
            <v>0</v>
          </cell>
          <cell r="AY759">
            <v>0</v>
          </cell>
          <cell r="AZ759">
            <v>0</v>
          </cell>
          <cell r="BA759">
            <v>0</v>
          </cell>
          <cell r="BB759">
            <v>0</v>
          </cell>
          <cell r="BC759">
            <v>0</v>
          </cell>
          <cell r="BD759">
            <v>0</v>
          </cell>
          <cell r="BE759">
            <v>0</v>
          </cell>
          <cell r="BF759">
            <v>0</v>
          </cell>
          <cell r="BG759">
            <v>0</v>
          </cell>
          <cell r="BH759">
            <v>0</v>
          </cell>
          <cell r="BI759">
            <v>0</v>
          </cell>
          <cell r="BJ759">
            <v>0</v>
          </cell>
          <cell r="BK759">
            <v>0</v>
          </cell>
          <cell r="BL759">
            <v>0</v>
          </cell>
          <cell r="BM759">
            <v>0</v>
          </cell>
          <cell r="BN759">
            <v>0</v>
          </cell>
          <cell r="BO759">
            <v>0</v>
          </cell>
          <cell r="BP759">
            <v>0</v>
          </cell>
          <cell r="BQ759">
            <v>0</v>
          </cell>
          <cell r="BR759">
            <v>0</v>
          </cell>
          <cell r="BS759">
            <v>0</v>
          </cell>
          <cell r="BT759">
            <v>0</v>
          </cell>
          <cell r="BU759">
            <v>0</v>
          </cell>
          <cell r="BV759">
            <v>0</v>
          </cell>
          <cell r="BW759">
            <v>0</v>
          </cell>
          <cell r="BX759">
            <v>0</v>
          </cell>
          <cell r="BY759">
            <v>0</v>
          </cell>
          <cell r="BZ759">
            <v>0</v>
          </cell>
          <cell r="CA759">
            <v>0</v>
          </cell>
          <cell r="CB759">
            <v>0</v>
          </cell>
          <cell r="CC759">
            <v>0</v>
          </cell>
          <cell r="CD759">
            <v>0</v>
          </cell>
          <cell r="CE759">
            <v>0</v>
          </cell>
          <cell r="CF759">
            <v>0</v>
          </cell>
          <cell r="CG759">
            <v>0</v>
          </cell>
          <cell r="CH759">
            <v>0</v>
          </cell>
          <cell r="CI759">
            <v>0</v>
          </cell>
          <cell r="CJ759">
            <v>0</v>
          </cell>
          <cell r="CK759">
            <v>0</v>
          </cell>
          <cell r="CL759">
            <v>0</v>
          </cell>
          <cell r="CM759">
            <v>0</v>
          </cell>
          <cell r="CN759">
            <v>0</v>
          </cell>
          <cell r="CO759">
            <v>0</v>
          </cell>
          <cell r="CP759">
            <v>0</v>
          </cell>
          <cell r="CQ759">
            <v>0</v>
          </cell>
          <cell r="CR759">
            <v>0</v>
          </cell>
          <cell r="CS759">
            <v>0</v>
          </cell>
          <cell r="CT759">
            <v>0</v>
          </cell>
          <cell r="CU759">
            <v>0</v>
          </cell>
          <cell r="CV759">
            <v>0</v>
          </cell>
          <cell r="CW759">
            <v>0</v>
          </cell>
          <cell r="CX759">
            <v>0</v>
          </cell>
          <cell r="CY759">
            <v>0</v>
          </cell>
          <cell r="CZ759">
            <v>0</v>
          </cell>
          <cell r="DA759">
            <v>0</v>
          </cell>
          <cell r="DB759">
            <v>0</v>
          </cell>
          <cell r="DC759">
            <v>0</v>
          </cell>
          <cell r="DD759">
            <v>0</v>
          </cell>
          <cell r="DE759">
            <v>0</v>
          </cell>
          <cell r="DF759">
            <v>0</v>
          </cell>
          <cell r="DG759">
            <v>0</v>
          </cell>
          <cell r="DH759">
            <v>0</v>
          </cell>
          <cell r="DI759">
            <v>0</v>
          </cell>
          <cell r="DJ759">
            <v>0</v>
          </cell>
          <cell r="DK759">
            <v>0</v>
          </cell>
          <cell r="DL759">
            <v>0</v>
          </cell>
          <cell r="DM759">
            <v>0</v>
          </cell>
          <cell r="DN759">
            <v>0</v>
          </cell>
          <cell r="DO759">
            <v>0</v>
          </cell>
          <cell r="DP759">
            <v>0</v>
          </cell>
          <cell r="DQ759">
            <v>0</v>
          </cell>
          <cell r="DR759">
            <v>0</v>
          </cell>
          <cell r="DS759">
            <v>0</v>
          </cell>
          <cell r="DT759">
            <v>0</v>
          </cell>
          <cell r="DU759">
            <v>0</v>
          </cell>
          <cell r="DV759">
            <v>0</v>
          </cell>
          <cell r="DW759">
            <v>0</v>
          </cell>
          <cell r="DX759">
            <v>0</v>
          </cell>
          <cell r="DY759">
            <v>0</v>
          </cell>
          <cell r="DZ759">
            <v>0</v>
          </cell>
          <cell r="EA759">
            <v>0</v>
          </cell>
          <cell r="EB759">
            <v>0</v>
          </cell>
          <cell r="EC759">
            <v>0</v>
          </cell>
          <cell r="ED759">
            <v>0</v>
          </cell>
        </row>
        <row r="760">
          <cell r="F760">
            <v>0</v>
          </cell>
          <cell r="G760">
            <v>0</v>
          </cell>
          <cell r="H760">
            <v>0</v>
          </cell>
          <cell r="I760">
            <v>0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  <cell r="AE760">
            <v>0</v>
          </cell>
          <cell r="AF760">
            <v>0</v>
          </cell>
          <cell r="AG760">
            <v>0</v>
          </cell>
          <cell r="AH760">
            <v>0</v>
          </cell>
          <cell r="AI760">
            <v>0</v>
          </cell>
          <cell r="AJ760">
            <v>0</v>
          </cell>
          <cell r="AK760">
            <v>0</v>
          </cell>
          <cell r="AL760">
            <v>0</v>
          </cell>
          <cell r="AM760">
            <v>0</v>
          </cell>
          <cell r="AN760">
            <v>0</v>
          </cell>
          <cell r="AO760">
            <v>0</v>
          </cell>
          <cell r="AP760">
            <v>0</v>
          </cell>
          <cell r="AQ760">
            <v>0</v>
          </cell>
          <cell r="AR760">
            <v>0</v>
          </cell>
          <cell r="AS760">
            <v>0</v>
          </cell>
          <cell r="AT760">
            <v>0</v>
          </cell>
          <cell r="AU760">
            <v>0</v>
          </cell>
          <cell r="AV760">
            <v>0</v>
          </cell>
          <cell r="AW760">
            <v>0</v>
          </cell>
          <cell r="AX760">
            <v>0</v>
          </cell>
          <cell r="AY760">
            <v>0</v>
          </cell>
          <cell r="AZ760">
            <v>0</v>
          </cell>
          <cell r="BA760">
            <v>0</v>
          </cell>
          <cell r="BB760">
            <v>0</v>
          </cell>
          <cell r="BC760">
            <v>0</v>
          </cell>
          <cell r="BD760">
            <v>0</v>
          </cell>
          <cell r="BE760">
            <v>0</v>
          </cell>
          <cell r="BF760">
            <v>0</v>
          </cell>
          <cell r="BG760">
            <v>0</v>
          </cell>
          <cell r="BH760">
            <v>0</v>
          </cell>
          <cell r="BI760">
            <v>0</v>
          </cell>
          <cell r="BJ760">
            <v>0</v>
          </cell>
          <cell r="BK760">
            <v>0</v>
          </cell>
          <cell r="BL760">
            <v>0</v>
          </cell>
          <cell r="BM760">
            <v>0</v>
          </cell>
          <cell r="BN760">
            <v>0</v>
          </cell>
          <cell r="BO760">
            <v>0</v>
          </cell>
          <cell r="BP760">
            <v>0</v>
          </cell>
          <cell r="BQ760">
            <v>0</v>
          </cell>
          <cell r="BR760">
            <v>0</v>
          </cell>
          <cell r="BS760">
            <v>0</v>
          </cell>
          <cell r="BT760">
            <v>0</v>
          </cell>
          <cell r="BU760">
            <v>0</v>
          </cell>
          <cell r="BV760">
            <v>0</v>
          </cell>
          <cell r="BW760">
            <v>0</v>
          </cell>
          <cell r="BX760">
            <v>0</v>
          </cell>
          <cell r="BY760">
            <v>0</v>
          </cell>
          <cell r="BZ760">
            <v>0</v>
          </cell>
          <cell r="CA760">
            <v>0</v>
          </cell>
          <cell r="CB760">
            <v>0</v>
          </cell>
          <cell r="CC760">
            <v>0</v>
          </cell>
          <cell r="CD760">
            <v>0</v>
          </cell>
          <cell r="CE760">
            <v>0</v>
          </cell>
          <cell r="CF760">
            <v>0</v>
          </cell>
          <cell r="CG760">
            <v>0</v>
          </cell>
          <cell r="CH760">
            <v>0</v>
          </cell>
          <cell r="CI760">
            <v>0</v>
          </cell>
          <cell r="CJ760">
            <v>0</v>
          </cell>
          <cell r="CK760">
            <v>0</v>
          </cell>
          <cell r="CL760">
            <v>0</v>
          </cell>
          <cell r="CM760">
            <v>0</v>
          </cell>
          <cell r="CN760">
            <v>0</v>
          </cell>
          <cell r="CO760">
            <v>0</v>
          </cell>
          <cell r="CP760">
            <v>0</v>
          </cell>
          <cell r="CQ760">
            <v>0</v>
          </cell>
          <cell r="CR760">
            <v>0</v>
          </cell>
          <cell r="CS760">
            <v>0</v>
          </cell>
          <cell r="CT760">
            <v>0</v>
          </cell>
          <cell r="CU760">
            <v>0</v>
          </cell>
          <cell r="CV760">
            <v>0</v>
          </cell>
          <cell r="CW760">
            <v>0</v>
          </cell>
          <cell r="CX760">
            <v>0</v>
          </cell>
          <cell r="CY760">
            <v>0</v>
          </cell>
          <cell r="CZ760">
            <v>0</v>
          </cell>
          <cell r="DA760">
            <v>0</v>
          </cell>
          <cell r="DB760">
            <v>0</v>
          </cell>
          <cell r="DC760">
            <v>0</v>
          </cell>
          <cell r="DD760">
            <v>0</v>
          </cell>
          <cell r="DE760">
            <v>0</v>
          </cell>
          <cell r="DF760">
            <v>0</v>
          </cell>
          <cell r="DG760">
            <v>0</v>
          </cell>
          <cell r="DH760">
            <v>0</v>
          </cell>
          <cell r="DI760">
            <v>0</v>
          </cell>
          <cell r="DJ760">
            <v>0</v>
          </cell>
          <cell r="DK760">
            <v>0</v>
          </cell>
          <cell r="DL760">
            <v>0</v>
          </cell>
          <cell r="DM760">
            <v>0</v>
          </cell>
          <cell r="DN760">
            <v>0</v>
          </cell>
          <cell r="DO760">
            <v>0</v>
          </cell>
          <cell r="DP760">
            <v>0</v>
          </cell>
          <cell r="DQ760">
            <v>0</v>
          </cell>
          <cell r="DR760">
            <v>0</v>
          </cell>
          <cell r="DS760">
            <v>0</v>
          </cell>
          <cell r="DT760">
            <v>0</v>
          </cell>
          <cell r="DU760">
            <v>0</v>
          </cell>
          <cell r="DV760">
            <v>0</v>
          </cell>
          <cell r="DW760">
            <v>0</v>
          </cell>
          <cell r="DX760">
            <v>0</v>
          </cell>
          <cell r="DY760">
            <v>0</v>
          </cell>
          <cell r="DZ760">
            <v>0</v>
          </cell>
          <cell r="EA760">
            <v>0</v>
          </cell>
          <cell r="EB760">
            <v>0</v>
          </cell>
          <cell r="EC760">
            <v>0</v>
          </cell>
          <cell r="ED760">
            <v>0</v>
          </cell>
        </row>
        <row r="761">
          <cell r="F761">
            <v>0</v>
          </cell>
          <cell r="G761">
            <v>0</v>
          </cell>
          <cell r="H761">
            <v>0</v>
          </cell>
          <cell r="I761">
            <v>0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  <cell r="AE761">
            <v>0</v>
          </cell>
          <cell r="AF761">
            <v>0</v>
          </cell>
          <cell r="AG761">
            <v>0</v>
          </cell>
          <cell r="AH761">
            <v>0</v>
          </cell>
          <cell r="AI761">
            <v>0</v>
          </cell>
          <cell r="AJ761">
            <v>0</v>
          </cell>
          <cell r="AK761">
            <v>0</v>
          </cell>
          <cell r="AL761">
            <v>0</v>
          </cell>
          <cell r="AM761">
            <v>0</v>
          </cell>
          <cell r="AN761">
            <v>0</v>
          </cell>
          <cell r="AO761">
            <v>0</v>
          </cell>
          <cell r="AP761">
            <v>0</v>
          </cell>
          <cell r="AQ761">
            <v>0</v>
          </cell>
          <cell r="AR761">
            <v>0</v>
          </cell>
          <cell r="AS761">
            <v>0</v>
          </cell>
          <cell r="AT761">
            <v>0</v>
          </cell>
          <cell r="AU761">
            <v>0</v>
          </cell>
          <cell r="AV761">
            <v>0</v>
          </cell>
          <cell r="AW761">
            <v>0</v>
          </cell>
          <cell r="AX761">
            <v>0</v>
          </cell>
          <cell r="AY761">
            <v>0</v>
          </cell>
          <cell r="AZ761">
            <v>0</v>
          </cell>
          <cell r="BA761">
            <v>0</v>
          </cell>
          <cell r="BB761">
            <v>0</v>
          </cell>
          <cell r="BC761">
            <v>0</v>
          </cell>
          <cell r="BD761">
            <v>0</v>
          </cell>
          <cell r="BE761">
            <v>0</v>
          </cell>
          <cell r="BF761">
            <v>0</v>
          </cell>
          <cell r="BG761">
            <v>0</v>
          </cell>
          <cell r="BH761">
            <v>0</v>
          </cell>
          <cell r="BI761">
            <v>0</v>
          </cell>
          <cell r="BJ761">
            <v>0</v>
          </cell>
          <cell r="BK761">
            <v>0</v>
          </cell>
          <cell r="BL761">
            <v>0</v>
          </cell>
          <cell r="BM761">
            <v>0</v>
          </cell>
          <cell r="BN761">
            <v>0</v>
          </cell>
          <cell r="BO761">
            <v>0</v>
          </cell>
          <cell r="BP761">
            <v>0</v>
          </cell>
          <cell r="BQ761">
            <v>0</v>
          </cell>
          <cell r="BR761">
            <v>0</v>
          </cell>
          <cell r="BS761">
            <v>0</v>
          </cell>
          <cell r="BT761">
            <v>0</v>
          </cell>
          <cell r="BU761">
            <v>0</v>
          </cell>
          <cell r="BV761">
            <v>0</v>
          </cell>
          <cell r="BW761">
            <v>0</v>
          </cell>
          <cell r="BX761">
            <v>0</v>
          </cell>
          <cell r="BY761">
            <v>0</v>
          </cell>
          <cell r="BZ761">
            <v>0</v>
          </cell>
          <cell r="CA761">
            <v>0</v>
          </cell>
          <cell r="CB761">
            <v>0</v>
          </cell>
          <cell r="CC761">
            <v>0</v>
          </cell>
          <cell r="CD761">
            <v>0</v>
          </cell>
          <cell r="CE761">
            <v>0</v>
          </cell>
          <cell r="CF761">
            <v>0</v>
          </cell>
          <cell r="CG761">
            <v>0</v>
          </cell>
          <cell r="CH761">
            <v>0</v>
          </cell>
          <cell r="CI761">
            <v>0</v>
          </cell>
          <cell r="CJ761">
            <v>0</v>
          </cell>
          <cell r="CK761">
            <v>0</v>
          </cell>
          <cell r="CL761">
            <v>0</v>
          </cell>
          <cell r="CM761">
            <v>0</v>
          </cell>
          <cell r="CN761">
            <v>0</v>
          </cell>
          <cell r="CO761">
            <v>0</v>
          </cell>
          <cell r="CP761">
            <v>0</v>
          </cell>
          <cell r="CQ761">
            <v>0</v>
          </cell>
          <cell r="CR761">
            <v>0</v>
          </cell>
          <cell r="CS761">
            <v>0</v>
          </cell>
          <cell r="CT761">
            <v>0</v>
          </cell>
          <cell r="CU761">
            <v>0</v>
          </cell>
          <cell r="CV761">
            <v>0</v>
          </cell>
          <cell r="CW761">
            <v>0</v>
          </cell>
          <cell r="CX761">
            <v>0</v>
          </cell>
          <cell r="CY761">
            <v>0</v>
          </cell>
          <cell r="CZ761">
            <v>0</v>
          </cell>
          <cell r="DA761">
            <v>0</v>
          </cell>
          <cell r="DB761">
            <v>0</v>
          </cell>
          <cell r="DC761">
            <v>0</v>
          </cell>
          <cell r="DD761">
            <v>0</v>
          </cell>
          <cell r="DE761">
            <v>0</v>
          </cell>
          <cell r="DF761">
            <v>0</v>
          </cell>
          <cell r="DG761">
            <v>0</v>
          </cell>
          <cell r="DH761">
            <v>0</v>
          </cell>
          <cell r="DI761">
            <v>0</v>
          </cell>
          <cell r="DJ761">
            <v>0</v>
          </cell>
          <cell r="DK761">
            <v>0</v>
          </cell>
          <cell r="DL761">
            <v>0</v>
          </cell>
          <cell r="DM761">
            <v>0</v>
          </cell>
          <cell r="DN761">
            <v>0</v>
          </cell>
          <cell r="DO761">
            <v>0</v>
          </cell>
          <cell r="DP761">
            <v>0</v>
          </cell>
          <cell r="DQ761">
            <v>0</v>
          </cell>
          <cell r="DR761">
            <v>0</v>
          </cell>
          <cell r="DS761">
            <v>0</v>
          </cell>
          <cell r="DT761">
            <v>0</v>
          </cell>
          <cell r="DU761">
            <v>0</v>
          </cell>
          <cell r="DV761">
            <v>0</v>
          </cell>
          <cell r="DW761">
            <v>0</v>
          </cell>
          <cell r="DX761">
            <v>0</v>
          </cell>
          <cell r="DY761">
            <v>0</v>
          </cell>
          <cell r="DZ761">
            <v>0</v>
          </cell>
          <cell r="EA761">
            <v>0</v>
          </cell>
          <cell r="EB761">
            <v>0</v>
          </cell>
          <cell r="EC761">
            <v>0</v>
          </cell>
          <cell r="ED761">
            <v>0</v>
          </cell>
        </row>
        <row r="762">
          <cell r="F762">
            <v>0</v>
          </cell>
          <cell r="G762">
            <v>0</v>
          </cell>
          <cell r="H762">
            <v>0</v>
          </cell>
          <cell r="I762">
            <v>0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  <cell r="AE762">
            <v>0</v>
          </cell>
          <cell r="AF762">
            <v>0</v>
          </cell>
          <cell r="AG762">
            <v>0</v>
          </cell>
          <cell r="AH762">
            <v>0</v>
          </cell>
          <cell r="AI762">
            <v>0</v>
          </cell>
          <cell r="AJ762">
            <v>0</v>
          </cell>
          <cell r="AK762">
            <v>0</v>
          </cell>
          <cell r="AL762">
            <v>0</v>
          </cell>
          <cell r="AM762">
            <v>0</v>
          </cell>
          <cell r="AN762">
            <v>0</v>
          </cell>
          <cell r="AO762">
            <v>0</v>
          </cell>
          <cell r="AP762">
            <v>0</v>
          </cell>
          <cell r="AQ762">
            <v>0</v>
          </cell>
          <cell r="AR762">
            <v>0</v>
          </cell>
          <cell r="AS762">
            <v>0</v>
          </cell>
          <cell r="AT762">
            <v>0</v>
          </cell>
          <cell r="AU762">
            <v>0</v>
          </cell>
          <cell r="AV762">
            <v>0</v>
          </cell>
          <cell r="AW762">
            <v>0</v>
          </cell>
          <cell r="AX762">
            <v>0</v>
          </cell>
          <cell r="AY762">
            <v>0</v>
          </cell>
          <cell r="AZ762">
            <v>0</v>
          </cell>
          <cell r="BA762">
            <v>0</v>
          </cell>
          <cell r="BB762">
            <v>0</v>
          </cell>
          <cell r="BC762">
            <v>0</v>
          </cell>
          <cell r="BD762">
            <v>0</v>
          </cell>
          <cell r="BE762">
            <v>0</v>
          </cell>
          <cell r="BF762">
            <v>0</v>
          </cell>
          <cell r="BG762">
            <v>0</v>
          </cell>
          <cell r="BH762">
            <v>0</v>
          </cell>
          <cell r="BI762">
            <v>0</v>
          </cell>
          <cell r="BJ762">
            <v>0</v>
          </cell>
          <cell r="BK762">
            <v>0</v>
          </cell>
          <cell r="BL762">
            <v>0</v>
          </cell>
          <cell r="BM762">
            <v>0</v>
          </cell>
          <cell r="BN762">
            <v>0</v>
          </cell>
          <cell r="BO762">
            <v>0</v>
          </cell>
          <cell r="BP762">
            <v>0</v>
          </cell>
          <cell r="BQ762">
            <v>0</v>
          </cell>
          <cell r="BR762">
            <v>0</v>
          </cell>
          <cell r="BS762">
            <v>0</v>
          </cell>
          <cell r="BT762">
            <v>0</v>
          </cell>
          <cell r="BU762">
            <v>0</v>
          </cell>
          <cell r="BV762">
            <v>0</v>
          </cell>
          <cell r="BW762">
            <v>0</v>
          </cell>
          <cell r="BX762">
            <v>0</v>
          </cell>
          <cell r="BY762">
            <v>0</v>
          </cell>
          <cell r="BZ762">
            <v>0</v>
          </cell>
          <cell r="CA762">
            <v>0</v>
          </cell>
          <cell r="CB762">
            <v>0</v>
          </cell>
          <cell r="CC762">
            <v>0</v>
          </cell>
          <cell r="CD762">
            <v>0</v>
          </cell>
          <cell r="CE762">
            <v>0</v>
          </cell>
          <cell r="CF762">
            <v>0</v>
          </cell>
          <cell r="CG762">
            <v>0</v>
          </cell>
          <cell r="CH762">
            <v>0</v>
          </cell>
          <cell r="CI762">
            <v>0</v>
          </cell>
          <cell r="CJ762">
            <v>0</v>
          </cell>
          <cell r="CK762">
            <v>0</v>
          </cell>
          <cell r="CL762">
            <v>0</v>
          </cell>
          <cell r="CM762">
            <v>0</v>
          </cell>
          <cell r="CN762">
            <v>0</v>
          </cell>
          <cell r="CO762">
            <v>0</v>
          </cell>
          <cell r="CP762">
            <v>0</v>
          </cell>
          <cell r="CQ762">
            <v>0</v>
          </cell>
          <cell r="CR762">
            <v>0</v>
          </cell>
          <cell r="CS762">
            <v>0</v>
          </cell>
          <cell r="CT762">
            <v>0</v>
          </cell>
          <cell r="CU762">
            <v>0</v>
          </cell>
          <cell r="CV762">
            <v>0</v>
          </cell>
          <cell r="CW762">
            <v>0</v>
          </cell>
          <cell r="CX762">
            <v>0</v>
          </cell>
          <cell r="CY762">
            <v>0</v>
          </cell>
          <cell r="CZ762">
            <v>0</v>
          </cell>
          <cell r="DA762">
            <v>0</v>
          </cell>
          <cell r="DB762">
            <v>0</v>
          </cell>
          <cell r="DC762">
            <v>0</v>
          </cell>
          <cell r="DD762">
            <v>0</v>
          </cell>
          <cell r="DE762">
            <v>0</v>
          </cell>
          <cell r="DF762">
            <v>0</v>
          </cell>
          <cell r="DG762">
            <v>0</v>
          </cell>
          <cell r="DH762">
            <v>0</v>
          </cell>
          <cell r="DI762">
            <v>0</v>
          </cell>
          <cell r="DJ762">
            <v>0</v>
          </cell>
          <cell r="DK762">
            <v>0</v>
          </cell>
          <cell r="DL762">
            <v>0</v>
          </cell>
          <cell r="DM762">
            <v>0</v>
          </cell>
          <cell r="DN762">
            <v>0</v>
          </cell>
          <cell r="DO762">
            <v>0</v>
          </cell>
          <cell r="DP762">
            <v>0</v>
          </cell>
          <cell r="DQ762">
            <v>0</v>
          </cell>
          <cell r="DR762">
            <v>0</v>
          </cell>
          <cell r="DS762">
            <v>0</v>
          </cell>
          <cell r="DT762">
            <v>0</v>
          </cell>
          <cell r="DU762">
            <v>0</v>
          </cell>
          <cell r="DV762">
            <v>0</v>
          </cell>
          <cell r="DW762">
            <v>0</v>
          </cell>
          <cell r="DX762">
            <v>0</v>
          </cell>
          <cell r="DY762">
            <v>0</v>
          </cell>
          <cell r="DZ762">
            <v>0</v>
          </cell>
          <cell r="EA762">
            <v>0</v>
          </cell>
          <cell r="EB762">
            <v>0</v>
          </cell>
          <cell r="EC762">
            <v>0</v>
          </cell>
          <cell r="ED762">
            <v>0</v>
          </cell>
        </row>
        <row r="763">
          <cell r="F763">
            <v>0</v>
          </cell>
          <cell r="G763">
            <v>0</v>
          </cell>
          <cell r="H763">
            <v>0</v>
          </cell>
          <cell r="I763">
            <v>0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  <cell r="AE763">
            <v>0</v>
          </cell>
          <cell r="AF763">
            <v>0</v>
          </cell>
          <cell r="AG763">
            <v>0</v>
          </cell>
          <cell r="AH763">
            <v>0</v>
          </cell>
          <cell r="AI763">
            <v>0</v>
          </cell>
          <cell r="AJ763">
            <v>0</v>
          </cell>
          <cell r="AK763">
            <v>0</v>
          </cell>
          <cell r="AL763">
            <v>0</v>
          </cell>
          <cell r="AM763">
            <v>0</v>
          </cell>
          <cell r="AN763">
            <v>0</v>
          </cell>
          <cell r="AO763">
            <v>0</v>
          </cell>
          <cell r="AP763">
            <v>0</v>
          </cell>
          <cell r="AQ763">
            <v>0</v>
          </cell>
          <cell r="AR763">
            <v>0</v>
          </cell>
          <cell r="AS763">
            <v>0</v>
          </cell>
          <cell r="AT763">
            <v>0</v>
          </cell>
          <cell r="AU763">
            <v>0</v>
          </cell>
          <cell r="AV763">
            <v>0</v>
          </cell>
          <cell r="AW763">
            <v>0</v>
          </cell>
          <cell r="AX763">
            <v>0</v>
          </cell>
          <cell r="AY763">
            <v>0</v>
          </cell>
          <cell r="AZ763">
            <v>0</v>
          </cell>
          <cell r="BA763">
            <v>0</v>
          </cell>
          <cell r="BB763">
            <v>0</v>
          </cell>
          <cell r="BC763">
            <v>0</v>
          </cell>
          <cell r="BD763">
            <v>0</v>
          </cell>
          <cell r="BE763">
            <v>0</v>
          </cell>
          <cell r="BF763">
            <v>0</v>
          </cell>
          <cell r="BG763">
            <v>0</v>
          </cell>
          <cell r="BH763">
            <v>0</v>
          </cell>
          <cell r="BI763">
            <v>0</v>
          </cell>
          <cell r="BJ763">
            <v>0</v>
          </cell>
          <cell r="BK763">
            <v>0</v>
          </cell>
          <cell r="BL763">
            <v>0</v>
          </cell>
          <cell r="BM763">
            <v>0</v>
          </cell>
          <cell r="BN763">
            <v>0</v>
          </cell>
          <cell r="BO763">
            <v>0</v>
          </cell>
          <cell r="BP763">
            <v>0</v>
          </cell>
          <cell r="BQ763">
            <v>0</v>
          </cell>
          <cell r="BR763">
            <v>0</v>
          </cell>
          <cell r="BS763">
            <v>0</v>
          </cell>
          <cell r="BT763">
            <v>0</v>
          </cell>
          <cell r="BU763">
            <v>0</v>
          </cell>
          <cell r="BV763">
            <v>0</v>
          </cell>
          <cell r="BW763">
            <v>0</v>
          </cell>
          <cell r="BX763">
            <v>0</v>
          </cell>
          <cell r="BY763">
            <v>0</v>
          </cell>
          <cell r="BZ763">
            <v>0</v>
          </cell>
          <cell r="CA763">
            <v>0</v>
          </cell>
          <cell r="CB763">
            <v>0</v>
          </cell>
          <cell r="CC763">
            <v>0</v>
          </cell>
          <cell r="CD763">
            <v>0</v>
          </cell>
          <cell r="CE763">
            <v>0</v>
          </cell>
          <cell r="CF763">
            <v>0</v>
          </cell>
          <cell r="CG763">
            <v>0</v>
          </cell>
          <cell r="CH763">
            <v>0</v>
          </cell>
          <cell r="CI763">
            <v>0</v>
          </cell>
          <cell r="CJ763">
            <v>0</v>
          </cell>
          <cell r="CK763">
            <v>0</v>
          </cell>
          <cell r="CL763">
            <v>0</v>
          </cell>
          <cell r="CM763">
            <v>0</v>
          </cell>
          <cell r="CN763">
            <v>0</v>
          </cell>
          <cell r="CO763">
            <v>0</v>
          </cell>
          <cell r="CP763">
            <v>0</v>
          </cell>
          <cell r="CQ763">
            <v>0</v>
          </cell>
          <cell r="CR763">
            <v>0</v>
          </cell>
          <cell r="CS763">
            <v>0</v>
          </cell>
          <cell r="CT763">
            <v>0</v>
          </cell>
          <cell r="CU763">
            <v>0</v>
          </cell>
          <cell r="CV763">
            <v>0</v>
          </cell>
          <cell r="CW763">
            <v>0</v>
          </cell>
          <cell r="CX763">
            <v>0</v>
          </cell>
          <cell r="CY763">
            <v>0</v>
          </cell>
          <cell r="CZ763">
            <v>0</v>
          </cell>
          <cell r="DA763">
            <v>0</v>
          </cell>
          <cell r="DB763">
            <v>0</v>
          </cell>
          <cell r="DC763">
            <v>0</v>
          </cell>
          <cell r="DD763">
            <v>0</v>
          </cell>
          <cell r="DE763">
            <v>0</v>
          </cell>
          <cell r="DF763">
            <v>0</v>
          </cell>
          <cell r="DG763">
            <v>0</v>
          </cell>
          <cell r="DH763">
            <v>0</v>
          </cell>
          <cell r="DI763">
            <v>0</v>
          </cell>
          <cell r="DJ763">
            <v>0</v>
          </cell>
          <cell r="DK763">
            <v>0</v>
          </cell>
          <cell r="DL763">
            <v>0</v>
          </cell>
          <cell r="DM763">
            <v>0</v>
          </cell>
          <cell r="DN763">
            <v>0</v>
          </cell>
          <cell r="DO763">
            <v>0</v>
          </cell>
          <cell r="DP763">
            <v>0</v>
          </cell>
          <cell r="DQ763">
            <v>0</v>
          </cell>
          <cell r="DR763">
            <v>0</v>
          </cell>
          <cell r="DS763">
            <v>0</v>
          </cell>
          <cell r="DT763">
            <v>0</v>
          </cell>
          <cell r="DU763">
            <v>0</v>
          </cell>
          <cell r="DV763">
            <v>0</v>
          </cell>
          <cell r="DW763">
            <v>0</v>
          </cell>
          <cell r="DX763">
            <v>0</v>
          </cell>
          <cell r="DY763">
            <v>0</v>
          </cell>
          <cell r="DZ763">
            <v>0</v>
          </cell>
          <cell r="EA763">
            <v>0</v>
          </cell>
          <cell r="EB763">
            <v>0</v>
          </cell>
          <cell r="EC763">
            <v>0</v>
          </cell>
          <cell r="ED763">
            <v>0</v>
          </cell>
        </row>
        <row r="764">
          <cell r="F764">
            <v>0</v>
          </cell>
          <cell r="G764">
            <v>0</v>
          </cell>
          <cell r="H764">
            <v>0</v>
          </cell>
          <cell r="I764">
            <v>0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  <cell r="AE764">
            <v>0</v>
          </cell>
          <cell r="AF764">
            <v>0</v>
          </cell>
          <cell r="AG764">
            <v>0</v>
          </cell>
          <cell r="AH764">
            <v>0</v>
          </cell>
          <cell r="AI764">
            <v>0</v>
          </cell>
          <cell r="AJ764">
            <v>0</v>
          </cell>
          <cell r="AK764">
            <v>0</v>
          </cell>
          <cell r="AL764">
            <v>0</v>
          </cell>
          <cell r="AM764">
            <v>0</v>
          </cell>
          <cell r="AN764">
            <v>0</v>
          </cell>
          <cell r="AO764">
            <v>0</v>
          </cell>
          <cell r="AP764">
            <v>0</v>
          </cell>
          <cell r="AQ764">
            <v>0</v>
          </cell>
          <cell r="AR764">
            <v>0</v>
          </cell>
          <cell r="AS764">
            <v>0</v>
          </cell>
          <cell r="AT764">
            <v>0</v>
          </cell>
          <cell r="AU764">
            <v>0</v>
          </cell>
          <cell r="AV764">
            <v>0</v>
          </cell>
          <cell r="AW764">
            <v>0</v>
          </cell>
          <cell r="AX764">
            <v>0</v>
          </cell>
          <cell r="AY764">
            <v>0</v>
          </cell>
          <cell r="AZ764">
            <v>0</v>
          </cell>
          <cell r="BA764">
            <v>0</v>
          </cell>
          <cell r="BB764">
            <v>0</v>
          </cell>
          <cell r="BC764">
            <v>0</v>
          </cell>
          <cell r="BD764">
            <v>0</v>
          </cell>
          <cell r="BE764">
            <v>0</v>
          </cell>
          <cell r="BF764">
            <v>0</v>
          </cell>
          <cell r="BG764">
            <v>0</v>
          </cell>
          <cell r="BH764">
            <v>0</v>
          </cell>
          <cell r="BI764">
            <v>0</v>
          </cell>
          <cell r="BJ764">
            <v>0</v>
          </cell>
          <cell r="BK764">
            <v>0</v>
          </cell>
          <cell r="BL764">
            <v>0</v>
          </cell>
          <cell r="BM764">
            <v>0</v>
          </cell>
          <cell r="BN764">
            <v>0</v>
          </cell>
          <cell r="BO764">
            <v>0</v>
          </cell>
          <cell r="BP764">
            <v>0</v>
          </cell>
          <cell r="BQ764">
            <v>0</v>
          </cell>
          <cell r="BR764">
            <v>0</v>
          </cell>
          <cell r="BS764">
            <v>0</v>
          </cell>
          <cell r="BT764">
            <v>0</v>
          </cell>
          <cell r="BU764">
            <v>0</v>
          </cell>
          <cell r="BV764">
            <v>0</v>
          </cell>
          <cell r="BW764">
            <v>0</v>
          </cell>
          <cell r="BX764">
            <v>0</v>
          </cell>
          <cell r="BY764">
            <v>0</v>
          </cell>
          <cell r="BZ764">
            <v>0</v>
          </cell>
          <cell r="CA764">
            <v>0</v>
          </cell>
          <cell r="CB764">
            <v>0</v>
          </cell>
          <cell r="CC764">
            <v>0</v>
          </cell>
          <cell r="CD764">
            <v>0</v>
          </cell>
          <cell r="CE764">
            <v>0</v>
          </cell>
          <cell r="CF764">
            <v>0</v>
          </cell>
          <cell r="CG764">
            <v>0</v>
          </cell>
          <cell r="CH764">
            <v>0</v>
          </cell>
          <cell r="CI764">
            <v>0</v>
          </cell>
          <cell r="CJ764">
            <v>0</v>
          </cell>
          <cell r="CK764">
            <v>0</v>
          </cell>
          <cell r="CL764">
            <v>0</v>
          </cell>
          <cell r="CM764">
            <v>0</v>
          </cell>
          <cell r="CN764">
            <v>0</v>
          </cell>
          <cell r="CO764">
            <v>0</v>
          </cell>
          <cell r="CP764">
            <v>0</v>
          </cell>
          <cell r="CQ764">
            <v>0</v>
          </cell>
          <cell r="CR764">
            <v>0</v>
          </cell>
          <cell r="CS764">
            <v>0</v>
          </cell>
          <cell r="CT764">
            <v>0</v>
          </cell>
          <cell r="CU764">
            <v>0</v>
          </cell>
          <cell r="CV764">
            <v>0</v>
          </cell>
          <cell r="CW764">
            <v>0</v>
          </cell>
          <cell r="CX764">
            <v>0</v>
          </cell>
          <cell r="CY764">
            <v>0</v>
          </cell>
          <cell r="CZ764">
            <v>0</v>
          </cell>
          <cell r="DA764">
            <v>0</v>
          </cell>
          <cell r="DB764">
            <v>0</v>
          </cell>
          <cell r="DC764">
            <v>0</v>
          </cell>
          <cell r="DD764">
            <v>0</v>
          </cell>
          <cell r="DE764">
            <v>0</v>
          </cell>
          <cell r="DF764">
            <v>0</v>
          </cell>
          <cell r="DG764">
            <v>0</v>
          </cell>
          <cell r="DH764">
            <v>0</v>
          </cell>
          <cell r="DI764">
            <v>0</v>
          </cell>
          <cell r="DJ764">
            <v>0</v>
          </cell>
          <cell r="DK764">
            <v>0</v>
          </cell>
          <cell r="DL764">
            <v>0</v>
          </cell>
          <cell r="DM764">
            <v>0</v>
          </cell>
          <cell r="DN764">
            <v>0</v>
          </cell>
          <cell r="DO764">
            <v>0</v>
          </cell>
          <cell r="DP764">
            <v>0</v>
          </cell>
          <cell r="DQ764">
            <v>0</v>
          </cell>
          <cell r="DR764">
            <v>0</v>
          </cell>
          <cell r="DS764">
            <v>0</v>
          </cell>
          <cell r="DT764">
            <v>0</v>
          </cell>
          <cell r="DU764">
            <v>0</v>
          </cell>
          <cell r="DV764">
            <v>0</v>
          </cell>
          <cell r="DW764">
            <v>0</v>
          </cell>
          <cell r="DX764">
            <v>0</v>
          </cell>
          <cell r="DY764">
            <v>0</v>
          </cell>
          <cell r="DZ764">
            <v>0</v>
          </cell>
          <cell r="EA764">
            <v>0</v>
          </cell>
          <cell r="EB764">
            <v>0</v>
          </cell>
          <cell r="EC764">
            <v>0</v>
          </cell>
          <cell r="ED764">
            <v>0</v>
          </cell>
        </row>
        <row r="765">
          <cell r="F765">
            <v>0</v>
          </cell>
          <cell r="G765">
            <v>0</v>
          </cell>
          <cell r="H765">
            <v>0</v>
          </cell>
          <cell r="I765">
            <v>0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  <cell r="AE765">
            <v>0</v>
          </cell>
          <cell r="AF765">
            <v>0</v>
          </cell>
          <cell r="AG765">
            <v>0</v>
          </cell>
          <cell r="AH765">
            <v>0</v>
          </cell>
          <cell r="AI765">
            <v>0</v>
          </cell>
          <cell r="AJ765">
            <v>0</v>
          </cell>
          <cell r="AK765">
            <v>0</v>
          </cell>
          <cell r="AL765">
            <v>0</v>
          </cell>
          <cell r="AM765">
            <v>0</v>
          </cell>
          <cell r="AN765">
            <v>0</v>
          </cell>
          <cell r="AO765">
            <v>0</v>
          </cell>
          <cell r="AP765">
            <v>0</v>
          </cell>
          <cell r="AQ765">
            <v>0</v>
          </cell>
          <cell r="AR765">
            <v>0</v>
          </cell>
          <cell r="AS765">
            <v>0</v>
          </cell>
          <cell r="AT765">
            <v>0</v>
          </cell>
          <cell r="AU765">
            <v>0</v>
          </cell>
          <cell r="AV765">
            <v>0</v>
          </cell>
          <cell r="AW765">
            <v>0</v>
          </cell>
          <cell r="AX765">
            <v>0</v>
          </cell>
          <cell r="AY765">
            <v>0</v>
          </cell>
          <cell r="AZ765">
            <v>0</v>
          </cell>
          <cell r="BA765">
            <v>0</v>
          </cell>
          <cell r="BB765">
            <v>0</v>
          </cell>
          <cell r="BC765">
            <v>0</v>
          </cell>
          <cell r="BD765">
            <v>0</v>
          </cell>
          <cell r="BE765">
            <v>0</v>
          </cell>
          <cell r="BF765">
            <v>0</v>
          </cell>
          <cell r="BG765">
            <v>0</v>
          </cell>
          <cell r="BH765">
            <v>0</v>
          </cell>
          <cell r="BI765">
            <v>0</v>
          </cell>
          <cell r="BJ765">
            <v>0</v>
          </cell>
          <cell r="BK765">
            <v>0</v>
          </cell>
          <cell r="BL765">
            <v>0</v>
          </cell>
          <cell r="BM765">
            <v>0</v>
          </cell>
          <cell r="BN765">
            <v>0</v>
          </cell>
          <cell r="BO765">
            <v>0</v>
          </cell>
          <cell r="BP765">
            <v>0</v>
          </cell>
          <cell r="BQ765">
            <v>0</v>
          </cell>
          <cell r="BR765">
            <v>0</v>
          </cell>
          <cell r="BS765">
            <v>0</v>
          </cell>
          <cell r="BT765">
            <v>0</v>
          </cell>
          <cell r="BU765">
            <v>0</v>
          </cell>
          <cell r="BV765">
            <v>0</v>
          </cell>
          <cell r="BW765">
            <v>0</v>
          </cell>
          <cell r="BX765">
            <v>0</v>
          </cell>
          <cell r="BY765">
            <v>0</v>
          </cell>
          <cell r="BZ765">
            <v>0</v>
          </cell>
          <cell r="CA765">
            <v>0</v>
          </cell>
          <cell r="CB765">
            <v>0</v>
          </cell>
          <cell r="CC765">
            <v>0</v>
          </cell>
          <cell r="CD765">
            <v>0</v>
          </cell>
          <cell r="CE765">
            <v>0</v>
          </cell>
          <cell r="CF765">
            <v>0</v>
          </cell>
          <cell r="CG765">
            <v>0</v>
          </cell>
          <cell r="CH765">
            <v>0</v>
          </cell>
          <cell r="CI765">
            <v>0</v>
          </cell>
          <cell r="CJ765">
            <v>0</v>
          </cell>
          <cell r="CK765">
            <v>0</v>
          </cell>
          <cell r="CL765">
            <v>0</v>
          </cell>
          <cell r="CM765">
            <v>0</v>
          </cell>
          <cell r="CN765">
            <v>0</v>
          </cell>
          <cell r="CO765">
            <v>0</v>
          </cell>
          <cell r="CP765">
            <v>0</v>
          </cell>
          <cell r="CQ765">
            <v>0</v>
          </cell>
          <cell r="CR765">
            <v>0</v>
          </cell>
          <cell r="CS765">
            <v>0</v>
          </cell>
          <cell r="CT765">
            <v>0</v>
          </cell>
          <cell r="CU765">
            <v>0</v>
          </cell>
          <cell r="CV765">
            <v>0</v>
          </cell>
          <cell r="CW765">
            <v>0</v>
          </cell>
          <cell r="CX765">
            <v>0</v>
          </cell>
          <cell r="CY765">
            <v>0</v>
          </cell>
          <cell r="CZ765">
            <v>0</v>
          </cell>
          <cell r="DA765">
            <v>0</v>
          </cell>
          <cell r="DB765">
            <v>0</v>
          </cell>
          <cell r="DC765">
            <v>0</v>
          </cell>
          <cell r="DD765">
            <v>0</v>
          </cell>
          <cell r="DE765">
            <v>0</v>
          </cell>
          <cell r="DF765">
            <v>0</v>
          </cell>
          <cell r="DG765">
            <v>0</v>
          </cell>
          <cell r="DH765">
            <v>0</v>
          </cell>
          <cell r="DI765">
            <v>0</v>
          </cell>
          <cell r="DJ765">
            <v>0</v>
          </cell>
          <cell r="DK765">
            <v>0</v>
          </cell>
          <cell r="DL765">
            <v>0</v>
          </cell>
          <cell r="DM765">
            <v>0</v>
          </cell>
          <cell r="DN765">
            <v>0</v>
          </cell>
          <cell r="DO765">
            <v>0</v>
          </cell>
          <cell r="DP765">
            <v>0</v>
          </cell>
          <cell r="DQ765">
            <v>0</v>
          </cell>
          <cell r="DR765">
            <v>0</v>
          </cell>
          <cell r="DS765">
            <v>0</v>
          </cell>
          <cell r="DT765">
            <v>0</v>
          </cell>
          <cell r="DU765">
            <v>0</v>
          </cell>
          <cell r="DV765">
            <v>0</v>
          </cell>
          <cell r="DW765">
            <v>0</v>
          </cell>
          <cell r="DX765">
            <v>0</v>
          </cell>
          <cell r="DY765">
            <v>0</v>
          </cell>
          <cell r="DZ765">
            <v>0</v>
          </cell>
          <cell r="EA765">
            <v>0</v>
          </cell>
          <cell r="EB765">
            <v>0</v>
          </cell>
          <cell r="EC765">
            <v>0</v>
          </cell>
          <cell r="ED765">
            <v>0</v>
          </cell>
        </row>
        <row r="766">
          <cell r="F766">
            <v>0</v>
          </cell>
          <cell r="G766">
            <v>0</v>
          </cell>
          <cell r="H766">
            <v>0</v>
          </cell>
          <cell r="I766">
            <v>0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  <cell r="AE766">
            <v>0</v>
          </cell>
          <cell r="AF766">
            <v>0</v>
          </cell>
          <cell r="AG766">
            <v>0</v>
          </cell>
          <cell r="AH766">
            <v>0</v>
          </cell>
          <cell r="AI766">
            <v>0</v>
          </cell>
          <cell r="AJ766">
            <v>0</v>
          </cell>
          <cell r="AK766">
            <v>0</v>
          </cell>
          <cell r="AL766">
            <v>0</v>
          </cell>
          <cell r="AM766">
            <v>0</v>
          </cell>
          <cell r="AN766">
            <v>0</v>
          </cell>
          <cell r="AO766">
            <v>0</v>
          </cell>
          <cell r="AP766">
            <v>0</v>
          </cell>
          <cell r="AQ766">
            <v>0</v>
          </cell>
          <cell r="AR766">
            <v>0</v>
          </cell>
          <cell r="AS766">
            <v>0</v>
          </cell>
          <cell r="AT766">
            <v>0</v>
          </cell>
          <cell r="AU766">
            <v>0</v>
          </cell>
          <cell r="AV766">
            <v>0</v>
          </cell>
          <cell r="AW766">
            <v>0</v>
          </cell>
          <cell r="AX766">
            <v>0</v>
          </cell>
          <cell r="AY766">
            <v>0</v>
          </cell>
          <cell r="AZ766">
            <v>0</v>
          </cell>
          <cell r="BA766">
            <v>0</v>
          </cell>
          <cell r="BB766">
            <v>0</v>
          </cell>
          <cell r="BC766">
            <v>0</v>
          </cell>
          <cell r="BD766">
            <v>0</v>
          </cell>
          <cell r="BE766">
            <v>0</v>
          </cell>
          <cell r="BF766">
            <v>0</v>
          </cell>
          <cell r="BG766">
            <v>0</v>
          </cell>
          <cell r="BH766">
            <v>0</v>
          </cell>
          <cell r="BI766">
            <v>0</v>
          </cell>
          <cell r="BJ766">
            <v>0</v>
          </cell>
          <cell r="BK766">
            <v>0</v>
          </cell>
          <cell r="BL766">
            <v>0</v>
          </cell>
          <cell r="BM766">
            <v>0</v>
          </cell>
          <cell r="BN766">
            <v>0</v>
          </cell>
          <cell r="BO766">
            <v>0</v>
          </cell>
          <cell r="BP766">
            <v>0</v>
          </cell>
          <cell r="BQ766">
            <v>0</v>
          </cell>
          <cell r="BR766">
            <v>0</v>
          </cell>
          <cell r="BS766">
            <v>0</v>
          </cell>
          <cell r="BT766">
            <v>0</v>
          </cell>
          <cell r="BU766">
            <v>0</v>
          </cell>
          <cell r="BV766">
            <v>0</v>
          </cell>
          <cell r="BW766">
            <v>0</v>
          </cell>
          <cell r="BX766">
            <v>0</v>
          </cell>
          <cell r="BY766">
            <v>0</v>
          </cell>
          <cell r="BZ766">
            <v>0</v>
          </cell>
          <cell r="CA766">
            <v>0</v>
          </cell>
          <cell r="CB766">
            <v>0</v>
          </cell>
          <cell r="CC766">
            <v>0</v>
          </cell>
          <cell r="CD766">
            <v>0</v>
          </cell>
          <cell r="CE766">
            <v>0</v>
          </cell>
          <cell r="CF766">
            <v>0</v>
          </cell>
          <cell r="CG766">
            <v>0</v>
          </cell>
          <cell r="CH766">
            <v>0</v>
          </cell>
          <cell r="CI766">
            <v>0</v>
          </cell>
          <cell r="CJ766">
            <v>0</v>
          </cell>
          <cell r="CK766">
            <v>0</v>
          </cell>
          <cell r="CL766">
            <v>0</v>
          </cell>
          <cell r="CM766">
            <v>0</v>
          </cell>
          <cell r="CN766">
            <v>0</v>
          </cell>
          <cell r="CO766">
            <v>0</v>
          </cell>
          <cell r="CP766">
            <v>0</v>
          </cell>
          <cell r="CQ766">
            <v>0</v>
          </cell>
          <cell r="CR766">
            <v>0</v>
          </cell>
          <cell r="CS766">
            <v>0</v>
          </cell>
          <cell r="CT766">
            <v>0</v>
          </cell>
          <cell r="CU766">
            <v>0</v>
          </cell>
          <cell r="CV766">
            <v>0</v>
          </cell>
          <cell r="CW766">
            <v>0</v>
          </cell>
          <cell r="CX766">
            <v>0</v>
          </cell>
          <cell r="CY766">
            <v>0</v>
          </cell>
          <cell r="CZ766">
            <v>0</v>
          </cell>
          <cell r="DA766">
            <v>0</v>
          </cell>
          <cell r="DB766">
            <v>0</v>
          </cell>
          <cell r="DC766">
            <v>0</v>
          </cell>
          <cell r="DD766">
            <v>0</v>
          </cell>
          <cell r="DE766">
            <v>0</v>
          </cell>
          <cell r="DF766">
            <v>0</v>
          </cell>
          <cell r="DG766">
            <v>0</v>
          </cell>
          <cell r="DH766">
            <v>0</v>
          </cell>
          <cell r="DI766">
            <v>0</v>
          </cell>
          <cell r="DJ766">
            <v>0</v>
          </cell>
          <cell r="DK766">
            <v>0</v>
          </cell>
          <cell r="DL766">
            <v>0</v>
          </cell>
          <cell r="DM766">
            <v>0</v>
          </cell>
          <cell r="DN766">
            <v>0</v>
          </cell>
          <cell r="DO766">
            <v>0</v>
          </cell>
          <cell r="DP766">
            <v>0</v>
          </cell>
          <cell r="DQ766">
            <v>0</v>
          </cell>
          <cell r="DR766">
            <v>0</v>
          </cell>
          <cell r="DS766">
            <v>0</v>
          </cell>
          <cell r="DT766">
            <v>0</v>
          </cell>
          <cell r="DU766">
            <v>0</v>
          </cell>
          <cell r="DV766">
            <v>0</v>
          </cell>
          <cell r="DW766">
            <v>0</v>
          </cell>
          <cell r="DX766">
            <v>0</v>
          </cell>
          <cell r="DY766">
            <v>0</v>
          </cell>
          <cell r="DZ766">
            <v>0</v>
          </cell>
          <cell r="EA766">
            <v>0</v>
          </cell>
          <cell r="EB766">
            <v>0</v>
          </cell>
          <cell r="EC766">
            <v>0</v>
          </cell>
          <cell r="ED766">
            <v>0</v>
          </cell>
        </row>
        <row r="767">
          <cell r="F767">
            <v>0</v>
          </cell>
          <cell r="G767">
            <v>0</v>
          </cell>
          <cell r="H767">
            <v>0</v>
          </cell>
          <cell r="I767">
            <v>0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  <cell r="AE767">
            <v>0</v>
          </cell>
          <cell r="AF767">
            <v>0</v>
          </cell>
          <cell r="AG767">
            <v>0</v>
          </cell>
          <cell r="AH767">
            <v>0</v>
          </cell>
          <cell r="AI767">
            <v>0</v>
          </cell>
          <cell r="AJ767">
            <v>0</v>
          </cell>
          <cell r="AK767">
            <v>0</v>
          </cell>
          <cell r="AL767">
            <v>0</v>
          </cell>
          <cell r="AM767">
            <v>0</v>
          </cell>
          <cell r="AN767">
            <v>0</v>
          </cell>
          <cell r="AO767">
            <v>0</v>
          </cell>
          <cell r="AP767">
            <v>0</v>
          </cell>
          <cell r="AQ767">
            <v>0</v>
          </cell>
          <cell r="AR767">
            <v>0</v>
          </cell>
          <cell r="AS767">
            <v>0</v>
          </cell>
          <cell r="AT767">
            <v>0</v>
          </cell>
          <cell r="AU767">
            <v>0</v>
          </cell>
          <cell r="AV767">
            <v>0</v>
          </cell>
          <cell r="AW767">
            <v>0</v>
          </cell>
          <cell r="AX767">
            <v>0</v>
          </cell>
          <cell r="AY767">
            <v>0</v>
          </cell>
          <cell r="AZ767">
            <v>0</v>
          </cell>
          <cell r="BA767">
            <v>0</v>
          </cell>
          <cell r="BB767">
            <v>0</v>
          </cell>
          <cell r="BC767">
            <v>0</v>
          </cell>
          <cell r="BD767">
            <v>0</v>
          </cell>
          <cell r="BE767">
            <v>0</v>
          </cell>
          <cell r="BF767">
            <v>0</v>
          </cell>
          <cell r="BG767">
            <v>0</v>
          </cell>
          <cell r="BH767">
            <v>0</v>
          </cell>
          <cell r="BI767">
            <v>0</v>
          </cell>
          <cell r="BJ767">
            <v>0</v>
          </cell>
          <cell r="BK767">
            <v>0</v>
          </cell>
          <cell r="BL767">
            <v>0</v>
          </cell>
          <cell r="BM767">
            <v>0</v>
          </cell>
          <cell r="BN767">
            <v>0</v>
          </cell>
          <cell r="BO767">
            <v>0</v>
          </cell>
          <cell r="BP767">
            <v>0</v>
          </cell>
          <cell r="BQ767">
            <v>0</v>
          </cell>
          <cell r="BR767">
            <v>0</v>
          </cell>
          <cell r="BS767">
            <v>0</v>
          </cell>
          <cell r="BT767">
            <v>0</v>
          </cell>
          <cell r="BU767">
            <v>0</v>
          </cell>
          <cell r="BV767">
            <v>0</v>
          </cell>
          <cell r="BW767">
            <v>0</v>
          </cell>
          <cell r="BX767">
            <v>0</v>
          </cell>
          <cell r="BY767">
            <v>0</v>
          </cell>
          <cell r="BZ767">
            <v>0</v>
          </cell>
          <cell r="CA767">
            <v>0</v>
          </cell>
          <cell r="CB767">
            <v>0</v>
          </cell>
          <cell r="CC767">
            <v>0</v>
          </cell>
          <cell r="CD767">
            <v>0</v>
          </cell>
          <cell r="CE767">
            <v>0</v>
          </cell>
          <cell r="CF767">
            <v>0</v>
          </cell>
          <cell r="CG767">
            <v>0</v>
          </cell>
          <cell r="CH767">
            <v>0</v>
          </cell>
          <cell r="CI767">
            <v>0</v>
          </cell>
          <cell r="CJ767">
            <v>0</v>
          </cell>
          <cell r="CK767">
            <v>0</v>
          </cell>
          <cell r="CL767">
            <v>0</v>
          </cell>
          <cell r="CM767">
            <v>0</v>
          </cell>
          <cell r="CN767">
            <v>0</v>
          </cell>
          <cell r="CO767">
            <v>0</v>
          </cell>
          <cell r="CP767">
            <v>0</v>
          </cell>
          <cell r="CQ767">
            <v>0</v>
          </cell>
          <cell r="CR767">
            <v>0</v>
          </cell>
          <cell r="CS767">
            <v>0</v>
          </cell>
          <cell r="CT767">
            <v>0</v>
          </cell>
          <cell r="CU767">
            <v>0</v>
          </cell>
          <cell r="CV767">
            <v>0</v>
          </cell>
          <cell r="CW767">
            <v>0</v>
          </cell>
          <cell r="CX767">
            <v>0</v>
          </cell>
          <cell r="CY767">
            <v>0</v>
          </cell>
          <cell r="CZ767">
            <v>0</v>
          </cell>
          <cell r="DA767">
            <v>0</v>
          </cell>
          <cell r="DB767">
            <v>0</v>
          </cell>
          <cell r="DC767">
            <v>0</v>
          </cell>
          <cell r="DD767">
            <v>0</v>
          </cell>
          <cell r="DE767">
            <v>0</v>
          </cell>
          <cell r="DF767">
            <v>0</v>
          </cell>
          <cell r="DG767">
            <v>0</v>
          </cell>
          <cell r="DH767">
            <v>0</v>
          </cell>
          <cell r="DI767">
            <v>0</v>
          </cell>
          <cell r="DJ767">
            <v>0</v>
          </cell>
          <cell r="DK767">
            <v>0</v>
          </cell>
          <cell r="DL767">
            <v>0</v>
          </cell>
          <cell r="DM767">
            <v>0</v>
          </cell>
          <cell r="DN767">
            <v>0</v>
          </cell>
          <cell r="DO767">
            <v>0</v>
          </cell>
          <cell r="DP767">
            <v>0</v>
          </cell>
          <cell r="DQ767">
            <v>0</v>
          </cell>
          <cell r="DR767">
            <v>0</v>
          </cell>
          <cell r="DS767">
            <v>0</v>
          </cell>
          <cell r="DT767">
            <v>0</v>
          </cell>
          <cell r="DU767">
            <v>0</v>
          </cell>
          <cell r="DV767">
            <v>0</v>
          </cell>
          <cell r="DW767">
            <v>0</v>
          </cell>
          <cell r="DX767">
            <v>0</v>
          </cell>
          <cell r="DY767">
            <v>0</v>
          </cell>
          <cell r="DZ767">
            <v>0</v>
          </cell>
          <cell r="EA767">
            <v>0</v>
          </cell>
          <cell r="EB767">
            <v>0</v>
          </cell>
          <cell r="EC767">
            <v>0</v>
          </cell>
          <cell r="ED767">
            <v>0</v>
          </cell>
        </row>
        <row r="769">
          <cell r="F769">
            <v>0</v>
          </cell>
          <cell r="G769">
            <v>0</v>
          </cell>
          <cell r="H769">
            <v>0</v>
          </cell>
          <cell r="I769">
            <v>0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  <cell r="AE769">
            <v>0</v>
          </cell>
          <cell r="AF769">
            <v>0</v>
          </cell>
          <cell r="AG769">
            <v>0</v>
          </cell>
          <cell r="AH769">
            <v>0</v>
          </cell>
          <cell r="AI769">
            <v>0</v>
          </cell>
          <cell r="AJ769">
            <v>0</v>
          </cell>
          <cell r="AK769">
            <v>0</v>
          </cell>
          <cell r="AL769">
            <v>0</v>
          </cell>
          <cell r="AM769">
            <v>0</v>
          </cell>
          <cell r="AN769">
            <v>0</v>
          </cell>
          <cell r="AO769">
            <v>0</v>
          </cell>
          <cell r="AP769">
            <v>0</v>
          </cell>
          <cell r="AQ769">
            <v>0</v>
          </cell>
          <cell r="AR769">
            <v>0</v>
          </cell>
          <cell r="AS769">
            <v>0</v>
          </cell>
          <cell r="AT769">
            <v>0</v>
          </cell>
          <cell r="AU769">
            <v>0</v>
          </cell>
          <cell r="AV769">
            <v>0</v>
          </cell>
          <cell r="AW769">
            <v>0</v>
          </cell>
          <cell r="AX769">
            <v>0</v>
          </cell>
          <cell r="AY769">
            <v>0</v>
          </cell>
          <cell r="AZ769">
            <v>0</v>
          </cell>
          <cell r="BA769">
            <v>0</v>
          </cell>
          <cell r="BB769">
            <v>0</v>
          </cell>
          <cell r="BC769">
            <v>0</v>
          </cell>
          <cell r="BD769">
            <v>0</v>
          </cell>
          <cell r="BE769">
            <v>0</v>
          </cell>
          <cell r="BF769">
            <v>0</v>
          </cell>
          <cell r="BG769">
            <v>0</v>
          </cell>
          <cell r="BH769">
            <v>0</v>
          </cell>
          <cell r="BI769">
            <v>0</v>
          </cell>
          <cell r="BJ769">
            <v>0</v>
          </cell>
          <cell r="BK769">
            <v>0</v>
          </cell>
          <cell r="BL769">
            <v>0</v>
          </cell>
          <cell r="BM769">
            <v>0</v>
          </cell>
          <cell r="BN769">
            <v>0</v>
          </cell>
          <cell r="BO769">
            <v>0</v>
          </cell>
          <cell r="BP769">
            <v>0</v>
          </cell>
          <cell r="BQ769">
            <v>0</v>
          </cell>
          <cell r="BR769">
            <v>0</v>
          </cell>
          <cell r="BS769">
            <v>0</v>
          </cell>
          <cell r="BT769">
            <v>0</v>
          </cell>
          <cell r="BU769">
            <v>0</v>
          </cell>
          <cell r="BV769">
            <v>0</v>
          </cell>
          <cell r="BW769">
            <v>0</v>
          </cell>
          <cell r="BX769">
            <v>0</v>
          </cell>
          <cell r="BY769">
            <v>0</v>
          </cell>
          <cell r="BZ769">
            <v>0</v>
          </cell>
          <cell r="CA769">
            <v>0</v>
          </cell>
          <cell r="CB769">
            <v>0</v>
          </cell>
          <cell r="CC769">
            <v>0</v>
          </cell>
          <cell r="CD769">
            <v>0</v>
          </cell>
          <cell r="CE769">
            <v>0</v>
          </cell>
          <cell r="CF769">
            <v>0</v>
          </cell>
          <cell r="CG769">
            <v>0</v>
          </cell>
          <cell r="CH769">
            <v>0</v>
          </cell>
          <cell r="CI769">
            <v>0</v>
          </cell>
          <cell r="CJ769">
            <v>0</v>
          </cell>
          <cell r="CK769">
            <v>0</v>
          </cell>
          <cell r="CL769">
            <v>0</v>
          </cell>
          <cell r="CM769">
            <v>0</v>
          </cell>
          <cell r="CN769">
            <v>0</v>
          </cell>
          <cell r="CO769">
            <v>0</v>
          </cell>
          <cell r="CP769">
            <v>0</v>
          </cell>
          <cell r="CQ769">
            <v>0</v>
          </cell>
          <cell r="CR769">
            <v>0</v>
          </cell>
          <cell r="CS769">
            <v>0</v>
          </cell>
          <cell r="CT769">
            <v>0</v>
          </cell>
          <cell r="CU769">
            <v>0</v>
          </cell>
          <cell r="CV769">
            <v>0</v>
          </cell>
          <cell r="CW769">
            <v>0</v>
          </cell>
          <cell r="CX769">
            <v>0</v>
          </cell>
          <cell r="CY769">
            <v>0</v>
          </cell>
          <cell r="CZ769">
            <v>0</v>
          </cell>
          <cell r="DA769">
            <v>0</v>
          </cell>
          <cell r="DB769">
            <v>0</v>
          </cell>
          <cell r="DC769">
            <v>0</v>
          </cell>
          <cell r="DD769">
            <v>0</v>
          </cell>
          <cell r="DE769">
            <v>0</v>
          </cell>
          <cell r="DF769">
            <v>0</v>
          </cell>
          <cell r="DG769">
            <v>0</v>
          </cell>
          <cell r="DH769">
            <v>0</v>
          </cell>
          <cell r="DI769">
            <v>0</v>
          </cell>
          <cell r="DJ769">
            <v>0</v>
          </cell>
          <cell r="DK769">
            <v>0</v>
          </cell>
          <cell r="DL769">
            <v>0</v>
          </cell>
          <cell r="DM769">
            <v>0</v>
          </cell>
          <cell r="DN769">
            <v>0</v>
          </cell>
          <cell r="DO769">
            <v>0</v>
          </cell>
          <cell r="DP769">
            <v>0</v>
          </cell>
          <cell r="DQ769">
            <v>0</v>
          </cell>
          <cell r="DR769">
            <v>0</v>
          </cell>
          <cell r="DS769">
            <v>0</v>
          </cell>
          <cell r="DT769">
            <v>0</v>
          </cell>
          <cell r="DU769">
            <v>0</v>
          </cell>
          <cell r="DV769">
            <v>0</v>
          </cell>
          <cell r="DW769">
            <v>0</v>
          </cell>
          <cell r="DX769">
            <v>0</v>
          </cell>
          <cell r="DY769">
            <v>0</v>
          </cell>
          <cell r="DZ769">
            <v>0</v>
          </cell>
          <cell r="EA769">
            <v>0</v>
          </cell>
          <cell r="EB769">
            <v>0</v>
          </cell>
          <cell r="EC769">
            <v>0</v>
          </cell>
          <cell r="ED769">
            <v>0</v>
          </cell>
        </row>
        <row r="770">
          <cell r="F770">
            <v>0</v>
          </cell>
          <cell r="G770">
            <v>0</v>
          </cell>
          <cell r="H770">
            <v>0</v>
          </cell>
          <cell r="I770">
            <v>0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  <cell r="AE770">
            <v>0</v>
          </cell>
          <cell r="AF770">
            <v>0</v>
          </cell>
          <cell r="AG770">
            <v>0</v>
          </cell>
          <cell r="AH770">
            <v>0</v>
          </cell>
          <cell r="AI770">
            <v>0</v>
          </cell>
          <cell r="AJ770">
            <v>0</v>
          </cell>
          <cell r="AK770">
            <v>0</v>
          </cell>
          <cell r="AL770">
            <v>0</v>
          </cell>
          <cell r="AM770">
            <v>0</v>
          </cell>
          <cell r="AN770">
            <v>0</v>
          </cell>
          <cell r="AO770">
            <v>0</v>
          </cell>
          <cell r="AP770">
            <v>0</v>
          </cell>
          <cell r="AQ770">
            <v>0</v>
          </cell>
          <cell r="AR770">
            <v>0</v>
          </cell>
          <cell r="AS770">
            <v>0</v>
          </cell>
          <cell r="AT770">
            <v>0</v>
          </cell>
          <cell r="AU770">
            <v>0</v>
          </cell>
          <cell r="AV770">
            <v>0</v>
          </cell>
          <cell r="AW770">
            <v>0</v>
          </cell>
          <cell r="AX770">
            <v>0</v>
          </cell>
          <cell r="AY770">
            <v>0</v>
          </cell>
          <cell r="AZ770">
            <v>0</v>
          </cell>
          <cell r="BA770">
            <v>0</v>
          </cell>
          <cell r="BB770">
            <v>0</v>
          </cell>
          <cell r="BC770">
            <v>0</v>
          </cell>
          <cell r="BD770">
            <v>0</v>
          </cell>
          <cell r="BE770">
            <v>0</v>
          </cell>
          <cell r="BF770">
            <v>0</v>
          </cell>
          <cell r="BG770">
            <v>0</v>
          </cell>
          <cell r="BH770">
            <v>0</v>
          </cell>
          <cell r="BI770">
            <v>0</v>
          </cell>
          <cell r="BJ770">
            <v>0</v>
          </cell>
          <cell r="BK770">
            <v>0</v>
          </cell>
          <cell r="BL770">
            <v>0</v>
          </cell>
          <cell r="BM770">
            <v>0</v>
          </cell>
          <cell r="BN770">
            <v>0</v>
          </cell>
          <cell r="BO770">
            <v>0</v>
          </cell>
          <cell r="BP770">
            <v>0</v>
          </cell>
          <cell r="BQ770">
            <v>0</v>
          </cell>
          <cell r="BR770">
            <v>0</v>
          </cell>
          <cell r="BS770">
            <v>0</v>
          </cell>
          <cell r="BT770">
            <v>0</v>
          </cell>
          <cell r="BU770">
            <v>0</v>
          </cell>
          <cell r="BV770">
            <v>0</v>
          </cell>
          <cell r="BW770">
            <v>0</v>
          </cell>
          <cell r="BX770">
            <v>0</v>
          </cell>
          <cell r="BY770">
            <v>0</v>
          </cell>
          <cell r="BZ770">
            <v>0</v>
          </cell>
          <cell r="CA770">
            <v>0</v>
          </cell>
          <cell r="CB770">
            <v>0</v>
          </cell>
          <cell r="CC770">
            <v>0</v>
          </cell>
          <cell r="CD770">
            <v>0</v>
          </cell>
          <cell r="CE770">
            <v>0</v>
          </cell>
          <cell r="CF770">
            <v>0</v>
          </cell>
          <cell r="CG770">
            <v>0</v>
          </cell>
          <cell r="CH770">
            <v>0</v>
          </cell>
          <cell r="CI770">
            <v>0</v>
          </cell>
          <cell r="CJ770">
            <v>0</v>
          </cell>
          <cell r="CK770">
            <v>0</v>
          </cell>
          <cell r="CL770">
            <v>0</v>
          </cell>
          <cell r="CM770">
            <v>0</v>
          </cell>
          <cell r="CN770">
            <v>0</v>
          </cell>
          <cell r="CO770">
            <v>0</v>
          </cell>
          <cell r="CP770">
            <v>0</v>
          </cell>
          <cell r="CQ770">
            <v>0</v>
          </cell>
          <cell r="CR770">
            <v>0</v>
          </cell>
          <cell r="CS770">
            <v>0</v>
          </cell>
          <cell r="CT770">
            <v>0</v>
          </cell>
          <cell r="CU770">
            <v>0</v>
          </cell>
          <cell r="CV770">
            <v>0</v>
          </cell>
          <cell r="CW770">
            <v>0</v>
          </cell>
          <cell r="CX770">
            <v>0</v>
          </cell>
          <cell r="CY770">
            <v>0</v>
          </cell>
          <cell r="CZ770">
            <v>0</v>
          </cell>
          <cell r="DA770">
            <v>0</v>
          </cell>
          <cell r="DB770">
            <v>0</v>
          </cell>
          <cell r="DC770">
            <v>0</v>
          </cell>
          <cell r="DD770">
            <v>0</v>
          </cell>
          <cell r="DE770">
            <v>0</v>
          </cell>
          <cell r="DF770">
            <v>0</v>
          </cell>
          <cell r="DG770">
            <v>0</v>
          </cell>
          <cell r="DH770">
            <v>0</v>
          </cell>
          <cell r="DI770">
            <v>0</v>
          </cell>
          <cell r="DJ770">
            <v>0</v>
          </cell>
          <cell r="DK770">
            <v>0</v>
          </cell>
          <cell r="DL770">
            <v>0</v>
          </cell>
          <cell r="DM770">
            <v>0</v>
          </cell>
          <cell r="DN770">
            <v>0</v>
          </cell>
          <cell r="DO770">
            <v>0</v>
          </cell>
          <cell r="DP770">
            <v>0</v>
          </cell>
          <cell r="DQ770">
            <v>0</v>
          </cell>
          <cell r="DR770">
            <v>0</v>
          </cell>
          <cell r="DS770">
            <v>0</v>
          </cell>
          <cell r="DT770">
            <v>0</v>
          </cell>
          <cell r="DU770">
            <v>0</v>
          </cell>
          <cell r="DV770">
            <v>0</v>
          </cell>
          <cell r="DW770">
            <v>0</v>
          </cell>
          <cell r="DX770">
            <v>0</v>
          </cell>
          <cell r="DY770">
            <v>0</v>
          </cell>
          <cell r="DZ770">
            <v>0</v>
          </cell>
          <cell r="EA770">
            <v>0</v>
          </cell>
          <cell r="EB770">
            <v>0</v>
          </cell>
          <cell r="EC770">
            <v>0</v>
          </cell>
          <cell r="ED770">
            <v>0</v>
          </cell>
        </row>
        <row r="771">
          <cell r="F771">
            <v>0</v>
          </cell>
          <cell r="G771">
            <v>0</v>
          </cell>
          <cell r="H771">
            <v>0</v>
          </cell>
          <cell r="I771">
            <v>0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  <cell r="AE771">
            <v>0</v>
          </cell>
          <cell r="AF771">
            <v>0</v>
          </cell>
          <cell r="AG771">
            <v>0</v>
          </cell>
          <cell r="AH771">
            <v>0</v>
          </cell>
          <cell r="AI771">
            <v>0</v>
          </cell>
          <cell r="AJ771">
            <v>0</v>
          </cell>
          <cell r="AK771">
            <v>0</v>
          </cell>
          <cell r="AL771">
            <v>0</v>
          </cell>
          <cell r="AM771">
            <v>0</v>
          </cell>
          <cell r="AN771">
            <v>0</v>
          </cell>
          <cell r="AO771">
            <v>0</v>
          </cell>
          <cell r="AP771">
            <v>0</v>
          </cell>
          <cell r="AQ771">
            <v>0</v>
          </cell>
          <cell r="AR771">
            <v>0</v>
          </cell>
          <cell r="AS771">
            <v>0</v>
          </cell>
          <cell r="AT771">
            <v>0</v>
          </cell>
          <cell r="AU771">
            <v>0</v>
          </cell>
          <cell r="AV771">
            <v>0</v>
          </cell>
          <cell r="AW771">
            <v>0</v>
          </cell>
          <cell r="AX771">
            <v>0</v>
          </cell>
          <cell r="AY771">
            <v>0</v>
          </cell>
          <cell r="AZ771">
            <v>0</v>
          </cell>
          <cell r="BA771">
            <v>0</v>
          </cell>
          <cell r="BB771">
            <v>0</v>
          </cell>
          <cell r="BC771">
            <v>0</v>
          </cell>
          <cell r="BD771">
            <v>0</v>
          </cell>
          <cell r="BE771">
            <v>0</v>
          </cell>
          <cell r="BF771">
            <v>0</v>
          </cell>
          <cell r="BG771">
            <v>0</v>
          </cell>
          <cell r="BH771">
            <v>0</v>
          </cell>
          <cell r="BI771">
            <v>0</v>
          </cell>
          <cell r="BJ771">
            <v>0</v>
          </cell>
          <cell r="BK771">
            <v>0</v>
          </cell>
          <cell r="BL771">
            <v>0</v>
          </cell>
          <cell r="BM771">
            <v>0</v>
          </cell>
          <cell r="BN771">
            <v>0</v>
          </cell>
          <cell r="BO771">
            <v>0</v>
          </cell>
          <cell r="BP771">
            <v>0</v>
          </cell>
          <cell r="BQ771">
            <v>0</v>
          </cell>
          <cell r="BR771">
            <v>0</v>
          </cell>
          <cell r="BS771">
            <v>0</v>
          </cell>
          <cell r="BT771">
            <v>0</v>
          </cell>
          <cell r="BU771">
            <v>0</v>
          </cell>
          <cell r="BV771">
            <v>0</v>
          </cell>
          <cell r="BW771">
            <v>0</v>
          </cell>
          <cell r="BX771">
            <v>0</v>
          </cell>
          <cell r="BY771">
            <v>0</v>
          </cell>
          <cell r="BZ771">
            <v>0</v>
          </cell>
          <cell r="CA771">
            <v>0</v>
          </cell>
          <cell r="CB771">
            <v>0</v>
          </cell>
          <cell r="CC771">
            <v>0</v>
          </cell>
          <cell r="CD771">
            <v>0</v>
          </cell>
          <cell r="CE771">
            <v>0</v>
          </cell>
          <cell r="CF771">
            <v>0</v>
          </cell>
          <cell r="CG771">
            <v>0</v>
          </cell>
          <cell r="CH771">
            <v>0</v>
          </cell>
          <cell r="CI771">
            <v>0</v>
          </cell>
          <cell r="CJ771">
            <v>0</v>
          </cell>
          <cell r="CK771">
            <v>0</v>
          </cell>
          <cell r="CL771">
            <v>0</v>
          </cell>
          <cell r="CM771">
            <v>0</v>
          </cell>
          <cell r="CN771">
            <v>0</v>
          </cell>
          <cell r="CO771">
            <v>0</v>
          </cell>
          <cell r="CP771">
            <v>0</v>
          </cell>
          <cell r="CQ771">
            <v>0</v>
          </cell>
          <cell r="CR771">
            <v>0</v>
          </cell>
          <cell r="CS771">
            <v>0</v>
          </cell>
          <cell r="CT771">
            <v>0</v>
          </cell>
          <cell r="CU771">
            <v>0</v>
          </cell>
          <cell r="CV771">
            <v>0</v>
          </cell>
          <cell r="CW771">
            <v>0</v>
          </cell>
          <cell r="CX771">
            <v>0</v>
          </cell>
          <cell r="CY771">
            <v>0</v>
          </cell>
          <cell r="CZ771">
            <v>0</v>
          </cell>
          <cell r="DA771">
            <v>0</v>
          </cell>
          <cell r="DB771">
            <v>0</v>
          </cell>
          <cell r="DC771">
            <v>0</v>
          </cell>
          <cell r="DD771">
            <v>0</v>
          </cell>
          <cell r="DE771">
            <v>0</v>
          </cell>
          <cell r="DF771">
            <v>0</v>
          </cell>
          <cell r="DG771">
            <v>0</v>
          </cell>
          <cell r="DH771">
            <v>0</v>
          </cell>
          <cell r="DI771">
            <v>0</v>
          </cell>
          <cell r="DJ771">
            <v>0</v>
          </cell>
          <cell r="DK771">
            <v>0</v>
          </cell>
          <cell r="DL771">
            <v>0</v>
          </cell>
          <cell r="DM771">
            <v>0</v>
          </cell>
          <cell r="DN771">
            <v>0</v>
          </cell>
          <cell r="DO771">
            <v>0</v>
          </cell>
          <cell r="DP771">
            <v>0</v>
          </cell>
          <cell r="DQ771">
            <v>0</v>
          </cell>
          <cell r="DR771">
            <v>0</v>
          </cell>
          <cell r="DS771">
            <v>0</v>
          </cell>
          <cell r="DT771">
            <v>0</v>
          </cell>
          <cell r="DU771">
            <v>0</v>
          </cell>
          <cell r="DV771">
            <v>0</v>
          </cell>
          <cell r="DW771">
            <v>0</v>
          </cell>
          <cell r="DX771">
            <v>0</v>
          </cell>
          <cell r="DY771">
            <v>0</v>
          </cell>
          <cell r="DZ771">
            <v>0</v>
          </cell>
          <cell r="EA771">
            <v>0</v>
          </cell>
          <cell r="EB771">
            <v>0</v>
          </cell>
          <cell r="EC771">
            <v>0</v>
          </cell>
          <cell r="ED771">
            <v>0</v>
          </cell>
        </row>
        <row r="772">
          <cell r="F772">
            <v>0</v>
          </cell>
          <cell r="G772">
            <v>0</v>
          </cell>
          <cell r="H772">
            <v>0</v>
          </cell>
          <cell r="I772">
            <v>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  <cell r="AE772">
            <v>0</v>
          </cell>
          <cell r="AF772">
            <v>0</v>
          </cell>
          <cell r="AG772">
            <v>0</v>
          </cell>
          <cell r="AH772">
            <v>0</v>
          </cell>
          <cell r="AI772">
            <v>0</v>
          </cell>
          <cell r="AJ772">
            <v>0</v>
          </cell>
          <cell r="AK772">
            <v>0</v>
          </cell>
          <cell r="AL772">
            <v>0</v>
          </cell>
          <cell r="AM772">
            <v>0</v>
          </cell>
          <cell r="AN772">
            <v>0</v>
          </cell>
          <cell r="AO772">
            <v>0</v>
          </cell>
          <cell r="AP772">
            <v>0</v>
          </cell>
          <cell r="AQ772">
            <v>0</v>
          </cell>
          <cell r="AR772">
            <v>0</v>
          </cell>
          <cell r="AS772">
            <v>0</v>
          </cell>
          <cell r="AT772">
            <v>0</v>
          </cell>
          <cell r="AU772">
            <v>0</v>
          </cell>
          <cell r="AV772">
            <v>0</v>
          </cell>
          <cell r="AW772">
            <v>0</v>
          </cell>
          <cell r="AX772">
            <v>0</v>
          </cell>
          <cell r="AY772">
            <v>0</v>
          </cell>
          <cell r="AZ772">
            <v>0</v>
          </cell>
          <cell r="BA772">
            <v>0</v>
          </cell>
          <cell r="BB772">
            <v>0</v>
          </cell>
          <cell r="BC772">
            <v>0</v>
          </cell>
          <cell r="BD772">
            <v>0</v>
          </cell>
          <cell r="BE772">
            <v>0</v>
          </cell>
          <cell r="BF772">
            <v>0</v>
          </cell>
          <cell r="BG772">
            <v>0</v>
          </cell>
          <cell r="BH772">
            <v>0</v>
          </cell>
          <cell r="BI772">
            <v>0</v>
          </cell>
          <cell r="BJ772">
            <v>0</v>
          </cell>
          <cell r="BK772">
            <v>0</v>
          </cell>
          <cell r="BL772">
            <v>0</v>
          </cell>
          <cell r="BM772">
            <v>0</v>
          </cell>
          <cell r="BN772">
            <v>0</v>
          </cell>
          <cell r="BO772">
            <v>0</v>
          </cell>
          <cell r="BP772">
            <v>0</v>
          </cell>
          <cell r="BQ772">
            <v>0</v>
          </cell>
          <cell r="BR772">
            <v>0</v>
          </cell>
          <cell r="BS772">
            <v>0</v>
          </cell>
          <cell r="BT772">
            <v>0</v>
          </cell>
          <cell r="BU772">
            <v>0</v>
          </cell>
          <cell r="BV772">
            <v>0</v>
          </cell>
          <cell r="BW772">
            <v>0</v>
          </cell>
          <cell r="BX772">
            <v>0</v>
          </cell>
          <cell r="BY772">
            <v>0</v>
          </cell>
          <cell r="BZ772">
            <v>0</v>
          </cell>
          <cell r="CA772">
            <v>0</v>
          </cell>
          <cell r="CB772">
            <v>0</v>
          </cell>
          <cell r="CC772">
            <v>0</v>
          </cell>
          <cell r="CD772">
            <v>0</v>
          </cell>
          <cell r="CE772">
            <v>0</v>
          </cell>
          <cell r="CF772">
            <v>0</v>
          </cell>
          <cell r="CG772">
            <v>0</v>
          </cell>
          <cell r="CH772">
            <v>0</v>
          </cell>
          <cell r="CI772">
            <v>0</v>
          </cell>
          <cell r="CJ772">
            <v>0</v>
          </cell>
          <cell r="CK772">
            <v>0</v>
          </cell>
          <cell r="CL772">
            <v>0</v>
          </cell>
          <cell r="CM772">
            <v>0</v>
          </cell>
          <cell r="CN772">
            <v>0</v>
          </cell>
          <cell r="CO772">
            <v>0</v>
          </cell>
          <cell r="CP772">
            <v>0</v>
          </cell>
          <cell r="CQ772">
            <v>0</v>
          </cell>
          <cell r="CR772">
            <v>0</v>
          </cell>
          <cell r="CS772">
            <v>0</v>
          </cell>
          <cell r="CT772">
            <v>0</v>
          </cell>
          <cell r="CU772">
            <v>0</v>
          </cell>
          <cell r="CV772">
            <v>0</v>
          </cell>
          <cell r="CW772">
            <v>0</v>
          </cell>
          <cell r="CX772">
            <v>0</v>
          </cell>
          <cell r="CY772">
            <v>0</v>
          </cell>
          <cell r="CZ772">
            <v>0</v>
          </cell>
          <cell r="DA772">
            <v>0</v>
          </cell>
          <cell r="DB772">
            <v>0</v>
          </cell>
          <cell r="DC772">
            <v>0</v>
          </cell>
          <cell r="DD772">
            <v>0</v>
          </cell>
          <cell r="DE772">
            <v>0</v>
          </cell>
          <cell r="DF772">
            <v>0</v>
          </cell>
          <cell r="DG772">
            <v>0</v>
          </cell>
          <cell r="DH772">
            <v>0</v>
          </cell>
          <cell r="DI772">
            <v>0</v>
          </cell>
          <cell r="DJ772">
            <v>0</v>
          </cell>
          <cell r="DK772">
            <v>0</v>
          </cell>
          <cell r="DL772">
            <v>0</v>
          </cell>
          <cell r="DM772">
            <v>0</v>
          </cell>
          <cell r="DN772">
            <v>0</v>
          </cell>
          <cell r="DO772">
            <v>0</v>
          </cell>
          <cell r="DP772">
            <v>0</v>
          </cell>
          <cell r="DQ772">
            <v>0</v>
          </cell>
          <cell r="DR772">
            <v>0</v>
          </cell>
          <cell r="DS772">
            <v>0</v>
          </cell>
          <cell r="DT772">
            <v>0</v>
          </cell>
          <cell r="DU772">
            <v>0</v>
          </cell>
          <cell r="DV772">
            <v>0</v>
          </cell>
          <cell r="DW772">
            <v>0</v>
          </cell>
          <cell r="DX772">
            <v>0</v>
          </cell>
          <cell r="DY772">
            <v>0</v>
          </cell>
          <cell r="DZ772">
            <v>0</v>
          </cell>
          <cell r="EA772">
            <v>0</v>
          </cell>
          <cell r="EB772">
            <v>0</v>
          </cell>
          <cell r="EC772">
            <v>0</v>
          </cell>
          <cell r="ED772">
            <v>0</v>
          </cell>
        </row>
        <row r="773">
          <cell r="F773">
            <v>0</v>
          </cell>
          <cell r="G773">
            <v>0</v>
          </cell>
          <cell r="H773">
            <v>0</v>
          </cell>
          <cell r="I773">
            <v>0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  <cell r="AE773">
            <v>0</v>
          </cell>
          <cell r="AF773">
            <v>0</v>
          </cell>
          <cell r="AG773">
            <v>0</v>
          </cell>
          <cell r="AH773">
            <v>0</v>
          </cell>
          <cell r="AI773">
            <v>0</v>
          </cell>
          <cell r="AJ773">
            <v>0</v>
          </cell>
          <cell r="AK773">
            <v>0</v>
          </cell>
          <cell r="AL773">
            <v>0</v>
          </cell>
          <cell r="AM773">
            <v>0</v>
          </cell>
          <cell r="AN773">
            <v>0</v>
          </cell>
          <cell r="AO773">
            <v>0</v>
          </cell>
          <cell r="AP773">
            <v>0</v>
          </cell>
          <cell r="AQ773">
            <v>0</v>
          </cell>
          <cell r="AR773">
            <v>0</v>
          </cell>
          <cell r="AS773">
            <v>0</v>
          </cell>
          <cell r="AT773">
            <v>0</v>
          </cell>
          <cell r="AU773">
            <v>0</v>
          </cell>
          <cell r="AV773">
            <v>0</v>
          </cell>
          <cell r="AW773">
            <v>0</v>
          </cell>
          <cell r="AX773">
            <v>0</v>
          </cell>
          <cell r="AY773">
            <v>0</v>
          </cell>
          <cell r="AZ773">
            <v>0</v>
          </cell>
          <cell r="BA773">
            <v>0</v>
          </cell>
          <cell r="BB773">
            <v>0</v>
          </cell>
          <cell r="BC773">
            <v>0</v>
          </cell>
          <cell r="BD773">
            <v>0</v>
          </cell>
          <cell r="BE773">
            <v>0</v>
          </cell>
          <cell r="BF773">
            <v>0</v>
          </cell>
          <cell r="BG773">
            <v>0</v>
          </cell>
          <cell r="BH773">
            <v>0</v>
          </cell>
          <cell r="BI773">
            <v>0</v>
          </cell>
          <cell r="BJ773">
            <v>0</v>
          </cell>
          <cell r="BK773">
            <v>0</v>
          </cell>
          <cell r="BL773">
            <v>0</v>
          </cell>
          <cell r="BM773">
            <v>0</v>
          </cell>
          <cell r="BN773">
            <v>0</v>
          </cell>
          <cell r="BO773">
            <v>0</v>
          </cell>
          <cell r="BP773">
            <v>0</v>
          </cell>
          <cell r="BQ773">
            <v>0</v>
          </cell>
          <cell r="BR773">
            <v>0</v>
          </cell>
          <cell r="BS773">
            <v>0</v>
          </cell>
          <cell r="BT773">
            <v>0</v>
          </cell>
          <cell r="BU773">
            <v>0</v>
          </cell>
          <cell r="BV773">
            <v>0</v>
          </cell>
          <cell r="BW773">
            <v>0</v>
          </cell>
          <cell r="BX773">
            <v>0</v>
          </cell>
          <cell r="BY773">
            <v>0</v>
          </cell>
          <cell r="BZ773">
            <v>0</v>
          </cell>
          <cell r="CA773">
            <v>0</v>
          </cell>
          <cell r="CB773">
            <v>0</v>
          </cell>
          <cell r="CC773">
            <v>0</v>
          </cell>
          <cell r="CD773">
            <v>0</v>
          </cell>
          <cell r="CE773">
            <v>0</v>
          </cell>
          <cell r="CF773">
            <v>0</v>
          </cell>
          <cell r="CG773">
            <v>0</v>
          </cell>
          <cell r="CH773">
            <v>0</v>
          </cell>
          <cell r="CI773">
            <v>0</v>
          </cell>
          <cell r="CJ773">
            <v>0</v>
          </cell>
          <cell r="CK773">
            <v>0</v>
          </cell>
          <cell r="CL773">
            <v>0</v>
          </cell>
          <cell r="CM773">
            <v>0</v>
          </cell>
          <cell r="CN773">
            <v>0</v>
          </cell>
          <cell r="CO773">
            <v>0</v>
          </cell>
          <cell r="CP773">
            <v>0</v>
          </cell>
          <cell r="CQ773">
            <v>0</v>
          </cell>
          <cell r="CR773">
            <v>0</v>
          </cell>
          <cell r="CS773">
            <v>0</v>
          </cell>
          <cell r="CT773">
            <v>0</v>
          </cell>
          <cell r="CU773">
            <v>0</v>
          </cell>
          <cell r="CV773">
            <v>0</v>
          </cell>
          <cell r="CW773">
            <v>0</v>
          </cell>
          <cell r="CX773">
            <v>0</v>
          </cell>
          <cell r="CY773">
            <v>0</v>
          </cell>
          <cell r="CZ773">
            <v>0</v>
          </cell>
          <cell r="DA773">
            <v>0</v>
          </cell>
          <cell r="DB773">
            <v>0</v>
          </cell>
          <cell r="DC773">
            <v>0</v>
          </cell>
          <cell r="DD773">
            <v>0</v>
          </cell>
          <cell r="DE773">
            <v>0</v>
          </cell>
          <cell r="DF773">
            <v>0</v>
          </cell>
          <cell r="DG773">
            <v>0</v>
          </cell>
          <cell r="DH773">
            <v>0</v>
          </cell>
          <cell r="DI773">
            <v>0</v>
          </cell>
          <cell r="DJ773">
            <v>0</v>
          </cell>
          <cell r="DK773">
            <v>0</v>
          </cell>
          <cell r="DL773">
            <v>0</v>
          </cell>
          <cell r="DM773">
            <v>0</v>
          </cell>
          <cell r="DN773">
            <v>0</v>
          </cell>
          <cell r="DO773">
            <v>0</v>
          </cell>
          <cell r="DP773">
            <v>0</v>
          </cell>
          <cell r="DQ773">
            <v>0</v>
          </cell>
          <cell r="DR773">
            <v>0</v>
          </cell>
          <cell r="DS773">
            <v>0</v>
          </cell>
          <cell r="DT773">
            <v>0</v>
          </cell>
          <cell r="DU773">
            <v>0</v>
          </cell>
          <cell r="DV773">
            <v>0</v>
          </cell>
          <cell r="DW773">
            <v>0</v>
          </cell>
          <cell r="DX773">
            <v>0</v>
          </cell>
          <cell r="DY773">
            <v>0</v>
          </cell>
          <cell r="DZ773">
            <v>0</v>
          </cell>
          <cell r="EA773">
            <v>0</v>
          </cell>
          <cell r="EB773">
            <v>0</v>
          </cell>
          <cell r="EC773">
            <v>0</v>
          </cell>
          <cell r="ED773">
            <v>0</v>
          </cell>
        </row>
        <row r="774">
          <cell r="F774">
            <v>0</v>
          </cell>
          <cell r="G774">
            <v>0</v>
          </cell>
          <cell r="H774">
            <v>0</v>
          </cell>
          <cell r="I774">
            <v>0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0</v>
          </cell>
          <cell r="P774">
            <v>0</v>
          </cell>
          <cell r="Q774">
            <v>0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  <cell r="AE774">
            <v>0</v>
          </cell>
          <cell r="AF774">
            <v>0</v>
          </cell>
          <cell r="AG774">
            <v>0</v>
          </cell>
          <cell r="AH774">
            <v>0</v>
          </cell>
          <cell r="AI774">
            <v>0</v>
          </cell>
          <cell r="AJ774">
            <v>0</v>
          </cell>
          <cell r="AK774">
            <v>0</v>
          </cell>
          <cell r="AL774">
            <v>0</v>
          </cell>
          <cell r="AM774">
            <v>0</v>
          </cell>
          <cell r="AN774">
            <v>0</v>
          </cell>
          <cell r="AO774">
            <v>0</v>
          </cell>
          <cell r="AP774">
            <v>0</v>
          </cell>
          <cell r="AQ774">
            <v>0</v>
          </cell>
          <cell r="AR774">
            <v>0</v>
          </cell>
          <cell r="AS774">
            <v>0</v>
          </cell>
          <cell r="AT774">
            <v>0</v>
          </cell>
          <cell r="AU774">
            <v>0</v>
          </cell>
          <cell r="AV774">
            <v>0</v>
          </cell>
          <cell r="AW774">
            <v>0</v>
          </cell>
          <cell r="AX774">
            <v>0</v>
          </cell>
          <cell r="AY774">
            <v>0</v>
          </cell>
          <cell r="AZ774">
            <v>0</v>
          </cell>
          <cell r="BA774">
            <v>0</v>
          </cell>
          <cell r="BB774">
            <v>0</v>
          </cell>
          <cell r="BC774">
            <v>0</v>
          </cell>
          <cell r="BD774">
            <v>0</v>
          </cell>
          <cell r="BE774">
            <v>0</v>
          </cell>
          <cell r="BF774">
            <v>0</v>
          </cell>
          <cell r="BG774">
            <v>0</v>
          </cell>
          <cell r="BH774">
            <v>0</v>
          </cell>
          <cell r="BI774">
            <v>0</v>
          </cell>
          <cell r="BJ774">
            <v>0</v>
          </cell>
          <cell r="BK774">
            <v>0</v>
          </cell>
          <cell r="BL774">
            <v>0</v>
          </cell>
          <cell r="BM774">
            <v>0</v>
          </cell>
          <cell r="BN774">
            <v>0</v>
          </cell>
          <cell r="BO774">
            <v>0</v>
          </cell>
          <cell r="BP774">
            <v>0</v>
          </cell>
          <cell r="BQ774">
            <v>0</v>
          </cell>
          <cell r="BR774">
            <v>0</v>
          </cell>
          <cell r="BS774">
            <v>0</v>
          </cell>
          <cell r="BT774">
            <v>0</v>
          </cell>
          <cell r="BU774">
            <v>0</v>
          </cell>
          <cell r="BV774">
            <v>0</v>
          </cell>
          <cell r="BW774">
            <v>0</v>
          </cell>
          <cell r="BX774">
            <v>0</v>
          </cell>
          <cell r="BY774">
            <v>0</v>
          </cell>
          <cell r="BZ774">
            <v>0</v>
          </cell>
          <cell r="CA774">
            <v>0</v>
          </cell>
          <cell r="CB774">
            <v>0</v>
          </cell>
          <cell r="CC774">
            <v>0</v>
          </cell>
          <cell r="CD774">
            <v>0</v>
          </cell>
          <cell r="CE774">
            <v>0</v>
          </cell>
          <cell r="CF774">
            <v>0</v>
          </cell>
          <cell r="CG774">
            <v>0</v>
          </cell>
          <cell r="CH774">
            <v>0</v>
          </cell>
          <cell r="CI774">
            <v>0</v>
          </cell>
          <cell r="CJ774">
            <v>0</v>
          </cell>
          <cell r="CK774">
            <v>0</v>
          </cell>
          <cell r="CL774">
            <v>0</v>
          </cell>
          <cell r="CM774">
            <v>0</v>
          </cell>
          <cell r="CN774">
            <v>0</v>
          </cell>
          <cell r="CO774">
            <v>0</v>
          </cell>
          <cell r="CP774">
            <v>0</v>
          </cell>
          <cell r="CQ774">
            <v>0</v>
          </cell>
          <cell r="CR774">
            <v>0</v>
          </cell>
          <cell r="CS774">
            <v>0</v>
          </cell>
          <cell r="CT774">
            <v>0</v>
          </cell>
          <cell r="CU774">
            <v>0</v>
          </cell>
          <cell r="CV774">
            <v>0</v>
          </cell>
          <cell r="CW774">
            <v>0</v>
          </cell>
          <cell r="CX774">
            <v>0</v>
          </cell>
          <cell r="CY774">
            <v>0</v>
          </cell>
          <cell r="CZ774">
            <v>0</v>
          </cell>
          <cell r="DA774">
            <v>0</v>
          </cell>
          <cell r="DB774">
            <v>0</v>
          </cell>
          <cell r="DC774">
            <v>0</v>
          </cell>
          <cell r="DD774">
            <v>0</v>
          </cell>
          <cell r="DE774">
            <v>0</v>
          </cell>
          <cell r="DF774">
            <v>0</v>
          </cell>
          <cell r="DG774">
            <v>0</v>
          </cell>
          <cell r="DH774">
            <v>0</v>
          </cell>
          <cell r="DI774">
            <v>0</v>
          </cell>
          <cell r="DJ774">
            <v>0</v>
          </cell>
          <cell r="DK774">
            <v>0</v>
          </cell>
          <cell r="DL774">
            <v>0</v>
          </cell>
          <cell r="DM774">
            <v>0</v>
          </cell>
          <cell r="DN774">
            <v>0</v>
          </cell>
          <cell r="DO774">
            <v>0</v>
          </cell>
          <cell r="DP774">
            <v>0</v>
          </cell>
          <cell r="DQ774">
            <v>0</v>
          </cell>
          <cell r="DR774">
            <v>0</v>
          </cell>
          <cell r="DS774">
            <v>0</v>
          </cell>
          <cell r="DT774">
            <v>0</v>
          </cell>
          <cell r="DU774">
            <v>0</v>
          </cell>
          <cell r="DV774">
            <v>0</v>
          </cell>
          <cell r="DW774">
            <v>0</v>
          </cell>
          <cell r="DX774">
            <v>0</v>
          </cell>
          <cell r="DY774">
            <v>0</v>
          </cell>
          <cell r="DZ774">
            <v>0</v>
          </cell>
          <cell r="EA774">
            <v>0</v>
          </cell>
          <cell r="EB774">
            <v>0</v>
          </cell>
          <cell r="EC774">
            <v>0</v>
          </cell>
          <cell r="ED774">
            <v>0</v>
          </cell>
        </row>
        <row r="775">
          <cell r="F775">
            <v>0</v>
          </cell>
          <cell r="G775">
            <v>0</v>
          </cell>
          <cell r="H775">
            <v>0</v>
          </cell>
          <cell r="I775">
            <v>0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0</v>
          </cell>
          <cell r="P775">
            <v>0</v>
          </cell>
          <cell r="Q775">
            <v>0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  <cell r="AE775">
            <v>0</v>
          </cell>
          <cell r="AF775">
            <v>0</v>
          </cell>
          <cell r="AG775">
            <v>0</v>
          </cell>
          <cell r="AH775">
            <v>0</v>
          </cell>
          <cell r="AI775">
            <v>0</v>
          </cell>
          <cell r="AJ775">
            <v>0</v>
          </cell>
          <cell r="AK775">
            <v>0</v>
          </cell>
          <cell r="AL775">
            <v>0</v>
          </cell>
          <cell r="AM775">
            <v>0</v>
          </cell>
          <cell r="AN775">
            <v>0</v>
          </cell>
          <cell r="AO775">
            <v>0</v>
          </cell>
          <cell r="AP775">
            <v>0</v>
          </cell>
          <cell r="AQ775">
            <v>0</v>
          </cell>
          <cell r="AR775">
            <v>0</v>
          </cell>
          <cell r="AS775">
            <v>0</v>
          </cell>
          <cell r="AT775">
            <v>0</v>
          </cell>
          <cell r="AU775">
            <v>0</v>
          </cell>
          <cell r="AV775">
            <v>0</v>
          </cell>
          <cell r="AW775">
            <v>0</v>
          </cell>
          <cell r="AX775">
            <v>0</v>
          </cell>
          <cell r="AY775">
            <v>0</v>
          </cell>
          <cell r="AZ775">
            <v>0</v>
          </cell>
          <cell r="BA775">
            <v>0</v>
          </cell>
          <cell r="BB775">
            <v>0</v>
          </cell>
          <cell r="BC775">
            <v>0</v>
          </cell>
          <cell r="BD775">
            <v>0</v>
          </cell>
          <cell r="BE775">
            <v>0</v>
          </cell>
          <cell r="BF775">
            <v>0</v>
          </cell>
          <cell r="BG775">
            <v>0</v>
          </cell>
          <cell r="BH775">
            <v>0</v>
          </cell>
          <cell r="BI775">
            <v>0</v>
          </cell>
          <cell r="BJ775">
            <v>0</v>
          </cell>
          <cell r="BK775">
            <v>0</v>
          </cell>
          <cell r="BL775">
            <v>0</v>
          </cell>
          <cell r="BM775">
            <v>0</v>
          </cell>
          <cell r="BN775">
            <v>0</v>
          </cell>
          <cell r="BO775">
            <v>0</v>
          </cell>
          <cell r="BP775">
            <v>0</v>
          </cell>
          <cell r="BQ775">
            <v>0</v>
          </cell>
          <cell r="BR775">
            <v>0</v>
          </cell>
          <cell r="BS775">
            <v>0</v>
          </cell>
          <cell r="BT775">
            <v>0</v>
          </cell>
          <cell r="BU775">
            <v>0</v>
          </cell>
          <cell r="BV775">
            <v>0</v>
          </cell>
          <cell r="BW775">
            <v>0</v>
          </cell>
          <cell r="BX775">
            <v>0</v>
          </cell>
          <cell r="BY775">
            <v>0</v>
          </cell>
          <cell r="BZ775">
            <v>0</v>
          </cell>
          <cell r="CA775">
            <v>0</v>
          </cell>
          <cell r="CB775">
            <v>0</v>
          </cell>
          <cell r="CC775">
            <v>0</v>
          </cell>
          <cell r="CD775">
            <v>0</v>
          </cell>
          <cell r="CE775">
            <v>0</v>
          </cell>
          <cell r="CF775">
            <v>0</v>
          </cell>
          <cell r="CG775">
            <v>0</v>
          </cell>
          <cell r="CH775">
            <v>0</v>
          </cell>
          <cell r="CI775">
            <v>0</v>
          </cell>
          <cell r="CJ775">
            <v>0</v>
          </cell>
          <cell r="CK775">
            <v>0</v>
          </cell>
          <cell r="CL775">
            <v>0</v>
          </cell>
          <cell r="CM775">
            <v>0</v>
          </cell>
          <cell r="CN775">
            <v>0</v>
          </cell>
          <cell r="CO775">
            <v>0</v>
          </cell>
          <cell r="CP775">
            <v>0</v>
          </cell>
          <cell r="CQ775">
            <v>0</v>
          </cell>
          <cell r="CR775">
            <v>0</v>
          </cell>
          <cell r="CS775">
            <v>0</v>
          </cell>
          <cell r="CT775">
            <v>0</v>
          </cell>
          <cell r="CU775">
            <v>0</v>
          </cell>
          <cell r="CV775">
            <v>0</v>
          </cell>
          <cell r="CW775">
            <v>0</v>
          </cell>
          <cell r="CX775">
            <v>0</v>
          </cell>
          <cell r="CY775">
            <v>0</v>
          </cell>
          <cell r="CZ775">
            <v>0</v>
          </cell>
          <cell r="DA775">
            <v>0</v>
          </cell>
          <cell r="DB775">
            <v>0</v>
          </cell>
          <cell r="DC775">
            <v>0</v>
          </cell>
          <cell r="DD775">
            <v>0</v>
          </cell>
          <cell r="DE775">
            <v>0</v>
          </cell>
          <cell r="DF775">
            <v>0</v>
          </cell>
          <cell r="DG775">
            <v>0</v>
          </cell>
          <cell r="DH775">
            <v>0</v>
          </cell>
          <cell r="DI775">
            <v>0</v>
          </cell>
          <cell r="DJ775">
            <v>0</v>
          </cell>
          <cell r="DK775">
            <v>0</v>
          </cell>
          <cell r="DL775">
            <v>0</v>
          </cell>
          <cell r="DM775">
            <v>0</v>
          </cell>
          <cell r="DN775">
            <v>0</v>
          </cell>
          <cell r="DO775">
            <v>0</v>
          </cell>
          <cell r="DP775">
            <v>0</v>
          </cell>
          <cell r="DQ775">
            <v>0</v>
          </cell>
          <cell r="DR775">
            <v>0</v>
          </cell>
          <cell r="DS775">
            <v>0</v>
          </cell>
          <cell r="DT775">
            <v>0</v>
          </cell>
          <cell r="DU775">
            <v>0</v>
          </cell>
          <cell r="DV775">
            <v>0</v>
          </cell>
          <cell r="DW775">
            <v>0</v>
          </cell>
          <cell r="DX775">
            <v>0</v>
          </cell>
          <cell r="DY775">
            <v>0</v>
          </cell>
          <cell r="DZ775">
            <v>0</v>
          </cell>
          <cell r="EA775">
            <v>0</v>
          </cell>
          <cell r="EB775">
            <v>0</v>
          </cell>
          <cell r="EC775">
            <v>0</v>
          </cell>
          <cell r="ED775">
            <v>0</v>
          </cell>
        </row>
        <row r="777">
          <cell r="F777">
            <v>0</v>
          </cell>
          <cell r="G777">
            <v>0</v>
          </cell>
          <cell r="H777">
            <v>0</v>
          </cell>
          <cell r="I777">
            <v>0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  <cell r="AE777">
            <v>0</v>
          </cell>
          <cell r="AF777">
            <v>0</v>
          </cell>
          <cell r="AG777">
            <v>0</v>
          </cell>
          <cell r="AH777">
            <v>0</v>
          </cell>
          <cell r="AI777">
            <v>0</v>
          </cell>
          <cell r="AJ777">
            <v>0</v>
          </cell>
          <cell r="AK777">
            <v>0</v>
          </cell>
          <cell r="AL777">
            <v>0</v>
          </cell>
          <cell r="AM777">
            <v>0</v>
          </cell>
          <cell r="AN777">
            <v>0</v>
          </cell>
          <cell r="AO777">
            <v>0</v>
          </cell>
          <cell r="AP777">
            <v>0</v>
          </cell>
          <cell r="AQ777">
            <v>0</v>
          </cell>
          <cell r="AR777">
            <v>0</v>
          </cell>
          <cell r="AS777">
            <v>0</v>
          </cell>
          <cell r="AT777">
            <v>0</v>
          </cell>
          <cell r="AU777">
            <v>0</v>
          </cell>
          <cell r="AV777">
            <v>0</v>
          </cell>
          <cell r="AW777">
            <v>0</v>
          </cell>
          <cell r="AX777">
            <v>0</v>
          </cell>
          <cell r="AY777">
            <v>0</v>
          </cell>
          <cell r="AZ777">
            <v>0</v>
          </cell>
          <cell r="BA777">
            <v>0</v>
          </cell>
          <cell r="BB777">
            <v>0</v>
          </cell>
          <cell r="BC777">
            <v>0</v>
          </cell>
          <cell r="BD777">
            <v>0</v>
          </cell>
          <cell r="BE777">
            <v>0</v>
          </cell>
          <cell r="BF777">
            <v>0</v>
          </cell>
          <cell r="BG777">
            <v>0</v>
          </cell>
          <cell r="BH777">
            <v>0</v>
          </cell>
          <cell r="BI777">
            <v>0</v>
          </cell>
          <cell r="BJ777">
            <v>0</v>
          </cell>
          <cell r="BK777">
            <v>0</v>
          </cell>
          <cell r="BL777">
            <v>0</v>
          </cell>
          <cell r="BM777">
            <v>0</v>
          </cell>
          <cell r="BN777">
            <v>0</v>
          </cell>
          <cell r="BO777">
            <v>0</v>
          </cell>
          <cell r="BP777">
            <v>0</v>
          </cell>
          <cell r="BQ777">
            <v>0</v>
          </cell>
          <cell r="BR777">
            <v>0</v>
          </cell>
          <cell r="BS777">
            <v>0</v>
          </cell>
          <cell r="BT777">
            <v>0</v>
          </cell>
          <cell r="BU777">
            <v>0</v>
          </cell>
          <cell r="BV777">
            <v>0</v>
          </cell>
          <cell r="BW777">
            <v>0</v>
          </cell>
          <cell r="BX777">
            <v>0</v>
          </cell>
          <cell r="BY777">
            <v>0</v>
          </cell>
          <cell r="BZ777">
            <v>0</v>
          </cell>
          <cell r="CA777">
            <v>0</v>
          </cell>
          <cell r="CB777">
            <v>0</v>
          </cell>
          <cell r="CC777">
            <v>0</v>
          </cell>
          <cell r="CD777">
            <v>0</v>
          </cell>
          <cell r="CE777">
            <v>0</v>
          </cell>
          <cell r="CF777">
            <v>0</v>
          </cell>
          <cell r="CG777">
            <v>0</v>
          </cell>
          <cell r="CH777">
            <v>0</v>
          </cell>
          <cell r="CI777">
            <v>0</v>
          </cell>
          <cell r="CJ777">
            <v>0</v>
          </cell>
          <cell r="CK777">
            <v>0</v>
          </cell>
          <cell r="CL777">
            <v>0</v>
          </cell>
          <cell r="CM777">
            <v>0</v>
          </cell>
          <cell r="CN777">
            <v>0</v>
          </cell>
          <cell r="CO777">
            <v>0</v>
          </cell>
          <cell r="CP777">
            <v>0</v>
          </cell>
          <cell r="CQ777">
            <v>0</v>
          </cell>
          <cell r="CR777">
            <v>0</v>
          </cell>
          <cell r="CS777">
            <v>0</v>
          </cell>
          <cell r="CT777">
            <v>0</v>
          </cell>
          <cell r="CU777">
            <v>0</v>
          </cell>
          <cell r="CV777">
            <v>0</v>
          </cell>
          <cell r="CW777">
            <v>0</v>
          </cell>
          <cell r="CX777">
            <v>0</v>
          </cell>
          <cell r="CY777">
            <v>0</v>
          </cell>
          <cell r="CZ777">
            <v>0</v>
          </cell>
          <cell r="DA777">
            <v>0</v>
          </cell>
          <cell r="DB777">
            <v>0</v>
          </cell>
          <cell r="DC777">
            <v>0</v>
          </cell>
          <cell r="DD777">
            <v>0</v>
          </cell>
          <cell r="DE777">
            <v>0</v>
          </cell>
          <cell r="DF777">
            <v>0</v>
          </cell>
          <cell r="DG777">
            <v>0</v>
          </cell>
          <cell r="DH777">
            <v>0</v>
          </cell>
          <cell r="DI777">
            <v>0</v>
          </cell>
          <cell r="DJ777">
            <v>0</v>
          </cell>
          <cell r="DK777">
            <v>0</v>
          </cell>
          <cell r="DL777">
            <v>0</v>
          </cell>
          <cell r="DM777">
            <v>0</v>
          </cell>
          <cell r="DN777">
            <v>0</v>
          </cell>
          <cell r="DO777">
            <v>0</v>
          </cell>
          <cell r="DP777">
            <v>0</v>
          </cell>
          <cell r="DQ777">
            <v>0</v>
          </cell>
          <cell r="DR777">
            <v>0</v>
          </cell>
          <cell r="DS777">
            <v>0</v>
          </cell>
          <cell r="DT777">
            <v>0</v>
          </cell>
          <cell r="DU777">
            <v>0</v>
          </cell>
          <cell r="DV777">
            <v>0</v>
          </cell>
          <cell r="DW777">
            <v>0</v>
          </cell>
          <cell r="DX777">
            <v>0</v>
          </cell>
          <cell r="DY777">
            <v>0</v>
          </cell>
          <cell r="DZ777">
            <v>0</v>
          </cell>
          <cell r="EA777">
            <v>0</v>
          </cell>
          <cell r="EB777">
            <v>0</v>
          </cell>
          <cell r="EC777">
            <v>0</v>
          </cell>
          <cell r="ED777">
            <v>0</v>
          </cell>
        </row>
        <row r="778">
          <cell r="F778">
            <v>0</v>
          </cell>
          <cell r="G778">
            <v>0</v>
          </cell>
          <cell r="H778">
            <v>0</v>
          </cell>
          <cell r="I778">
            <v>0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  <cell r="AE778">
            <v>0</v>
          </cell>
          <cell r="AF778">
            <v>0</v>
          </cell>
          <cell r="AG778">
            <v>0</v>
          </cell>
          <cell r="AH778">
            <v>0</v>
          </cell>
          <cell r="AI778">
            <v>0</v>
          </cell>
          <cell r="AJ778">
            <v>0</v>
          </cell>
          <cell r="AK778">
            <v>0</v>
          </cell>
          <cell r="AL778">
            <v>0</v>
          </cell>
          <cell r="AM778">
            <v>0</v>
          </cell>
          <cell r="AN778">
            <v>0</v>
          </cell>
          <cell r="AO778">
            <v>0</v>
          </cell>
          <cell r="AP778">
            <v>0</v>
          </cell>
          <cell r="AQ778">
            <v>0</v>
          </cell>
          <cell r="AR778">
            <v>0</v>
          </cell>
          <cell r="AS778">
            <v>0</v>
          </cell>
          <cell r="AT778">
            <v>0</v>
          </cell>
          <cell r="AU778">
            <v>0</v>
          </cell>
          <cell r="AV778">
            <v>0</v>
          </cell>
          <cell r="AW778">
            <v>0</v>
          </cell>
          <cell r="AX778">
            <v>0</v>
          </cell>
          <cell r="AY778">
            <v>0</v>
          </cell>
          <cell r="AZ778">
            <v>0</v>
          </cell>
          <cell r="BA778">
            <v>0</v>
          </cell>
          <cell r="BB778">
            <v>0</v>
          </cell>
          <cell r="BC778">
            <v>0</v>
          </cell>
          <cell r="BD778">
            <v>0</v>
          </cell>
          <cell r="BE778">
            <v>0</v>
          </cell>
          <cell r="BF778">
            <v>0</v>
          </cell>
          <cell r="BG778">
            <v>0</v>
          </cell>
          <cell r="BH778">
            <v>0</v>
          </cell>
          <cell r="BI778">
            <v>0</v>
          </cell>
          <cell r="BJ778">
            <v>0</v>
          </cell>
          <cell r="BK778">
            <v>0</v>
          </cell>
          <cell r="BL778">
            <v>0</v>
          </cell>
          <cell r="BM778">
            <v>0</v>
          </cell>
          <cell r="BN778">
            <v>0</v>
          </cell>
          <cell r="BO778">
            <v>0</v>
          </cell>
          <cell r="BP778">
            <v>0</v>
          </cell>
          <cell r="BQ778">
            <v>0</v>
          </cell>
          <cell r="BR778">
            <v>0</v>
          </cell>
          <cell r="BS778">
            <v>0</v>
          </cell>
          <cell r="BT778">
            <v>0</v>
          </cell>
          <cell r="BU778">
            <v>0</v>
          </cell>
          <cell r="BV778">
            <v>0</v>
          </cell>
          <cell r="BW778">
            <v>0</v>
          </cell>
          <cell r="BX778">
            <v>0</v>
          </cell>
          <cell r="BY778">
            <v>0</v>
          </cell>
          <cell r="BZ778">
            <v>0</v>
          </cell>
          <cell r="CA778">
            <v>0</v>
          </cell>
          <cell r="CB778">
            <v>0</v>
          </cell>
          <cell r="CC778">
            <v>0</v>
          </cell>
          <cell r="CD778">
            <v>0</v>
          </cell>
          <cell r="CE778">
            <v>0</v>
          </cell>
          <cell r="CF778">
            <v>0</v>
          </cell>
          <cell r="CG778">
            <v>0</v>
          </cell>
          <cell r="CH778">
            <v>0</v>
          </cell>
          <cell r="CI778">
            <v>0</v>
          </cell>
          <cell r="CJ778">
            <v>0</v>
          </cell>
          <cell r="CK778">
            <v>0</v>
          </cell>
          <cell r="CL778">
            <v>0</v>
          </cell>
          <cell r="CM778">
            <v>0</v>
          </cell>
          <cell r="CN778">
            <v>0</v>
          </cell>
          <cell r="CO778">
            <v>0</v>
          </cell>
          <cell r="CP778">
            <v>0</v>
          </cell>
          <cell r="CQ778">
            <v>0</v>
          </cell>
          <cell r="CR778">
            <v>0</v>
          </cell>
          <cell r="CS778">
            <v>0</v>
          </cell>
          <cell r="CT778">
            <v>0</v>
          </cell>
          <cell r="CU778">
            <v>0</v>
          </cell>
          <cell r="CV778">
            <v>0</v>
          </cell>
          <cell r="CW778">
            <v>0</v>
          </cell>
          <cell r="CX778">
            <v>0</v>
          </cell>
          <cell r="CY778">
            <v>0</v>
          </cell>
          <cell r="CZ778">
            <v>0</v>
          </cell>
          <cell r="DA778">
            <v>0</v>
          </cell>
          <cell r="DB778">
            <v>0</v>
          </cell>
          <cell r="DC778">
            <v>0</v>
          </cell>
          <cell r="DD778">
            <v>0</v>
          </cell>
          <cell r="DE778">
            <v>0</v>
          </cell>
          <cell r="DF778">
            <v>0</v>
          </cell>
          <cell r="DG778">
            <v>0</v>
          </cell>
          <cell r="DH778">
            <v>0</v>
          </cell>
          <cell r="DI778">
            <v>0</v>
          </cell>
          <cell r="DJ778">
            <v>0</v>
          </cell>
          <cell r="DK778">
            <v>0</v>
          </cell>
          <cell r="DL778">
            <v>0</v>
          </cell>
          <cell r="DM778">
            <v>0</v>
          </cell>
          <cell r="DN778">
            <v>0</v>
          </cell>
          <cell r="DO778">
            <v>0</v>
          </cell>
          <cell r="DP778">
            <v>0</v>
          </cell>
          <cell r="DQ778">
            <v>0</v>
          </cell>
          <cell r="DR778">
            <v>0</v>
          </cell>
          <cell r="DS778">
            <v>0</v>
          </cell>
          <cell r="DT778">
            <v>0</v>
          </cell>
          <cell r="DU778">
            <v>0</v>
          </cell>
          <cell r="DV778">
            <v>0</v>
          </cell>
          <cell r="DW778">
            <v>0</v>
          </cell>
          <cell r="DX778">
            <v>0</v>
          </cell>
          <cell r="DY778">
            <v>0</v>
          </cell>
          <cell r="DZ778">
            <v>0</v>
          </cell>
          <cell r="EA778">
            <v>0</v>
          </cell>
          <cell r="EB778">
            <v>0</v>
          </cell>
          <cell r="EC778">
            <v>0</v>
          </cell>
          <cell r="ED778">
            <v>0</v>
          </cell>
        </row>
        <row r="779">
          <cell r="F779">
            <v>0</v>
          </cell>
          <cell r="G779">
            <v>0</v>
          </cell>
          <cell r="H779">
            <v>0</v>
          </cell>
          <cell r="I779">
            <v>0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  <cell r="AE779">
            <v>0</v>
          </cell>
          <cell r="AF779">
            <v>0</v>
          </cell>
          <cell r="AG779">
            <v>0</v>
          </cell>
          <cell r="AH779">
            <v>0</v>
          </cell>
          <cell r="AI779">
            <v>0</v>
          </cell>
          <cell r="AJ779">
            <v>0</v>
          </cell>
          <cell r="AK779">
            <v>0</v>
          </cell>
          <cell r="AL779">
            <v>0</v>
          </cell>
          <cell r="AM779">
            <v>0</v>
          </cell>
          <cell r="AN779">
            <v>0</v>
          </cell>
          <cell r="AO779">
            <v>0</v>
          </cell>
          <cell r="AP779">
            <v>0</v>
          </cell>
          <cell r="AQ779">
            <v>0</v>
          </cell>
          <cell r="AR779">
            <v>0</v>
          </cell>
          <cell r="AS779">
            <v>0</v>
          </cell>
          <cell r="AT779">
            <v>0</v>
          </cell>
          <cell r="AU779">
            <v>0</v>
          </cell>
          <cell r="AV779">
            <v>0</v>
          </cell>
          <cell r="AW779">
            <v>0</v>
          </cell>
          <cell r="AX779">
            <v>0</v>
          </cell>
          <cell r="AY779">
            <v>0</v>
          </cell>
          <cell r="AZ779">
            <v>0</v>
          </cell>
          <cell r="BA779">
            <v>0</v>
          </cell>
          <cell r="BB779">
            <v>0</v>
          </cell>
          <cell r="BC779">
            <v>0</v>
          </cell>
          <cell r="BD779">
            <v>0</v>
          </cell>
          <cell r="BE779">
            <v>0</v>
          </cell>
          <cell r="BF779">
            <v>0</v>
          </cell>
          <cell r="BG779">
            <v>0</v>
          </cell>
          <cell r="BH779">
            <v>0</v>
          </cell>
          <cell r="BI779">
            <v>0</v>
          </cell>
          <cell r="BJ779">
            <v>0</v>
          </cell>
          <cell r="BK779">
            <v>0</v>
          </cell>
          <cell r="BL779">
            <v>0</v>
          </cell>
          <cell r="BM779">
            <v>0</v>
          </cell>
          <cell r="BN779">
            <v>0</v>
          </cell>
          <cell r="BO779">
            <v>0</v>
          </cell>
          <cell r="BP779">
            <v>0</v>
          </cell>
          <cell r="BQ779">
            <v>0</v>
          </cell>
          <cell r="BR779">
            <v>0</v>
          </cell>
          <cell r="BS779">
            <v>0</v>
          </cell>
          <cell r="BT779">
            <v>0</v>
          </cell>
          <cell r="BU779">
            <v>0</v>
          </cell>
          <cell r="BV779">
            <v>0</v>
          </cell>
          <cell r="BW779">
            <v>0</v>
          </cell>
          <cell r="BX779">
            <v>0</v>
          </cell>
          <cell r="BY779">
            <v>0</v>
          </cell>
          <cell r="BZ779">
            <v>0</v>
          </cell>
          <cell r="CA779">
            <v>0</v>
          </cell>
          <cell r="CB779">
            <v>0</v>
          </cell>
          <cell r="CC779">
            <v>0</v>
          </cell>
          <cell r="CD779">
            <v>0</v>
          </cell>
          <cell r="CE779">
            <v>0</v>
          </cell>
          <cell r="CF779">
            <v>0</v>
          </cell>
          <cell r="CG779">
            <v>0</v>
          </cell>
          <cell r="CH779">
            <v>0</v>
          </cell>
          <cell r="CI779">
            <v>0</v>
          </cell>
          <cell r="CJ779">
            <v>0</v>
          </cell>
          <cell r="CK779">
            <v>0</v>
          </cell>
          <cell r="CL779">
            <v>0</v>
          </cell>
          <cell r="CM779">
            <v>0</v>
          </cell>
          <cell r="CN779">
            <v>0</v>
          </cell>
          <cell r="CO779">
            <v>0</v>
          </cell>
          <cell r="CP779">
            <v>0</v>
          </cell>
          <cell r="CQ779">
            <v>0</v>
          </cell>
          <cell r="CR779">
            <v>0</v>
          </cell>
          <cell r="CS779">
            <v>0</v>
          </cell>
          <cell r="CT779">
            <v>0</v>
          </cell>
          <cell r="CU779">
            <v>0</v>
          </cell>
          <cell r="CV779">
            <v>0</v>
          </cell>
          <cell r="CW779">
            <v>0</v>
          </cell>
          <cell r="CX779">
            <v>0</v>
          </cell>
          <cell r="CY779">
            <v>0</v>
          </cell>
          <cell r="CZ779">
            <v>0</v>
          </cell>
          <cell r="DA779">
            <v>0</v>
          </cell>
          <cell r="DB779">
            <v>0</v>
          </cell>
          <cell r="DC779">
            <v>0</v>
          </cell>
          <cell r="DD779">
            <v>0</v>
          </cell>
          <cell r="DE779">
            <v>0</v>
          </cell>
          <cell r="DF779">
            <v>0</v>
          </cell>
          <cell r="DG779">
            <v>0</v>
          </cell>
          <cell r="DH779">
            <v>0</v>
          </cell>
          <cell r="DI779">
            <v>0</v>
          </cell>
          <cell r="DJ779">
            <v>0</v>
          </cell>
          <cell r="DK779">
            <v>0</v>
          </cell>
          <cell r="DL779">
            <v>0</v>
          </cell>
          <cell r="DM779">
            <v>0</v>
          </cell>
          <cell r="DN779">
            <v>0</v>
          </cell>
          <cell r="DO779">
            <v>0</v>
          </cell>
          <cell r="DP779">
            <v>0</v>
          </cell>
          <cell r="DQ779">
            <v>0</v>
          </cell>
          <cell r="DR779">
            <v>0</v>
          </cell>
          <cell r="DS779">
            <v>0</v>
          </cell>
          <cell r="DT779">
            <v>0</v>
          </cell>
          <cell r="DU779">
            <v>0</v>
          </cell>
          <cell r="DV779">
            <v>0</v>
          </cell>
          <cell r="DW779">
            <v>0</v>
          </cell>
          <cell r="DX779">
            <v>0</v>
          </cell>
          <cell r="DY779">
            <v>0</v>
          </cell>
          <cell r="DZ779">
            <v>0</v>
          </cell>
          <cell r="EA779">
            <v>0</v>
          </cell>
          <cell r="EB779">
            <v>0</v>
          </cell>
          <cell r="EC779">
            <v>0</v>
          </cell>
          <cell r="ED779">
            <v>0</v>
          </cell>
        </row>
        <row r="780">
          <cell r="F780">
            <v>0</v>
          </cell>
          <cell r="G780">
            <v>0</v>
          </cell>
          <cell r="H780">
            <v>0</v>
          </cell>
          <cell r="I780">
            <v>0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  <cell r="AE780">
            <v>0</v>
          </cell>
          <cell r="AF780">
            <v>0</v>
          </cell>
          <cell r="AG780">
            <v>0</v>
          </cell>
          <cell r="AH780">
            <v>0</v>
          </cell>
          <cell r="AI780">
            <v>0</v>
          </cell>
          <cell r="AJ780">
            <v>0</v>
          </cell>
          <cell r="AK780">
            <v>0</v>
          </cell>
          <cell r="AL780">
            <v>0</v>
          </cell>
          <cell r="AM780">
            <v>0</v>
          </cell>
          <cell r="AN780">
            <v>0</v>
          </cell>
          <cell r="AO780">
            <v>0</v>
          </cell>
          <cell r="AP780">
            <v>0</v>
          </cell>
          <cell r="AQ780">
            <v>0</v>
          </cell>
          <cell r="AR780">
            <v>0</v>
          </cell>
          <cell r="AS780">
            <v>0</v>
          </cell>
          <cell r="AT780">
            <v>0</v>
          </cell>
          <cell r="AU780">
            <v>0</v>
          </cell>
          <cell r="AV780">
            <v>0</v>
          </cell>
          <cell r="AW780">
            <v>0</v>
          </cell>
          <cell r="AX780">
            <v>0</v>
          </cell>
          <cell r="AY780">
            <v>0</v>
          </cell>
          <cell r="AZ780">
            <v>0</v>
          </cell>
          <cell r="BA780">
            <v>0</v>
          </cell>
          <cell r="BB780">
            <v>0</v>
          </cell>
          <cell r="BC780">
            <v>0</v>
          </cell>
          <cell r="BD780">
            <v>0</v>
          </cell>
          <cell r="BE780">
            <v>0</v>
          </cell>
          <cell r="BF780">
            <v>0</v>
          </cell>
          <cell r="BG780">
            <v>0</v>
          </cell>
          <cell r="BH780">
            <v>0</v>
          </cell>
          <cell r="BI780">
            <v>0</v>
          </cell>
          <cell r="BJ780">
            <v>0</v>
          </cell>
          <cell r="BK780">
            <v>0</v>
          </cell>
          <cell r="BL780">
            <v>0</v>
          </cell>
          <cell r="BM780">
            <v>0</v>
          </cell>
          <cell r="BN780">
            <v>0</v>
          </cell>
          <cell r="BO780">
            <v>0</v>
          </cell>
          <cell r="BP780">
            <v>0</v>
          </cell>
          <cell r="BQ780">
            <v>0</v>
          </cell>
          <cell r="BR780">
            <v>0</v>
          </cell>
          <cell r="BS780">
            <v>0</v>
          </cell>
          <cell r="BT780">
            <v>0</v>
          </cell>
          <cell r="BU780">
            <v>0</v>
          </cell>
          <cell r="BV780">
            <v>0</v>
          </cell>
          <cell r="BW780">
            <v>0</v>
          </cell>
          <cell r="BX780">
            <v>0</v>
          </cell>
          <cell r="BY780">
            <v>0</v>
          </cell>
          <cell r="BZ780">
            <v>0</v>
          </cell>
          <cell r="CA780">
            <v>0</v>
          </cell>
          <cell r="CB780">
            <v>0</v>
          </cell>
          <cell r="CC780">
            <v>0</v>
          </cell>
          <cell r="CD780">
            <v>0</v>
          </cell>
          <cell r="CE780">
            <v>0</v>
          </cell>
          <cell r="CF780">
            <v>0</v>
          </cell>
          <cell r="CG780">
            <v>0</v>
          </cell>
          <cell r="CH780">
            <v>0</v>
          </cell>
          <cell r="CI780">
            <v>0</v>
          </cell>
          <cell r="CJ780">
            <v>0</v>
          </cell>
          <cell r="CK780">
            <v>0</v>
          </cell>
          <cell r="CL780">
            <v>0</v>
          </cell>
          <cell r="CM780">
            <v>0</v>
          </cell>
          <cell r="CN780">
            <v>0</v>
          </cell>
          <cell r="CO780">
            <v>0</v>
          </cell>
          <cell r="CP780">
            <v>0</v>
          </cell>
          <cell r="CQ780">
            <v>0</v>
          </cell>
          <cell r="CR780">
            <v>0</v>
          </cell>
          <cell r="CS780">
            <v>0</v>
          </cell>
          <cell r="CT780">
            <v>0</v>
          </cell>
          <cell r="CU780">
            <v>0</v>
          </cell>
          <cell r="CV780">
            <v>0</v>
          </cell>
          <cell r="CW780">
            <v>0</v>
          </cell>
          <cell r="CX780">
            <v>0</v>
          </cell>
          <cell r="CY780">
            <v>0</v>
          </cell>
          <cell r="CZ780">
            <v>0</v>
          </cell>
          <cell r="DA780">
            <v>0</v>
          </cell>
          <cell r="DB780">
            <v>0</v>
          </cell>
          <cell r="DC780">
            <v>0</v>
          </cell>
          <cell r="DD780">
            <v>0</v>
          </cell>
          <cell r="DE780">
            <v>0</v>
          </cell>
          <cell r="DF780">
            <v>0</v>
          </cell>
          <cell r="DG780">
            <v>0</v>
          </cell>
          <cell r="DH780">
            <v>0</v>
          </cell>
          <cell r="DI780">
            <v>0</v>
          </cell>
          <cell r="DJ780">
            <v>0</v>
          </cell>
          <cell r="DK780">
            <v>0</v>
          </cell>
          <cell r="DL780">
            <v>0</v>
          </cell>
          <cell r="DM780">
            <v>0</v>
          </cell>
          <cell r="DN780">
            <v>0</v>
          </cell>
          <cell r="DO780">
            <v>0</v>
          </cell>
          <cell r="DP780">
            <v>0</v>
          </cell>
          <cell r="DQ780">
            <v>0</v>
          </cell>
          <cell r="DR780">
            <v>0</v>
          </cell>
          <cell r="DS780">
            <v>0</v>
          </cell>
          <cell r="DT780">
            <v>0</v>
          </cell>
          <cell r="DU780">
            <v>0</v>
          </cell>
          <cell r="DV780">
            <v>0</v>
          </cell>
          <cell r="DW780">
            <v>0</v>
          </cell>
          <cell r="DX780">
            <v>0</v>
          </cell>
          <cell r="DY780">
            <v>0</v>
          </cell>
          <cell r="DZ780">
            <v>0</v>
          </cell>
          <cell r="EA780">
            <v>0</v>
          </cell>
          <cell r="EB780">
            <v>0</v>
          </cell>
          <cell r="EC780">
            <v>0</v>
          </cell>
          <cell r="ED780">
            <v>0</v>
          </cell>
        </row>
        <row r="781">
          <cell r="F781">
            <v>0</v>
          </cell>
          <cell r="G781">
            <v>0</v>
          </cell>
          <cell r="H781">
            <v>0</v>
          </cell>
          <cell r="I781">
            <v>0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  <cell r="AE781">
            <v>0</v>
          </cell>
          <cell r="AF781">
            <v>0</v>
          </cell>
          <cell r="AG781">
            <v>0</v>
          </cell>
          <cell r="AH781">
            <v>0</v>
          </cell>
          <cell r="AI781">
            <v>0</v>
          </cell>
          <cell r="AJ781">
            <v>0</v>
          </cell>
          <cell r="AK781">
            <v>0</v>
          </cell>
          <cell r="AL781">
            <v>0</v>
          </cell>
          <cell r="AM781">
            <v>0</v>
          </cell>
          <cell r="AN781">
            <v>0</v>
          </cell>
          <cell r="AO781">
            <v>0</v>
          </cell>
          <cell r="AP781">
            <v>0</v>
          </cell>
          <cell r="AQ781">
            <v>0</v>
          </cell>
          <cell r="AR781">
            <v>0</v>
          </cell>
          <cell r="AS781">
            <v>0</v>
          </cell>
          <cell r="AT781">
            <v>0</v>
          </cell>
          <cell r="AU781">
            <v>0</v>
          </cell>
          <cell r="AV781">
            <v>0</v>
          </cell>
          <cell r="AW781">
            <v>0</v>
          </cell>
          <cell r="AX781">
            <v>0</v>
          </cell>
          <cell r="AY781">
            <v>0</v>
          </cell>
          <cell r="AZ781">
            <v>0</v>
          </cell>
          <cell r="BA781">
            <v>0</v>
          </cell>
          <cell r="BB781">
            <v>0</v>
          </cell>
          <cell r="BC781">
            <v>0</v>
          </cell>
          <cell r="BD781">
            <v>0</v>
          </cell>
          <cell r="BE781">
            <v>0</v>
          </cell>
          <cell r="BF781">
            <v>0</v>
          </cell>
          <cell r="BG781">
            <v>0</v>
          </cell>
          <cell r="BH781">
            <v>0</v>
          </cell>
          <cell r="BI781">
            <v>0</v>
          </cell>
          <cell r="BJ781">
            <v>0</v>
          </cell>
          <cell r="BK781">
            <v>0</v>
          </cell>
          <cell r="BL781">
            <v>0</v>
          </cell>
          <cell r="BM781">
            <v>0</v>
          </cell>
          <cell r="BN781">
            <v>0</v>
          </cell>
          <cell r="BO781">
            <v>0</v>
          </cell>
          <cell r="BP781">
            <v>0</v>
          </cell>
          <cell r="BQ781">
            <v>0</v>
          </cell>
          <cell r="BR781">
            <v>0</v>
          </cell>
          <cell r="BS781">
            <v>0</v>
          </cell>
          <cell r="BT781">
            <v>0</v>
          </cell>
          <cell r="BU781">
            <v>0</v>
          </cell>
          <cell r="BV781">
            <v>0</v>
          </cell>
          <cell r="BW781">
            <v>0</v>
          </cell>
          <cell r="BX781">
            <v>0</v>
          </cell>
          <cell r="BY781">
            <v>0</v>
          </cell>
          <cell r="BZ781">
            <v>0</v>
          </cell>
          <cell r="CA781">
            <v>0</v>
          </cell>
          <cell r="CB781">
            <v>0</v>
          </cell>
          <cell r="CC781">
            <v>0</v>
          </cell>
          <cell r="CD781">
            <v>0</v>
          </cell>
          <cell r="CE781">
            <v>0</v>
          </cell>
          <cell r="CF781">
            <v>0</v>
          </cell>
          <cell r="CG781">
            <v>0</v>
          </cell>
          <cell r="CH781">
            <v>0</v>
          </cell>
          <cell r="CI781">
            <v>0</v>
          </cell>
          <cell r="CJ781">
            <v>0</v>
          </cell>
          <cell r="CK781">
            <v>0</v>
          </cell>
          <cell r="CL781">
            <v>0</v>
          </cell>
          <cell r="CM781">
            <v>0</v>
          </cell>
          <cell r="CN781">
            <v>0</v>
          </cell>
          <cell r="CO781">
            <v>0</v>
          </cell>
          <cell r="CP781">
            <v>0</v>
          </cell>
          <cell r="CQ781">
            <v>0</v>
          </cell>
          <cell r="CR781">
            <v>0</v>
          </cell>
          <cell r="CS781">
            <v>0</v>
          </cell>
          <cell r="CT781">
            <v>0</v>
          </cell>
          <cell r="CU781">
            <v>0</v>
          </cell>
          <cell r="CV781">
            <v>0</v>
          </cell>
          <cell r="CW781">
            <v>0</v>
          </cell>
          <cell r="CX781">
            <v>0</v>
          </cell>
          <cell r="CY781">
            <v>0</v>
          </cell>
          <cell r="CZ781">
            <v>0</v>
          </cell>
          <cell r="DA781">
            <v>0</v>
          </cell>
          <cell r="DB781">
            <v>0</v>
          </cell>
          <cell r="DC781">
            <v>0</v>
          </cell>
          <cell r="DD781">
            <v>0</v>
          </cell>
          <cell r="DE781">
            <v>0</v>
          </cell>
          <cell r="DF781">
            <v>0</v>
          </cell>
          <cell r="DG781">
            <v>0</v>
          </cell>
          <cell r="DH781">
            <v>0</v>
          </cell>
          <cell r="DI781">
            <v>0</v>
          </cell>
          <cell r="DJ781">
            <v>0</v>
          </cell>
          <cell r="DK781">
            <v>0</v>
          </cell>
          <cell r="DL781">
            <v>0</v>
          </cell>
          <cell r="DM781">
            <v>0</v>
          </cell>
          <cell r="DN781">
            <v>0</v>
          </cell>
          <cell r="DO781">
            <v>0</v>
          </cell>
          <cell r="DP781">
            <v>0</v>
          </cell>
          <cell r="DQ781">
            <v>0</v>
          </cell>
          <cell r="DR781">
            <v>0</v>
          </cell>
          <cell r="DS781">
            <v>0</v>
          </cell>
          <cell r="DT781">
            <v>0</v>
          </cell>
          <cell r="DU781">
            <v>0</v>
          </cell>
          <cell r="DV781">
            <v>0</v>
          </cell>
          <cell r="DW781">
            <v>0</v>
          </cell>
          <cell r="DX781">
            <v>0</v>
          </cell>
          <cell r="DY781">
            <v>0</v>
          </cell>
          <cell r="DZ781">
            <v>0</v>
          </cell>
          <cell r="EA781">
            <v>0</v>
          </cell>
          <cell r="EB781">
            <v>0</v>
          </cell>
          <cell r="EC781">
            <v>0</v>
          </cell>
          <cell r="ED781">
            <v>0</v>
          </cell>
        </row>
        <row r="783">
          <cell r="F783">
            <v>0</v>
          </cell>
          <cell r="G783">
            <v>0</v>
          </cell>
          <cell r="H783">
            <v>0</v>
          </cell>
          <cell r="I783">
            <v>0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  <cell r="AE783">
            <v>0</v>
          </cell>
          <cell r="AF783">
            <v>0</v>
          </cell>
          <cell r="AG783">
            <v>0</v>
          </cell>
          <cell r="AH783">
            <v>0</v>
          </cell>
          <cell r="AI783">
            <v>0</v>
          </cell>
          <cell r="AJ783">
            <v>0</v>
          </cell>
          <cell r="AK783">
            <v>0</v>
          </cell>
          <cell r="AL783">
            <v>0</v>
          </cell>
          <cell r="AM783">
            <v>0</v>
          </cell>
          <cell r="AN783">
            <v>0</v>
          </cell>
          <cell r="AO783">
            <v>0</v>
          </cell>
          <cell r="AP783">
            <v>0</v>
          </cell>
          <cell r="AQ783">
            <v>0</v>
          </cell>
          <cell r="AR783">
            <v>0</v>
          </cell>
          <cell r="AS783">
            <v>0</v>
          </cell>
          <cell r="AT783">
            <v>0</v>
          </cell>
          <cell r="AU783">
            <v>0</v>
          </cell>
          <cell r="AV783">
            <v>0</v>
          </cell>
          <cell r="AW783">
            <v>0</v>
          </cell>
          <cell r="AX783">
            <v>0</v>
          </cell>
          <cell r="AY783">
            <v>0</v>
          </cell>
          <cell r="AZ783">
            <v>0</v>
          </cell>
          <cell r="BA783">
            <v>0</v>
          </cell>
          <cell r="BB783">
            <v>0</v>
          </cell>
          <cell r="BC783">
            <v>0</v>
          </cell>
          <cell r="BD783">
            <v>0</v>
          </cell>
          <cell r="BE783">
            <v>0</v>
          </cell>
          <cell r="BF783">
            <v>0</v>
          </cell>
          <cell r="BG783">
            <v>0</v>
          </cell>
          <cell r="BH783">
            <v>0</v>
          </cell>
          <cell r="BI783">
            <v>0</v>
          </cell>
          <cell r="BJ783">
            <v>0</v>
          </cell>
          <cell r="BK783">
            <v>0</v>
          </cell>
          <cell r="BL783">
            <v>0</v>
          </cell>
          <cell r="BM783">
            <v>0</v>
          </cell>
          <cell r="BN783">
            <v>0</v>
          </cell>
          <cell r="BO783">
            <v>0</v>
          </cell>
          <cell r="BP783">
            <v>0</v>
          </cell>
          <cell r="BQ783">
            <v>0</v>
          </cell>
          <cell r="BR783">
            <v>0</v>
          </cell>
          <cell r="BS783">
            <v>0</v>
          </cell>
          <cell r="BT783">
            <v>0</v>
          </cell>
          <cell r="BU783">
            <v>0</v>
          </cell>
          <cell r="BV783">
            <v>0</v>
          </cell>
          <cell r="BW783">
            <v>0</v>
          </cell>
          <cell r="BX783">
            <v>0</v>
          </cell>
          <cell r="BY783">
            <v>0</v>
          </cell>
          <cell r="BZ783">
            <v>0</v>
          </cell>
          <cell r="CA783">
            <v>0</v>
          </cell>
          <cell r="CB783">
            <v>0</v>
          </cell>
          <cell r="CC783">
            <v>0</v>
          </cell>
          <cell r="CD783">
            <v>0</v>
          </cell>
          <cell r="CE783">
            <v>0</v>
          </cell>
          <cell r="CF783">
            <v>0</v>
          </cell>
          <cell r="CG783">
            <v>0</v>
          </cell>
          <cell r="CH783">
            <v>0</v>
          </cell>
          <cell r="CI783">
            <v>0</v>
          </cell>
          <cell r="CJ783">
            <v>0</v>
          </cell>
          <cell r="CK783">
            <v>0</v>
          </cell>
          <cell r="CL783">
            <v>0</v>
          </cell>
          <cell r="CM783">
            <v>0</v>
          </cell>
          <cell r="CN783">
            <v>0</v>
          </cell>
          <cell r="CO783">
            <v>0</v>
          </cell>
          <cell r="CP783">
            <v>0</v>
          </cell>
          <cell r="CQ783">
            <v>0</v>
          </cell>
          <cell r="CR783">
            <v>0</v>
          </cell>
          <cell r="CS783">
            <v>0</v>
          </cell>
          <cell r="CT783">
            <v>0</v>
          </cell>
          <cell r="CU783">
            <v>0</v>
          </cell>
          <cell r="CV783">
            <v>0</v>
          </cell>
          <cell r="CW783">
            <v>0</v>
          </cell>
          <cell r="CX783">
            <v>0</v>
          </cell>
          <cell r="CY783">
            <v>0</v>
          </cell>
          <cell r="CZ783">
            <v>0</v>
          </cell>
          <cell r="DA783">
            <v>0</v>
          </cell>
          <cell r="DB783">
            <v>0</v>
          </cell>
          <cell r="DC783">
            <v>0</v>
          </cell>
          <cell r="DD783">
            <v>0</v>
          </cell>
          <cell r="DE783">
            <v>0</v>
          </cell>
          <cell r="DF783">
            <v>0</v>
          </cell>
          <cell r="DG783">
            <v>0</v>
          </cell>
          <cell r="DH783">
            <v>0</v>
          </cell>
          <cell r="DI783">
            <v>0</v>
          </cell>
          <cell r="DJ783">
            <v>0</v>
          </cell>
          <cell r="DK783">
            <v>0</v>
          </cell>
          <cell r="DL783">
            <v>0</v>
          </cell>
          <cell r="DM783">
            <v>0</v>
          </cell>
          <cell r="DN783">
            <v>0</v>
          </cell>
          <cell r="DO783">
            <v>0</v>
          </cell>
          <cell r="DP783">
            <v>0</v>
          </cell>
          <cell r="DQ783">
            <v>0</v>
          </cell>
          <cell r="DR783">
            <v>0</v>
          </cell>
          <cell r="DS783">
            <v>0</v>
          </cell>
          <cell r="DT783">
            <v>0</v>
          </cell>
          <cell r="DU783">
            <v>0</v>
          </cell>
          <cell r="DV783">
            <v>0</v>
          </cell>
          <cell r="DW783">
            <v>0</v>
          </cell>
          <cell r="DX783">
            <v>0</v>
          </cell>
          <cell r="DY783">
            <v>0</v>
          </cell>
          <cell r="DZ783">
            <v>0</v>
          </cell>
          <cell r="EA783">
            <v>0</v>
          </cell>
          <cell r="EB783">
            <v>0</v>
          </cell>
          <cell r="EC783">
            <v>0</v>
          </cell>
          <cell r="ED783">
            <v>0</v>
          </cell>
        </row>
        <row r="784">
          <cell r="F784">
            <v>0</v>
          </cell>
          <cell r="G784">
            <v>0</v>
          </cell>
          <cell r="H784">
            <v>0</v>
          </cell>
          <cell r="I784">
            <v>0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  <cell r="AE784">
            <v>0</v>
          </cell>
          <cell r="AF784">
            <v>0</v>
          </cell>
          <cell r="AG784">
            <v>0</v>
          </cell>
          <cell r="AH784">
            <v>0</v>
          </cell>
          <cell r="AI784">
            <v>0</v>
          </cell>
          <cell r="AJ784">
            <v>0</v>
          </cell>
          <cell r="AK784">
            <v>0</v>
          </cell>
          <cell r="AL784">
            <v>0</v>
          </cell>
          <cell r="AM784">
            <v>0</v>
          </cell>
          <cell r="AN784">
            <v>0</v>
          </cell>
          <cell r="AO784">
            <v>0</v>
          </cell>
          <cell r="AP784">
            <v>0</v>
          </cell>
          <cell r="AQ784">
            <v>0</v>
          </cell>
          <cell r="AR784">
            <v>0</v>
          </cell>
          <cell r="AS784">
            <v>0</v>
          </cell>
          <cell r="AT784">
            <v>0</v>
          </cell>
          <cell r="AU784">
            <v>0</v>
          </cell>
          <cell r="AV784">
            <v>0</v>
          </cell>
          <cell r="AW784">
            <v>0</v>
          </cell>
          <cell r="AX784">
            <v>0</v>
          </cell>
          <cell r="AY784">
            <v>0</v>
          </cell>
          <cell r="AZ784">
            <v>0</v>
          </cell>
          <cell r="BA784">
            <v>0</v>
          </cell>
          <cell r="BB784">
            <v>0</v>
          </cell>
          <cell r="BC784">
            <v>0</v>
          </cell>
          <cell r="BD784">
            <v>0</v>
          </cell>
          <cell r="BE784">
            <v>0</v>
          </cell>
          <cell r="BF784">
            <v>0</v>
          </cell>
          <cell r="BG784">
            <v>0</v>
          </cell>
          <cell r="BH784">
            <v>0</v>
          </cell>
          <cell r="BI784">
            <v>0</v>
          </cell>
          <cell r="BJ784">
            <v>0</v>
          </cell>
          <cell r="BK784">
            <v>0</v>
          </cell>
          <cell r="BL784">
            <v>0</v>
          </cell>
          <cell r="BM784">
            <v>0</v>
          </cell>
          <cell r="BN784">
            <v>0</v>
          </cell>
          <cell r="BO784">
            <v>0</v>
          </cell>
          <cell r="BP784">
            <v>0</v>
          </cell>
          <cell r="BQ784">
            <v>0</v>
          </cell>
          <cell r="BR784">
            <v>0</v>
          </cell>
          <cell r="BS784">
            <v>0</v>
          </cell>
          <cell r="BT784">
            <v>0</v>
          </cell>
          <cell r="BU784">
            <v>0</v>
          </cell>
          <cell r="BV784">
            <v>0</v>
          </cell>
          <cell r="BW784">
            <v>0</v>
          </cell>
          <cell r="BX784">
            <v>0</v>
          </cell>
          <cell r="BY784">
            <v>0</v>
          </cell>
          <cell r="BZ784">
            <v>0</v>
          </cell>
          <cell r="CA784">
            <v>0</v>
          </cell>
          <cell r="CB784">
            <v>0</v>
          </cell>
          <cell r="CC784">
            <v>0</v>
          </cell>
          <cell r="CD784">
            <v>0</v>
          </cell>
          <cell r="CE784">
            <v>0</v>
          </cell>
          <cell r="CF784">
            <v>0</v>
          </cell>
          <cell r="CG784">
            <v>0</v>
          </cell>
          <cell r="CH784">
            <v>0</v>
          </cell>
          <cell r="CI784">
            <v>0</v>
          </cell>
          <cell r="CJ784">
            <v>0</v>
          </cell>
          <cell r="CK784">
            <v>0</v>
          </cell>
          <cell r="CL784">
            <v>0</v>
          </cell>
          <cell r="CM784">
            <v>0</v>
          </cell>
          <cell r="CN784">
            <v>0</v>
          </cell>
          <cell r="CO784">
            <v>0</v>
          </cell>
          <cell r="CP784">
            <v>0</v>
          </cell>
          <cell r="CQ784">
            <v>0</v>
          </cell>
          <cell r="CR784">
            <v>0</v>
          </cell>
          <cell r="CS784">
            <v>0</v>
          </cell>
          <cell r="CT784">
            <v>0</v>
          </cell>
          <cell r="CU784">
            <v>0</v>
          </cell>
          <cell r="CV784">
            <v>0</v>
          </cell>
          <cell r="CW784">
            <v>0</v>
          </cell>
          <cell r="CX784">
            <v>0</v>
          </cell>
          <cell r="CY784">
            <v>0</v>
          </cell>
          <cell r="CZ784">
            <v>0</v>
          </cell>
          <cell r="DA784">
            <v>0</v>
          </cell>
          <cell r="DB784">
            <v>0</v>
          </cell>
          <cell r="DC784">
            <v>0</v>
          </cell>
          <cell r="DD784">
            <v>0</v>
          </cell>
          <cell r="DE784">
            <v>0</v>
          </cell>
          <cell r="DF784">
            <v>0</v>
          </cell>
          <cell r="DG784">
            <v>0</v>
          </cell>
          <cell r="DH784">
            <v>0</v>
          </cell>
          <cell r="DI784">
            <v>0</v>
          </cell>
          <cell r="DJ784">
            <v>0</v>
          </cell>
          <cell r="DK784">
            <v>0</v>
          </cell>
          <cell r="DL784">
            <v>0</v>
          </cell>
          <cell r="DM784">
            <v>0</v>
          </cell>
          <cell r="DN784">
            <v>0</v>
          </cell>
          <cell r="DO784">
            <v>0</v>
          </cell>
          <cell r="DP784">
            <v>0</v>
          </cell>
          <cell r="DQ784">
            <v>0</v>
          </cell>
          <cell r="DR784">
            <v>0</v>
          </cell>
          <cell r="DS784">
            <v>0</v>
          </cell>
          <cell r="DT784">
            <v>0</v>
          </cell>
          <cell r="DU784">
            <v>0</v>
          </cell>
          <cell r="DV784">
            <v>0</v>
          </cell>
          <cell r="DW784">
            <v>0</v>
          </cell>
          <cell r="DX784">
            <v>0</v>
          </cell>
          <cell r="DY784">
            <v>0</v>
          </cell>
          <cell r="DZ784">
            <v>0</v>
          </cell>
          <cell r="EA784">
            <v>0</v>
          </cell>
          <cell r="EB784">
            <v>0</v>
          </cell>
          <cell r="EC784">
            <v>0</v>
          </cell>
          <cell r="ED784">
            <v>0</v>
          </cell>
        </row>
        <row r="785">
          <cell r="F785">
            <v>0</v>
          </cell>
          <cell r="G785">
            <v>0</v>
          </cell>
          <cell r="H785">
            <v>0</v>
          </cell>
          <cell r="I785">
            <v>0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  <cell r="AE785">
            <v>0</v>
          </cell>
          <cell r="AF785">
            <v>0</v>
          </cell>
          <cell r="AG785">
            <v>0</v>
          </cell>
          <cell r="AH785">
            <v>0</v>
          </cell>
          <cell r="AI785">
            <v>0</v>
          </cell>
          <cell r="AJ785">
            <v>0</v>
          </cell>
          <cell r="AK785">
            <v>0</v>
          </cell>
          <cell r="AL785">
            <v>0</v>
          </cell>
          <cell r="AM785">
            <v>0</v>
          </cell>
          <cell r="AN785">
            <v>0</v>
          </cell>
          <cell r="AO785">
            <v>0</v>
          </cell>
          <cell r="AP785">
            <v>0</v>
          </cell>
          <cell r="AQ785">
            <v>0</v>
          </cell>
          <cell r="AR785">
            <v>0</v>
          </cell>
          <cell r="AS785">
            <v>0</v>
          </cell>
          <cell r="AT785">
            <v>0</v>
          </cell>
          <cell r="AU785">
            <v>0</v>
          </cell>
          <cell r="AV785">
            <v>0</v>
          </cell>
          <cell r="AW785">
            <v>0</v>
          </cell>
          <cell r="AX785">
            <v>0</v>
          </cell>
          <cell r="AY785">
            <v>0</v>
          </cell>
          <cell r="AZ785">
            <v>0</v>
          </cell>
          <cell r="BA785">
            <v>0</v>
          </cell>
          <cell r="BB785">
            <v>0</v>
          </cell>
          <cell r="BC785">
            <v>0</v>
          </cell>
          <cell r="BD785">
            <v>0</v>
          </cell>
          <cell r="BE785">
            <v>0</v>
          </cell>
          <cell r="BF785">
            <v>0</v>
          </cell>
          <cell r="BG785">
            <v>0</v>
          </cell>
          <cell r="BH785">
            <v>0</v>
          </cell>
          <cell r="BI785">
            <v>0</v>
          </cell>
          <cell r="BJ785">
            <v>0</v>
          </cell>
          <cell r="BK785">
            <v>0</v>
          </cell>
          <cell r="BL785">
            <v>0</v>
          </cell>
          <cell r="BM785">
            <v>0</v>
          </cell>
          <cell r="BN785">
            <v>0</v>
          </cell>
          <cell r="BO785">
            <v>0</v>
          </cell>
          <cell r="BP785">
            <v>0</v>
          </cell>
          <cell r="BQ785">
            <v>0</v>
          </cell>
          <cell r="BR785">
            <v>0</v>
          </cell>
          <cell r="BS785">
            <v>0</v>
          </cell>
          <cell r="BT785">
            <v>0</v>
          </cell>
          <cell r="BU785">
            <v>0</v>
          </cell>
          <cell r="BV785">
            <v>0</v>
          </cell>
          <cell r="BW785">
            <v>0</v>
          </cell>
          <cell r="BX785">
            <v>0</v>
          </cell>
          <cell r="BY785">
            <v>0</v>
          </cell>
          <cell r="BZ785">
            <v>0</v>
          </cell>
          <cell r="CA785">
            <v>0</v>
          </cell>
          <cell r="CB785">
            <v>0</v>
          </cell>
          <cell r="CC785">
            <v>0</v>
          </cell>
          <cell r="CD785">
            <v>0</v>
          </cell>
          <cell r="CE785">
            <v>0</v>
          </cell>
          <cell r="CF785">
            <v>0</v>
          </cell>
          <cell r="CG785">
            <v>0</v>
          </cell>
          <cell r="CH785">
            <v>0</v>
          </cell>
          <cell r="CI785">
            <v>0</v>
          </cell>
          <cell r="CJ785">
            <v>0</v>
          </cell>
          <cell r="CK785">
            <v>0</v>
          </cell>
          <cell r="CL785">
            <v>0</v>
          </cell>
          <cell r="CM785">
            <v>0</v>
          </cell>
          <cell r="CN785">
            <v>0</v>
          </cell>
          <cell r="CO785">
            <v>0</v>
          </cell>
          <cell r="CP785">
            <v>0</v>
          </cell>
          <cell r="CQ785">
            <v>0</v>
          </cell>
          <cell r="CR785">
            <v>0</v>
          </cell>
          <cell r="CS785">
            <v>0</v>
          </cell>
          <cell r="CT785">
            <v>0</v>
          </cell>
          <cell r="CU785">
            <v>0</v>
          </cell>
          <cell r="CV785">
            <v>0</v>
          </cell>
          <cell r="CW785">
            <v>0</v>
          </cell>
          <cell r="CX785">
            <v>0</v>
          </cell>
          <cell r="CY785">
            <v>0</v>
          </cell>
          <cell r="CZ785">
            <v>0</v>
          </cell>
          <cell r="DA785">
            <v>0</v>
          </cell>
          <cell r="DB785">
            <v>0</v>
          </cell>
          <cell r="DC785">
            <v>0</v>
          </cell>
          <cell r="DD785">
            <v>0</v>
          </cell>
          <cell r="DE785">
            <v>0</v>
          </cell>
          <cell r="DF785">
            <v>0</v>
          </cell>
          <cell r="DG785">
            <v>0</v>
          </cell>
          <cell r="DH785">
            <v>0</v>
          </cell>
          <cell r="DI785">
            <v>0</v>
          </cell>
          <cell r="DJ785">
            <v>0</v>
          </cell>
          <cell r="DK785">
            <v>0</v>
          </cell>
          <cell r="DL785">
            <v>0</v>
          </cell>
          <cell r="DM785">
            <v>0</v>
          </cell>
          <cell r="DN785">
            <v>0</v>
          </cell>
          <cell r="DO785">
            <v>0</v>
          </cell>
          <cell r="DP785">
            <v>0</v>
          </cell>
          <cell r="DQ785">
            <v>0</v>
          </cell>
          <cell r="DR785">
            <v>0</v>
          </cell>
          <cell r="DS785">
            <v>0</v>
          </cell>
          <cell r="DT785">
            <v>0</v>
          </cell>
          <cell r="DU785">
            <v>0</v>
          </cell>
          <cell r="DV785">
            <v>0</v>
          </cell>
          <cell r="DW785">
            <v>0</v>
          </cell>
          <cell r="DX785">
            <v>0</v>
          </cell>
          <cell r="DY785">
            <v>0</v>
          </cell>
          <cell r="DZ785">
            <v>0</v>
          </cell>
          <cell r="EA785">
            <v>0</v>
          </cell>
          <cell r="EB785">
            <v>0</v>
          </cell>
          <cell r="EC785">
            <v>0</v>
          </cell>
          <cell r="ED785">
            <v>0</v>
          </cell>
        </row>
        <row r="786">
          <cell r="F786">
            <v>0</v>
          </cell>
          <cell r="G786">
            <v>0</v>
          </cell>
          <cell r="H786">
            <v>0</v>
          </cell>
          <cell r="I786">
            <v>0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  <cell r="AE786">
            <v>0</v>
          </cell>
          <cell r="AF786">
            <v>0</v>
          </cell>
          <cell r="AG786">
            <v>0</v>
          </cell>
          <cell r="AH786">
            <v>0</v>
          </cell>
          <cell r="AI786">
            <v>0</v>
          </cell>
          <cell r="AJ786">
            <v>0</v>
          </cell>
          <cell r="AK786">
            <v>0</v>
          </cell>
          <cell r="AL786">
            <v>0</v>
          </cell>
          <cell r="AM786">
            <v>0</v>
          </cell>
          <cell r="AN786">
            <v>0</v>
          </cell>
          <cell r="AO786">
            <v>0</v>
          </cell>
          <cell r="AP786">
            <v>0</v>
          </cell>
          <cell r="AQ786">
            <v>0</v>
          </cell>
          <cell r="AR786">
            <v>0</v>
          </cell>
          <cell r="AS786">
            <v>0</v>
          </cell>
          <cell r="AT786">
            <v>0</v>
          </cell>
          <cell r="AU786">
            <v>0</v>
          </cell>
          <cell r="AV786">
            <v>0</v>
          </cell>
          <cell r="AW786">
            <v>0</v>
          </cell>
          <cell r="AX786">
            <v>0</v>
          </cell>
          <cell r="AY786">
            <v>0</v>
          </cell>
          <cell r="AZ786">
            <v>0</v>
          </cell>
          <cell r="BA786">
            <v>0</v>
          </cell>
          <cell r="BB786">
            <v>0</v>
          </cell>
          <cell r="BC786">
            <v>0</v>
          </cell>
          <cell r="BD786">
            <v>0</v>
          </cell>
          <cell r="BE786">
            <v>0</v>
          </cell>
          <cell r="BF786">
            <v>0</v>
          </cell>
          <cell r="BG786">
            <v>0</v>
          </cell>
          <cell r="BH786">
            <v>0</v>
          </cell>
          <cell r="BI786">
            <v>0</v>
          </cell>
          <cell r="BJ786">
            <v>0</v>
          </cell>
          <cell r="BK786">
            <v>0</v>
          </cell>
          <cell r="BL786">
            <v>0</v>
          </cell>
          <cell r="BM786">
            <v>0</v>
          </cell>
          <cell r="BN786">
            <v>0</v>
          </cell>
          <cell r="BO786">
            <v>0</v>
          </cell>
          <cell r="BP786">
            <v>0</v>
          </cell>
          <cell r="BQ786">
            <v>0</v>
          </cell>
          <cell r="BR786">
            <v>0</v>
          </cell>
          <cell r="BS786">
            <v>0</v>
          </cell>
          <cell r="BT786">
            <v>0</v>
          </cell>
          <cell r="BU786">
            <v>0</v>
          </cell>
          <cell r="BV786">
            <v>0</v>
          </cell>
          <cell r="BW786">
            <v>0</v>
          </cell>
          <cell r="BX786">
            <v>0</v>
          </cell>
          <cell r="BY786">
            <v>0</v>
          </cell>
          <cell r="BZ786">
            <v>0</v>
          </cell>
          <cell r="CA786">
            <v>0</v>
          </cell>
          <cell r="CB786">
            <v>0</v>
          </cell>
          <cell r="CC786">
            <v>0</v>
          </cell>
          <cell r="CD786">
            <v>0</v>
          </cell>
          <cell r="CE786">
            <v>0</v>
          </cell>
          <cell r="CF786">
            <v>0</v>
          </cell>
          <cell r="CG786">
            <v>0</v>
          </cell>
          <cell r="CH786">
            <v>0</v>
          </cell>
          <cell r="CI786">
            <v>0</v>
          </cell>
          <cell r="CJ786">
            <v>0</v>
          </cell>
          <cell r="CK786">
            <v>0</v>
          </cell>
          <cell r="CL786">
            <v>0</v>
          </cell>
          <cell r="CM786">
            <v>0</v>
          </cell>
          <cell r="CN786">
            <v>0</v>
          </cell>
          <cell r="CO786">
            <v>0</v>
          </cell>
          <cell r="CP786">
            <v>0</v>
          </cell>
          <cell r="CQ786">
            <v>0</v>
          </cell>
          <cell r="CR786">
            <v>0</v>
          </cell>
          <cell r="CS786">
            <v>0</v>
          </cell>
          <cell r="CT786">
            <v>0</v>
          </cell>
          <cell r="CU786">
            <v>0</v>
          </cell>
          <cell r="CV786">
            <v>0</v>
          </cell>
          <cell r="CW786">
            <v>0</v>
          </cell>
          <cell r="CX786">
            <v>0</v>
          </cell>
          <cell r="CY786">
            <v>0</v>
          </cell>
          <cell r="CZ786">
            <v>0</v>
          </cell>
          <cell r="DA786">
            <v>0</v>
          </cell>
          <cell r="DB786">
            <v>0</v>
          </cell>
          <cell r="DC786">
            <v>0</v>
          </cell>
          <cell r="DD786">
            <v>0</v>
          </cell>
          <cell r="DE786">
            <v>0</v>
          </cell>
          <cell r="DF786">
            <v>0</v>
          </cell>
          <cell r="DG786">
            <v>0</v>
          </cell>
          <cell r="DH786">
            <v>0</v>
          </cell>
          <cell r="DI786">
            <v>0</v>
          </cell>
          <cell r="DJ786">
            <v>0</v>
          </cell>
          <cell r="DK786">
            <v>0</v>
          </cell>
          <cell r="DL786">
            <v>0</v>
          </cell>
          <cell r="DM786">
            <v>0</v>
          </cell>
          <cell r="DN786">
            <v>0</v>
          </cell>
          <cell r="DO786">
            <v>0</v>
          </cell>
          <cell r="DP786">
            <v>0</v>
          </cell>
          <cell r="DQ786">
            <v>0</v>
          </cell>
          <cell r="DR786">
            <v>0</v>
          </cell>
          <cell r="DS786">
            <v>0</v>
          </cell>
          <cell r="DT786">
            <v>0</v>
          </cell>
          <cell r="DU786">
            <v>0</v>
          </cell>
          <cell r="DV786">
            <v>0</v>
          </cell>
          <cell r="DW786">
            <v>0</v>
          </cell>
          <cell r="DX786">
            <v>0</v>
          </cell>
          <cell r="DY786">
            <v>0</v>
          </cell>
          <cell r="DZ786">
            <v>0</v>
          </cell>
          <cell r="EA786">
            <v>0</v>
          </cell>
          <cell r="EB786">
            <v>0</v>
          </cell>
          <cell r="EC786">
            <v>0</v>
          </cell>
          <cell r="ED786">
            <v>0</v>
          </cell>
        </row>
        <row r="787">
          <cell r="F787">
            <v>0</v>
          </cell>
          <cell r="G787">
            <v>0</v>
          </cell>
          <cell r="H787">
            <v>0</v>
          </cell>
          <cell r="I787">
            <v>0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  <cell r="AE787">
            <v>0</v>
          </cell>
          <cell r="AF787">
            <v>0</v>
          </cell>
          <cell r="AG787">
            <v>0</v>
          </cell>
          <cell r="AH787">
            <v>0</v>
          </cell>
          <cell r="AI787">
            <v>0</v>
          </cell>
          <cell r="AJ787">
            <v>0</v>
          </cell>
          <cell r="AK787">
            <v>0</v>
          </cell>
          <cell r="AL787">
            <v>0</v>
          </cell>
          <cell r="AM787">
            <v>0</v>
          </cell>
          <cell r="AN787">
            <v>0</v>
          </cell>
          <cell r="AO787">
            <v>0</v>
          </cell>
          <cell r="AP787">
            <v>0</v>
          </cell>
          <cell r="AQ787">
            <v>0</v>
          </cell>
          <cell r="AR787">
            <v>0</v>
          </cell>
          <cell r="AS787">
            <v>0</v>
          </cell>
          <cell r="AT787">
            <v>0</v>
          </cell>
          <cell r="AU787">
            <v>0</v>
          </cell>
          <cell r="AV787">
            <v>0</v>
          </cell>
          <cell r="AW787">
            <v>0</v>
          </cell>
          <cell r="AX787">
            <v>0</v>
          </cell>
          <cell r="AY787">
            <v>0</v>
          </cell>
          <cell r="AZ787">
            <v>0</v>
          </cell>
          <cell r="BA787">
            <v>0</v>
          </cell>
          <cell r="BB787">
            <v>0</v>
          </cell>
          <cell r="BC787">
            <v>0</v>
          </cell>
          <cell r="BD787">
            <v>0</v>
          </cell>
          <cell r="BE787">
            <v>0</v>
          </cell>
          <cell r="BF787">
            <v>0</v>
          </cell>
          <cell r="BG787">
            <v>0</v>
          </cell>
          <cell r="BH787">
            <v>0</v>
          </cell>
          <cell r="BI787">
            <v>0</v>
          </cell>
          <cell r="BJ787">
            <v>0</v>
          </cell>
          <cell r="BK787">
            <v>0</v>
          </cell>
          <cell r="BL787">
            <v>0</v>
          </cell>
          <cell r="BM787">
            <v>0</v>
          </cell>
          <cell r="BN787">
            <v>0</v>
          </cell>
          <cell r="BO787">
            <v>0</v>
          </cell>
          <cell r="BP787">
            <v>0</v>
          </cell>
          <cell r="BQ787">
            <v>0</v>
          </cell>
          <cell r="BR787">
            <v>0</v>
          </cell>
          <cell r="BS787">
            <v>0</v>
          </cell>
          <cell r="BT787">
            <v>0</v>
          </cell>
          <cell r="BU787">
            <v>0</v>
          </cell>
          <cell r="BV787">
            <v>0</v>
          </cell>
          <cell r="BW787">
            <v>0</v>
          </cell>
          <cell r="BX787">
            <v>0</v>
          </cell>
          <cell r="BY787">
            <v>0</v>
          </cell>
          <cell r="BZ787">
            <v>0</v>
          </cell>
          <cell r="CA787">
            <v>0</v>
          </cell>
          <cell r="CB787">
            <v>0</v>
          </cell>
          <cell r="CC787">
            <v>0</v>
          </cell>
          <cell r="CD787">
            <v>0</v>
          </cell>
          <cell r="CE787">
            <v>0</v>
          </cell>
          <cell r="CF787">
            <v>0</v>
          </cell>
          <cell r="CG787">
            <v>0</v>
          </cell>
          <cell r="CH787">
            <v>0</v>
          </cell>
          <cell r="CI787">
            <v>0</v>
          </cell>
          <cell r="CJ787">
            <v>0</v>
          </cell>
          <cell r="CK787">
            <v>0</v>
          </cell>
          <cell r="CL787">
            <v>0</v>
          </cell>
          <cell r="CM787">
            <v>0</v>
          </cell>
          <cell r="CN787">
            <v>0</v>
          </cell>
          <cell r="CO787">
            <v>0</v>
          </cell>
          <cell r="CP787">
            <v>0</v>
          </cell>
          <cell r="CQ787">
            <v>0</v>
          </cell>
          <cell r="CR787">
            <v>0</v>
          </cell>
          <cell r="CS787">
            <v>0</v>
          </cell>
          <cell r="CT787">
            <v>0</v>
          </cell>
          <cell r="CU787">
            <v>0</v>
          </cell>
          <cell r="CV787">
            <v>0</v>
          </cell>
          <cell r="CW787">
            <v>0</v>
          </cell>
          <cell r="CX787">
            <v>0</v>
          </cell>
          <cell r="CY787">
            <v>0</v>
          </cell>
          <cell r="CZ787">
            <v>0</v>
          </cell>
          <cell r="DA787">
            <v>0</v>
          </cell>
          <cell r="DB787">
            <v>0</v>
          </cell>
          <cell r="DC787">
            <v>0</v>
          </cell>
          <cell r="DD787">
            <v>0</v>
          </cell>
          <cell r="DE787">
            <v>0</v>
          </cell>
          <cell r="DF787">
            <v>0</v>
          </cell>
          <cell r="DG787">
            <v>0</v>
          </cell>
          <cell r="DH787">
            <v>0</v>
          </cell>
          <cell r="DI787">
            <v>0</v>
          </cell>
          <cell r="DJ787">
            <v>0</v>
          </cell>
          <cell r="DK787">
            <v>0</v>
          </cell>
          <cell r="DL787">
            <v>0</v>
          </cell>
          <cell r="DM787">
            <v>0</v>
          </cell>
          <cell r="DN787">
            <v>0</v>
          </cell>
          <cell r="DO787">
            <v>0</v>
          </cell>
          <cell r="DP787">
            <v>0</v>
          </cell>
          <cell r="DQ787">
            <v>0</v>
          </cell>
          <cell r="DR787">
            <v>0</v>
          </cell>
          <cell r="DS787">
            <v>0</v>
          </cell>
          <cell r="DT787">
            <v>0</v>
          </cell>
          <cell r="DU787">
            <v>0</v>
          </cell>
          <cell r="DV787">
            <v>0</v>
          </cell>
          <cell r="DW787">
            <v>0</v>
          </cell>
          <cell r="DX787">
            <v>0</v>
          </cell>
          <cell r="DY787">
            <v>0</v>
          </cell>
          <cell r="DZ787">
            <v>0</v>
          </cell>
          <cell r="EA787">
            <v>0</v>
          </cell>
          <cell r="EB787">
            <v>0</v>
          </cell>
          <cell r="EC787">
            <v>0</v>
          </cell>
          <cell r="ED787">
            <v>0</v>
          </cell>
        </row>
        <row r="788">
          <cell r="F788">
            <v>0</v>
          </cell>
          <cell r="G788">
            <v>0</v>
          </cell>
          <cell r="H788">
            <v>0</v>
          </cell>
          <cell r="I788">
            <v>0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  <cell r="AE788">
            <v>0</v>
          </cell>
          <cell r="AF788">
            <v>0</v>
          </cell>
          <cell r="AG788">
            <v>0</v>
          </cell>
          <cell r="AH788">
            <v>0</v>
          </cell>
          <cell r="AI788">
            <v>0</v>
          </cell>
          <cell r="AJ788">
            <v>0</v>
          </cell>
          <cell r="AK788">
            <v>0</v>
          </cell>
          <cell r="AL788">
            <v>0</v>
          </cell>
          <cell r="AM788">
            <v>0</v>
          </cell>
          <cell r="AN788">
            <v>0</v>
          </cell>
          <cell r="AO788">
            <v>0</v>
          </cell>
          <cell r="AP788">
            <v>0</v>
          </cell>
          <cell r="AQ788">
            <v>0</v>
          </cell>
          <cell r="AR788">
            <v>0</v>
          </cell>
          <cell r="AS788">
            <v>0</v>
          </cell>
          <cell r="AT788">
            <v>0</v>
          </cell>
          <cell r="AU788">
            <v>0</v>
          </cell>
          <cell r="AV788">
            <v>0</v>
          </cell>
          <cell r="AW788">
            <v>0</v>
          </cell>
          <cell r="AX788">
            <v>0</v>
          </cell>
          <cell r="AY788">
            <v>0</v>
          </cell>
          <cell r="AZ788">
            <v>0</v>
          </cell>
          <cell r="BA788">
            <v>0</v>
          </cell>
          <cell r="BB788">
            <v>0</v>
          </cell>
          <cell r="BC788">
            <v>0</v>
          </cell>
          <cell r="BD788">
            <v>0</v>
          </cell>
          <cell r="BE788">
            <v>0</v>
          </cell>
          <cell r="BF788">
            <v>0</v>
          </cell>
          <cell r="BG788">
            <v>0</v>
          </cell>
          <cell r="BH788">
            <v>0</v>
          </cell>
          <cell r="BI788">
            <v>0</v>
          </cell>
          <cell r="BJ788">
            <v>0</v>
          </cell>
          <cell r="BK788">
            <v>0</v>
          </cell>
          <cell r="BL788">
            <v>0</v>
          </cell>
          <cell r="BM788">
            <v>0</v>
          </cell>
          <cell r="BN788">
            <v>0</v>
          </cell>
          <cell r="BO788">
            <v>0</v>
          </cell>
          <cell r="BP788">
            <v>0</v>
          </cell>
          <cell r="BQ788">
            <v>0</v>
          </cell>
          <cell r="BR788">
            <v>0</v>
          </cell>
          <cell r="BS788">
            <v>0</v>
          </cell>
          <cell r="BT788">
            <v>0</v>
          </cell>
          <cell r="BU788">
            <v>0</v>
          </cell>
          <cell r="BV788">
            <v>0</v>
          </cell>
          <cell r="BW788">
            <v>0</v>
          </cell>
          <cell r="BX788">
            <v>0</v>
          </cell>
          <cell r="BY788">
            <v>0</v>
          </cell>
          <cell r="BZ788">
            <v>0</v>
          </cell>
          <cell r="CA788">
            <v>0</v>
          </cell>
          <cell r="CB788">
            <v>0</v>
          </cell>
          <cell r="CC788">
            <v>0</v>
          </cell>
          <cell r="CD788">
            <v>0</v>
          </cell>
          <cell r="CE788">
            <v>0</v>
          </cell>
          <cell r="CF788">
            <v>0</v>
          </cell>
          <cell r="CG788">
            <v>0</v>
          </cell>
          <cell r="CH788">
            <v>0</v>
          </cell>
          <cell r="CI788">
            <v>0</v>
          </cell>
          <cell r="CJ788">
            <v>0</v>
          </cell>
          <cell r="CK788">
            <v>0</v>
          </cell>
          <cell r="CL788">
            <v>0</v>
          </cell>
          <cell r="CM788">
            <v>0</v>
          </cell>
          <cell r="CN788">
            <v>0</v>
          </cell>
          <cell r="CO788">
            <v>0</v>
          </cell>
          <cell r="CP788">
            <v>0</v>
          </cell>
          <cell r="CQ788">
            <v>0</v>
          </cell>
          <cell r="CR788">
            <v>0</v>
          </cell>
          <cell r="CS788">
            <v>0</v>
          </cell>
          <cell r="CT788">
            <v>0</v>
          </cell>
          <cell r="CU788">
            <v>0</v>
          </cell>
          <cell r="CV788">
            <v>0</v>
          </cell>
          <cell r="CW788">
            <v>0</v>
          </cell>
          <cell r="CX788">
            <v>0</v>
          </cell>
          <cell r="CY788">
            <v>0</v>
          </cell>
          <cell r="CZ788">
            <v>0</v>
          </cell>
          <cell r="DA788">
            <v>0</v>
          </cell>
          <cell r="DB788">
            <v>0</v>
          </cell>
          <cell r="DC788">
            <v>0</v>
          </cell>
          <cell r="DD788">
            <v>0</v>
          </cell>
          <cell r="DE788">
            <v>0</v>
          </cell>
          <cell r="DF788">
            <v>0</v>
          </cell>
          <cell r="DG788">
            <v>0</v>
          </cell>
          <cell r="DH788">
            <v>0</v>
          </cell>
          <cell r="DI788">
            <v>0</v>
          </cell>
          <cell r="DJ788">
            <v>0</v>
          </cell>
          <cell r="DK788">
            <v>0</v>
          </cell>
          <cell r="DL788">
            <v>0</v>
          </cell>
          <cell r="DM788">
            <v>0</v>
          </cell>
          <cell r="DN788">
            <v>0</v>
          </cell>
          <cell r="DO788">
            <v>0</v>
          </cell>
          <cell r="DP788">
            <v>0</v>
          </cell>
          <cell r="DQ788">
            <v>0</v>
          </cell>
          <cell r="DR788">
            <v>0</v>
          </cell>
          <cell r="DS788">
            <v>0</v>
          </cell>
          <cell r="DT788">
            <v>0</v>
          </cell>
          <cell r="DU788">
            <v>0</v>
          </cell>
          <cell r="DV788">
            <v>0</v>
          </cell>
          <cell r="DW788">
            <v>0</v>
          </cell>
          <cell r="DX788">
            <v>0</v>
          </cell>
          <cell r="DY788">
            <v>0</v>
          </cell>
          <cell r="DZ788">
            <v>0</v>
          </cell>
          <cell r="EA788">
            <v>0</v>
          </cell>
          <cell r="EB788">
            <v>0</v>
          </cell>
          <cell r="EC788">
            <v>0</v>
          </cell>
          <cell r="ED788">
            <v>0</v>
          </cell>
        </row>
        <row r="789">
          <cell r="F789">
            <v>0</v>
          </cell>
          <cell r="G789">
            <v>0</v>
          </cell>
          <cell r="H789">
            <v>0</v>
          </cell>
          <cell r="I789">
            <v>0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  <cell r="AE789">
            <v>0</v>
          </cell>
          <cell r="AF789">
            <v>0</v>
          </cell>
          <cell r="AG789">
            <v>0</v>
          </cell>
          <cell r="AH789">
            <v>0</v>
          </cell>
          <cell r="AI789">
            <v>0</v>
          </cell>
          <cell r="AJ789">
            <v>0</v>
          </cell>
          <cell r="AK789">
            <v>0</v>
          </cell>
          <cell r="AL789">
            <v>0</v>
          </cell>
          <cell r="AM789">
            <v>0</v>
          </cell>
          <cell r="AN789">
            <v>0</v>
          </cell>
          <cell r="AO789">
            <v>0</v>
          </cell>
          <cell r="AP789">
            <v>0</v>
          </cell>
          <cell r="AQ789">
            <v>0</v>
          </cell>
          <cell r="AR789">
            <v>0</v>
          </cell>
          <cell r="AS789">
            <v>0</v>
          </cell>
          <cell r="AT789">
            <v>0</v>
          </cell>
          <cell r="AU789">
            <v>0</v>
          </cell>
          <cell r="AV789">
            <v>0</v>
          </cell>
          <cell r="AW789">
            <v>0</v>
          </cell>
          <cell r="AX789">
            <v>0</v>
          </cell>
          <cell r="AY789">
            <v>0</v>
          </cell>
          <cell r="AZ789">
            <v>0</v>
          </cell>
          <cell r="BA789">
            <v>0</v>
          </cell>
          <cell r="BB789">
            <v>0</v>
          </cell>
          <cell r="BC789">
            <v>0</v>
          </cell>
          <cell r="BD789">
            <v>0</v>
          </cell>
          <cell r="BE789">
            <v>0</v>
          </cell>
          <cell r="BF789">
            <v>0</v>
          </cell>
          <cell r="BG789">
            <v>0</v>
          </cell>
          <cell r="BH789">
            <v>0</v>
          </cell>
          <cell r="BI789">
            <v>0</v>
          </cell>
          <cell r="BJ789">
            <v>0</v>
          </cell>
          <cell r="BK789">
            <v>0</v>
          </cell>
          <cell r="BL789">
            <v>0</v>
          </cell>
          <cell r="BM789">
            <v>0</v>
          </cell>
          <cell r="BN789">
            <v>0</v>
          </cell>
          <cell r="BO789">
            <v>0</v>
          </cell>
          <cell r="BP789">
            <v>0</v>
          </cell>
          <cell r="BQ789">
            <v>0</v>
          </cell>
          <cell r="BR789">
            <v>0</v>
          </cell>
          <cell r="BS789">
            <v>0</v>
          </cell>
          <cell r="BT789">
            <v>0</v>
          </cell>
          <cell r="BU789">
            <v>0</v>
          </cell>
          <cell r="BV789">
            <v>0</v>
          </cell>
          <cell r="BW789">
            <v>0</v>
          </cell>
          <cell r="BX789">
            <v>0</v>
          </cell>
          <cell r="BY789">
            <v>0</v>
          </cell>
          <cell r="BZ789">
            <v>0</v>
          </cell>
          <cell r="CA789">
            <v>0</v>
          </cell>
          <cell r="CB789">
            <v>0</v>
          </cell>
          <cell r="CC789">
            <v>0</v>
          </cell>
          <cell r="CD789">
            <v>0</v>
          </cell>
          <cell r="CE789">
            <v>0</v>
          </cell>
          <cell r="CF789">
            <v>0</v>
          </cell>
          <cell r="CG789">
            <v>0</v>
          </cell>
          <cell r="CH789">
            <v>0</v>
          </cell>
          <cell r="CI789">
            <v>0</v>
          </cell>
          <cell r="CJ789">
            <v>0</v>
          </cell>
          <cell r="CK789">
            <v>0</v>
          </cell>
          <cell r="CL789">
            <v>0</v>
          </cell>
          <cell r="CM789">
            <v>0</v>
          </cell>
          <cell r="CN789">
            <v>0</v>
          </cell>
          <cell r="CO789">
            <v>0</v>
          </cell>
          <cell r="CP789">
            <v>0</v>
          </cell>
          <cell r="CQ789">
            <v>0</v>
          </cell>
          <cell r="CR789">
            <v>0</v>
          </cell>
          <cell r="CS789">
            <v>0</v>
          </cell>
          <cell r="CT789">
            <v>0</v>
          </cell>
          <cell r="CU789">
            <v>0</v>
          </cell>
          <cell r="CV789">
            <v>0</v>
          </cell>
          <cell r="CW789">
            <v>0</v>
          </cell>
          <cell r="CX789">
            <v>0</v>
          </cell>
          <cell r="CY789">
            <v>0</v>
          </cell>
          <cell r="CZ789">
            <v>0</v>
          </cell>
          <cell r="DA789">
            <v>0</v>
          </cell>
          <cell r="DB789">
            <v>0</v>
          </cell>
          <cell r="DC789">
            <v>0</v>
          </cell>
          <cell r="DD789">
            <v>0</v>
          </cell>
          <cell r="DE789">
            <v>0</v>
          </cell>
          <cell r="DF789">
            <v>0</v>
          </cell>
          <cell r="DG789">
            <v>0</v>
          </cell>
          <cell r="DH789">
            <v>0</v>
          </cell>
          <cell r="DI789">
            <v>0</v>
          </cell>
          <cell r="DJ789">
            <v>0</v>
          </cell>
          <cell r="DK789">
            <v>0</v>
          </cell>
          <cell r="DL789">
            <v>0</v>
          </cell>
          <cell r="DM789">
            <v>0</v>
          </cell>
          <cell r="DN789">
            <v>0</v>
          </cell>
          <cell r="DO789">
            <v>0</v>
          </cell>
          <cell r="DP789">
            <v>0</v>
          </cell>
          <cell r="DQ789">
            <v>0</v>
          </cell>
          <cell r="DR789">
            <v>0</v>
          </cell>
          <cell r="DS789">
            <v>0</v>
          </cell>
          <cell r="DT789">
            <v>0</v>
          </cell>
          <cell r="DU789">
            <v>0</v>
          </cell>
          <cell r="DV789">
            <v>0</v>
          </cell>
          <cell r="DW789">
            <v>0</v>
          </cell>
          <cell r="DX789">
            <v>0</v>
          </cell>
          <cell r="DY789">
            <v>0</v>
          </cell>
          <cell r="DZ789">
            <v>0</v>
          </cell>
          <cell r="EA789">
            <v>0</v>
          </cell>
          <cell r="EB789">
            <v>0</v>
          </cell>
          <cell r="EC789">
            <v>0</v>
          </cell>
          <cell r="ED789">
            <v>0</v>
          </cell>
        </row>
        <row r="790">
          <cell r="F790">
            <v>0</v>
          </cell>
          <cell r="G790">
            <v>0</v>
          </cell>
          <cell r="H790">
            <v>0</v>
          </cell>
          <cell r="I790">
            <v>0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  <cell r="AE790">
            <v>0</v>
          </cell>
          <cell r="AF790">
            <v>0</v>
          </cell>
          <cell r="AG790">
            <v>0</v>
          </cell>
          <cell r="AH790">
            <v>0</v>
          </cell>
          <cell r="AI790">
            <v>0</v>
          </cell>
          <cell r="AJ790">
            <v>0</v>
          </cell>
          <cell r="AK790">
            <v>0</v>
          </cell>
          <cell r="AL790">
            <v>0</v>
          </cell>
          <cell r="AM790">
            <v>0</v>
          </cell>
          <cell r="AN790">
            <v>0</v>
          </cell>
          <cell r="AO790">
            <v>0</v>
          </cell>
          <cell r="AP790">
            <v>0</v>
          </cell>
          <cell r="AQ790">
            <v>0</v>
          </cell>
          <cell r="AR790">
            <v>0</v>
          </cell>
          <cell r="AS790">
            <v>0</v>
          </cell>
          <cell r="AT790">
            <v>0</v>
          </cell>
          <cell r="AU790">
            <v>0</v>
          </cell>
          <cell r="AV790">
            <v>0</v>
          </cell>
          <cell r="AW790">
            <v>0</v>
          </cell>
          <cell r="AX790">
            <v>0</v>
          </cell>
          <cell r="AY790">
            <v>0</v>
          </cell>
          <cell r="AZ790">
            <v>0</v>
          </cell>
          <cell r="BA790">
            <v>0</v>
          </cell>
          <cell r="BB790">
            <v>0</v>
          </cell>
          <cell r="BC790">
            <v>0</v>
          </cell>
          <cell r="BD790">
            <v>0</v>
          </cell>
          <cell r="BE790">
            <v>0</v>
          </cell>
          <cell r="BF790">
            <v>0</v>
          </cell>
          <cell r="BG790">
            <v>0</v>
          </cell>
          <cell r="BH790">
            <v>0</v>
          </cell>
          <cell r="BI790">
            <v>0</v>
          </cell>
          <cell r="BJ790">
            <v>0</v>
          </cell>
          <cell r="BK790">
            <v>0</v>
          </cell>
          <cell r="BL790">
            <v>0</v>
          </cell>
          <cell r="BM790">
            <v>0</v>
          </cell>
          <cell r="BN790">
            <v>0</v>
          </cell>
          <cell r="BO790">
            <v>0</v>
          </cell>
          <cell r="BP790">
            <v>0</v>
          </cell>
          <cell r="BQ790">
            <v>0</v>
          </cell>
          <cell r="BR790">
            <v>0</v>
          </cell>
          <cell r="BS790">
            <v>0</v>
          </cell>
          <cell r="BT790">
            <v>0</v>
          </cell>
          <cell r="BU790">
            <v>0</v>
          </cell>
          <cell r="BV790">
            <v>0</v>
          </cell>
          <cell r="BW790">
            <v>0</v>
          </cell>
          <cell r="BX790">
            <v>0</v>
          </cell>
          <cell r="BY790">
            <v>0</v>
          </cell>
          <cell r="BZ790">
            <v>0</v>
          </cell>
          <cell r="CA790">
            <v>0</v>
          </cell>
          <cell r="CB790">
            <v>0</v>
          </cell>
          <cell r="CC790">
            <v>0</v>
          </cell>
          <cell r="CD790">
            <v>0</v>
          </cell>
          <cell r="CE790">
            <v>0</v>
          </cell>
          <cell r="CF790">
            <v>0</v>
          </cell>
          <cell r="CG790">
            <v>0</v>
          </cell>
          <cell r="CH790">
            <v>0</v>
          </cell>
          <cell r="CI790">
            <v>0</v>
          </cell>
          <cell r="CJ790">
            <v>0</v>
          </cell>
          <cell r="CK790">
            <v>0</v>
          </cell>
          <cell r="CL790">
            <v>0</v>
          </cell>
          <cell r="CM790">
            <v>0</v>
          </cell>
          <cell r="CN790">
            <v>0</v>
          </cell>
          <cell r="CO790">
            <v>0</v>
          </cell>
          <cell r="CP790">
            <v>0</v>
          </cell>
          <cell r="CQ790">
            <v>0</v>
          </cell>
          <cell r="CR790">
            <v>0</v>
          </cell>
          <cell r="CS790">
            <v>0</v>
          </cell>
          <cell r="CT790">
            <v>0</v>
          </cell>
          <cell r="CU790">
            <v>0</v>
          </cell>
          <cell r="CV790">
            <v>0</v>
          </cell>
          <cell r="CW790">
            <v>0</v>
          </cell>
          <cell r="CX790">
            <v>0</v>
          </cell>
          <cell r="CY790">
            <v>0</v>
          </cell>
          <cell r="CZ790">
            <v>0</v>
          </cell>
          <cell r="DA790">
            <v>0</v>
          </cell>
          <cell r="DB790">
            <v>0</v>
          </cell>
          <cell r="DC790">
            <v>0</v>
          </cell>
          <cell r="DD790">
            <v>0</v>
          </cell>
          <cell r="DE790">
            <v>0</v>
          </cell>
          <cell r="DF790">
            <v>0</v>
          </cell>
          <cell r="DG790">
            <v>0</v>
          </cell>
          <cell r="DH790">
            <v>0</v>
          </cell>
          <cell r="DI790">
            <v>0</v>
          </cell>
          <cell r="DJ790">
            <v>0</v>
          </cell>
          <cell r="DK790">
            <v>0</v>
          </cell>
          <cell r="DL790">
            <v>0</v>
          </cell>
          <cell r="DM790">
            <v>0</v>
          </cell>
          <cell r="DN790">
            <v>0</v>
          </cell>
          <cell r="DO790">
            <v>0</v>
          </cell>
          <cell r="DP790">
            <v>0</v>
          </cell>
          <cell r="DQ790">
            <v>0</v>
          </cell>
          <cell r="DR790">
            <v>0</v>
          </cell>
          <cell r="DS790">
            <v>0</v>
          </cell>
          <cell r="DT790">
            <v>0</v>
          </cell>
          <cell r="DU790">
            <v>0</v>
          </cell>
          <cell r="DV790">
            <v>0</v>
          </cell>
          <cell r="DW790">
            <v>0</v>
          </cell>
          <cell r="DX790">
            <v>0</v>
          </cell>
          <cell r="DY790">
            <v>0</v>
          </cell>
          <cell r="DZ790">
            <v>0</v>
          </cell>
          <cell r="EA790">
            <v>0</v>
          </cell>
          <cell r="EB790">
            <v>0</v>
          </cell>
          <cell r="EC790">
            <v>0</v>
          </cell>
          <cell r="ED790">
            <v>0</v>
          </cell>
        </row>
        <row r="791">
          <cell r="F791">
            <v>0</v>
          </cell>
          <cell r="G791">
            <v>0</v>
          </cell>
          <cell r="H791">
            <v>0</v>
          </cell>
          <cell r="I791">
            <v>0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0</v>
          </cell>
          <cell r="P791">
            <v>0</v>
          </cell>
          <cell r="Q791">
            <v>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  <cell r="AE791">
            <v>0</v>
          </cell>
          <cell r="AF791">
            <v>0</v>
          </cell>
          <cell r="AG791">
            <v>0</v>
          </cell>
          <cell r="AH791">
            <v>0</v>
          </cell>
          <cell r="AI791">
            <v>0</v>
          </cell>
          <cell r="AJ791">
            <v>0</v>
          </cell>
          <cell r="AK791">
            <v>0</v>
          </cell>
          <cell r="AL791">
            <v>0</v>
          </cell>
          <cell r="AM791">
            <v>0</v>
          </cell>
          <cell r="AN791">
            <v>0</v>
          </cell>
          <cell r="AO791">
            <v>0</v>
          </cell>
          <cell r="AP791">
            <v>0</v>
          </cell>
          <cell r="AQ791">
            <v>0</v>
          </cell>
          <cell r="AR791">
            <v>0</v>
          </cell>
          <cell r="AS791">
            <v>0</v>
          </cell>
          <cell r="AT791">
            <v>0</v>
          </cell>
          <cell r="AU791">
            <v>0</v>
          </cell>
          <cell r="AV791">
            <v>0</v>
          </cell>
          <cell r="AW791">
            <v>0</v>
          </cell>
          <cell r="AX791">
            <v>0</v>
          </cell>
          <cell r="AY791">
            <v>0</v>
          </cell>
          <cell r="AZ791">
            <v>0</v>
          </cell>
          <cell r="BA791">
            <v>0</v>
          </cell>
          <cell r="BB791">
            <v>0</v>
          </cell>
          <cell r="BC791">
            <v>0</v>
          </cell>
          <cell r="BD791">
            <v>0</v>
          </cell>
          <cell r="BE791">
            <v>0</v>
          </cell>
          <cell r="BF791">
            <v>0</v>
          </cell>
          <cell r="BG791">
            <v>0</v>
          </cell>
          <cell r="BH791">
            <v>0</v>
          </cell>
          <cell r="BI791">
            <v>0</v>
          </cell>
          <cell r="BJ791">
            <v>0</v>
          </cell>
          <cell r="BK791">
            <v>0</v>
          </cell>
          <cell r="BL791">
            <v>0</v>
          </cell>
          <cell r="BM791">
            <v>0</v>
          </cell>
          <cell r="BN791">
            <v>0</v>
          </cell>
          <cell r="BO791">
            <v>0</v>
          </cell>
          <cell r="BP791">
            <v>0</v>
          </cell>
          <cell r="BQ791">
            <v>0</v>
          </cell>
          <cell r="BR791">
            <v>0</v>
          </cell>
          <cell r="BS791">
            <v>0</v>
          </cell>
          <cell r="BT791">
            <v>0</v>
          </cell>
          <cell r="BU791">
            <v>0</v>
          </cell>
          <cell r="BV791">
            <v>0</v>
          </cell>
          <cell r="BW791">
            <v>0</v>
          </cell>
          <cell r="BX791">
            <v>0</v>
          </cell>
          <cell r="BY791">
            <v>0</v>
          </cell>
          <cell r="BZ791">
            <v>0</v>
          </cell>
          <cell r="CA791">
            <v>0</v>
          </cell>
          <cell r="CB791">
            <v>0</v>
          </cell>
          <cell r="CC791">
            <v>0</v>
          </cell>
          <cell r="CD791">
            <v>0</v>
          </cell>
          <cell r="CE791">
            <v>0</v>
          </cell>
          <cell r="CF791">
            <v>0</v>
          </cell>
          <cell r="CG791">
            <v>0</v>
          </cell>
          <cell r="CH791">
            <v>0</v>
          </cell>
          <cell r="CI791">
            <v>0</v>
          </cell>
          <cell r="CJ791">
            <v>0</v>
          </cell>
          <cell r="CK791">
            <v>0</v>
          </cell>
          <cell r="CL791">
            <v>0</v>
          </cell>
          <cell r="CM791">
            <v>0</v>
          </cell>
          <cell r="CN791">
            <v>0</v>
          </cell>
          <cell r="CO791">
            <v>0</v>
          </cell>
          <cell r="CP791">
            <v>0</v>
          </cell>
          <cell r="CQ791">
            <v>0</v>
          </cell>
          <cell r="CR791">
            <v>0</v>
          </cell>
          <cell r="CS791">
            <v>0</v>
          </cell>
          <cell r="CT791">
            <v>0</v>
          </cell>
          <cell r="CU791">
            <v>0</v>
          </cell>
          <cell r="CV791">
            <v>0</v>
          </cell>
          <cell r="CW791">
            <v>0</v>
          </cell>
          <cell r="CX791">
            <v>0</v>
          </cell>
          <cell r="CY791">
            <v>0</v>
          </cell>
          <cell r="CZ791">
            <v>0</v>
          </cell>
          <cell r="DA791">
            <v>0</v>
          </cell>
          <cell r="DB791">
            <v>0</v>
          </cell>
          <cell r="DC791">
            <v>0</v>
          </cell>
          <cell r="DD791">
            <v>0</v>
          </cell>
          <cell r="DE791">
            <v>0</v>
          </cell>
          <cell r="DF791">
            <v>0</v>
          </cell>
          <cell r="DG791">
            <v>0</v>
          </cell>
          <cell r="DH791">
            <v>0</v>
          </cell>
          <cell r="DI791">
            <v>0</v>
          </cell>
          <cell r="DJ791">
            <v>0</v>
          </cell>
          <cell r="DK791">
            <v>0</v>
          </cell>
          <cell r="DL791">
            <v>0</v>
          </cell>
          <cell r="DM791">
            <v>0</v>
          </cell>
          <cell r="DN791">
            <v>0</v>
          </cell>
          <cell r="DO791">
            <v>0</v>
          </cell>
          <cell r="DP791">
            <v>0</v>
          </cell>
          <cell r="DQ791">
            <v>0</v>
          </cell>
          <cell r="DR791">
            <v>0</v>
          </cell>
          <cell r="DS791">
            <v>0</v>
          </cell>
          <cell r="DT791">
            <v>0</v>
          </cell>
          <cell r="DU791">
            <v>0</v>
          </cell>
          <cell r="DV791">
            <v>0</v>
          </cell>
          <cell r="DW791">
            <v>0</v>
          </cell>
          <cell r="DX791">
            <v>0</v>
          </cell>
          <cell r="DY791">
            <v>0</v>
          </cell>
          <cell r="DZ791">
            <v>0</v>
          </cell>
          <cell r="EA791">
            <v>0</v>
          </cell>
          <cell r="EB791">
            <v>0</v>
          </cell>
          <cell r="EC791">
            <v>0</v>
          </cell>
          <cell r="ED791">
            <v>0</v>
          </cell>
        </row>
        <row r="792"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0</v>
          </cell>
          <cell r="P792">
            <v>0</v>
          </cell>
          <cell r="Q792">
            <v>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  <cell r="AE792">
            <v>0</v>
          </cell>
          <cell r="AF792">
            <v>0</v>
          </cell>
          <cell r="AG792">
            <v>0</v>
          </cell>
          <cell r="AH792">
            <v>0</v>
          </cell>
          <cell r="AI792">
            <v>0</v>
          </cell>
          <cell r="AJ792">
            <v>0</v>
          </cell>
          <cell r="AK792">
            <v>0</v>
          </cell>
          <cell r="AL792">
            <v>0</v>
          </cell>
          <cell r="AM792">
            <v>0</v>
          </cell>
          <cell r="AN792">
            <v>0</v>
          </cell>
          <cell r="AO792">
            <v>0</v>
          </cell>
          <cell r="AP792">
            <v>0</v>
          </cell>
          <cell r="AQ792">
            <v>0</v>
          </cell>
          <cell r="AR792">
            <v>0</v>
          </cell>
          <cell r="AS792">
            <v>0</v>
          </cell>
          <cell r="AT792">
            <v>0</v>
          </cell>
          <cell r="AU792">
            <v>0</v>
          </cell>
          <cell r="AV792">
            <v>0</v>
          </cell>
          <cell r="AW792">
            <v>0</v>
          </cell>
          <cell r="AX792">
            <v>0</v>
          </cell>
          <cell r="AY792">
            <v>0</v>
          </cell>
          <cell r="AZ792">
            <v>0</v>
          </cell>
          <cell r="BA792">
            <v>0</v>
          </cell>
          <cell r="BB792">
            <v>0</v>
          </cell>
          <cell r="BC792">
            <v>0</v>
          </cell>
          <cell r="BD792">
            <v>0</v>
          </cell>
          <cell r="BE792">
            <v>0</v>
          </cell>
          <cell r="BF792">
            <v>0</v>
          </cell>
          <cell r="BG792">
            <v>0</v>
          </cell>
          <cell r="BH792">
            <v>0</v>
          </cell>
          <cell r="BI792">
            <v>0</v>
          </cell>
          <cell r="BJ792">
            <v>0</v>
          </cell>
          <cell r="BK792">
            <v>0</v>
          </cell>
          <cell r="BL792">
            <v>0</v>
          </cell>
          <cell r="BM792">
            <v>0</v>
          </cell>
          <cell r="BN792">
            <v>0</v>
          </cell>
          <cell r="BO792">
            <v>0</v>
          </cell>
          <cell r="BP792">
            <v>0</v>
          </cell>
          <cell r="BQ792">
            <v>0</v>
          </cell>
          <cell r="BR792">
            <v>0</v>
          </cell>
          <cell r="BS792">
            <v>0</v>
          </cell>
          <cell r="BT792">
            <v>0</v>
          </cell>
          <cell r="BU792">
            <v>0</v>
          </cell>
          <cell r="BV792">
            <v>0</v>
          </cell>
          <cell r="BW792">
            <v>0</v>
          </cell>
          <cell r="BX792">
            <v>0</v>
          </cell>
          <cell r="BY792">
            <v>0</v>
          </cell>
          <cell r="BZ792">
            <v>0</v>
          </cell>
          <cell r="CA792">
            <v>0</v>
          </cell>
          <cell r="CB792">
            <v>0</v>
          </cell>
          <cell r="CC792">
            <v>0</v>
          </cell>
          <cell r="CD792">
            <v>0</v>
          </cell>
          <cell r="CE792">
            <v>0</v>
          </cell>
          <cell r="CF792">
            <v>0</v>
          </cell>
          <cell r="CG792">
            <v>0</v>
          </cell>
          <cell r="CH792">
            <v>0</v>
          </cell>
          <cell r="CI792">
            <v>0</v>
          </cell>
          <cell r="CJ792">
            <v>0</v>
          </cell>
          <cell r="CK792">
            <v>0</v>
          </cell>
          <cell r="CL792">
            <v>0</v>
          </cell>
          <cell r="CM792">
            <v>0</v>
          </cell>
          <cell r="CN792">
            <v>0</v>
          </cell>
          <cell r="CO792">
            <v>0</v>
          </cell>
          <cell r="CP792">
            <v>0</v>
          </cell>
          <cell r="CQ792">
            <v>0</v>
          </cell>
          <cell r="CR792">
            <v>0</v>
          </cell>
          <cell r="CS792">
            <v>0</v>
          </cell>
          <cell r="CT792">
            <v>0</v>
          </cell>
          <cell r="CU792">
            <v>0</v>
          </cell>
          <cell r="CV792">
            <v>0</v>
          </cell>
          <cell r="CW792">
            <v>0</v>
          </cell>
          <cell r="CX792">
            <v>0</v>
          </cell>
          <cell r="CY792">
            <v>0</v>
          </cell>
          <cell r="CZ792">
            <v>0</v>
          </cell>
          <cell r="DA792">
            <v>0</v>
          </cell>
          <cell r="DB792">
            <v>0</v>
          </cell>
          <cell r="DC792">
            <v>0</v>
          </cell>
          <cell r="DD792">
            <v>0</v>
          </cell>
          <cell r="DE792">
            <v>0</v>
          </cell>
          <cell r="DF792">
            <v>0</v>
          </cell>
          <cell r="DG792">
            <v>0</v>
          </cell>
          <cell r="DH792">
            <v>0</v>
          </cell>
          <cell r="DI792">
            <v>0</v>
          </cell>
          <cell r="DJ792">
            <v>0</v>
          </cell>
          <cell r="DK792">
            <v>0</v>
          </cell>
          <cell r="DL792">
            <v>0</v>
          </cell>
          <cell r="DM792">
            <v>0</v>
          </cell>
          <cell r="DN792">
            <v>0</v>
          </cell>
          <cell r="DO792">
            <v>0</v>
          </cell>
          <cell r="DP792">
            <v>0</v>
          </cell>
          <cell r="DQ792">
            <v>0</v>
          </cell>
          <cell r="DR792">
            <v>0</v>
          </cell>
          <cell r="DS792">
            <v>0</v>
          </cell>
          <cell r="DT792">
            <v>0</v>
          </cell>
          <cell r="DU792">
            <v>0</v>
          </cell>
          <cell r="DV792">
            <v>0</v>
          </cell>
          <cell r="DW792">
            <v>0</v>
          </cell>
          <cell r="DX792">
            <v>0</v>
          </cell>
          <cell r="DY792">
            <v>0</v>
          </cell>
          <cell r="DZ792">
            <v>0</v>
          </cell>
          <cell r="EA792">
            <v>0</v>
          </cell>
          <cell r="EB792">
            <v>0</v>
          </cell>
          <cell r="EC792">
            <v>0</v>
          </cell>
          <cell r="ED792">
            <v>0</v>
          </cell>
        </row>
        <row r="793"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0</v>
          </cell>
          <cell r="P793">
            <v>0</v>
          </cell>
          <cell r="Q793">
            <v>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  <cell r="AE793">
            <v>0</v>
          </cell>
          <cell r="AF793">
            <v>0</v>
          </cell>
          <cell r="AG793">
            <v>0</v>
          </cell>
          <cell r="AH793">
            <v>0</v>
          </cell>
          <cell r="AI793">
            <v>0</v>
          </cell>
          <cell r="AJ793">
            <v>0</v>
          </cell>
          <cell r="AK793">
            <v>0</v>
          </cell>
          <cell r="AL793">
            <v>0</v>
          </cell>
          <cell r="AM793">
            <v>0</v>
          </cell>
          <cell r="AN793">
            <v>0</v>
          </cell>
          <cell r="AO793">
            <v>0</v>
          </cell>
          <cell r="AP793">
            <v>0</v>
          </cell>
          <cell r="AQ793">
            <v>0</v>
          </cell>
          <cell r="AR793">
            <v>0</v>
          </cell>
          <cell r="AS793">
            <v>0</v>
          </cell>
          <cell r="AT793">
            <v>0</v>
          </cell>
          <cell r="AU793">
            <v>0</v>
          </cell>
          <cell r="AV793">
            <v>0</v>
          </cell>
          <cell r="AW793">
            <v>0</v>
          </cell>
          <cell r="AX793">
            <v>0</v>
          </cell>
          <cell r="AY793">
            <v>0</v>
          </cell>
          <cell r="AZ793">
            <v>0</v>
          </cell>
          <cell r="BA793">
            <v>0</v>
          </cell>
          <cell r="BB793">
            <v>0</v>
          </cell>
          <cell r="BC793">
            <v>0</v>
          </cell>
          <cell r="BD793">
            <v>0</v>
          </cell>
          <cell r="BE793">
            <v>0</v>
          </cell>
          <cell r="BF793">
            <v>0</v>
          </cell>
          <cell r="BG793">
            <v>0</v>
          </cell>
          <cell r="BH793">
            <v>0</v>
          </cell>
          <cell r="BI793">
            <v>0</v>
          </cell>
          <cell r="BJ793">
            <v>0</v>
          </cell>
          <cell r="BK793">
            <v>0</v>
          </cell>
          <cell r="BL793">
            <v>0</v>
          </cell>
          <cell r="BM793">
            <v>0</v>
          </cell>
          <cell r="BN793">
            <v>0</v>
          </cell>
          <cell r="BO793">
            <v>0</v>
          </cell>
          <cell r="BP793">
            <v>0</v>
          </cell>
          <cell r="BQ793">
            <v>0</v>
          </cell>
          <cell r="BR793">
            <v>0</v>
          </cell>
          <cell r="BS793">
            <v>0</v>
          </cell>
          <cell r="BT793">
            <v>0</v>
          </cell>
          <cell r="BU793">
            <v>0</v>
          </cell>
          <cell r="BV793">
            <v>0</v>
          </cell>
          <cell r="BW793">
            <v>0</v>
          </cell>
          <cell r="BX793">
            <v>0</v>
          </cell>
          <cell r="BY793">
            <v>0</v>
          </cell>
          <cell r="BZ793">
            <v>0</v>
          </cell>
          <cell r="CA793">
            <v>0</v>
          </cell>
          <cell r="CB793">
            <v>0</v>
          </cell>
          <cell r="CC793">
            <v>0</v>
          </cell>
          <cell r="CD793">
            <v>0</v>
          </cell>
          <cell r="CE793">
            <v>0</v>
          </cell>
          <cell r="CF793">
            <v>0</v>
          </cell>
          <cell r="CG793">
            <v>0</v>
          </cell>
          <cell r="CH793">
            <v>0</v>
          </cell>
          <cell r="CI793">
            <v>0</v>
          </cell>
          <cell r="CJ793">
            <v>0</v>
          </cell>
          <cell r="CK793">
            <v>0</v>
          </cell>
          <cell r="CL793">
            <v>0</v>
          </cell>
          <cell r="CM793">
            <v>0</v>
          </cell>
          <cell r="CN793">
            <v>0</v>
          </cell>
          <cell r="CO793">
            <v>0</v>
          </cell>
          <cell r="CP793">
            <v>0</v>
          </cell>
          <cell r="CQ793">
            <v>0</v>
          </cell>
          <cell r="CR793">
            <v>0</v>
          </cell>
          <cell r="CS793">
            <v>0</v>
          </cell>
          <cell r="CT793">
            <v>0</v>
          </cell>
          <cell r="CU793">
            <v>0</v>
          </cell>
          <cell r="CV793">
            <v>0</v>
          </cell>
          <cell r="CW793">
            <v>0</v>
          </cell>
          <cell r="CX793">
            <v>0</v>
          </cell>
          <cell r="CY793">
            <v>0</v>
          </cell>
          <cell r="CZ793">
            <v>0</v>
          </cell>
          <cell r="DA793">
            <v>0</v>
          </cell>
          <cell r="DB793">
            <v>0</v>
          </cell>
          <cell r="DC793">
            <v>0</v>
          </cell>
          <cell r="DD793">
            <v>0</v>
          </cell>
          <cell r="DE793">
            <v>0</v>
          </cell>
          <cell r="DF793">
            <v>0</v>
          </cell>
          <cell r="DG793">
            <v>0</v>
          </cell>
          <cell r="DH793">
            <v>0</v>
          </cell>
          <cell r="DI793">
            <v>0</v>
          </cell>
          <cell r="DJ793">
            <v>0</v>
          </cell>
          <cell r="DK793">
            <v>0</v>
          </cell>
          <cell r="DL793">
            <v>0</v>
          </cell>
          <cell r="DM793">
            <v>0</v>
          </cell>
          <cell r="DN793">
            <v>0</v>
          </cell>
          <cell r="DO793">
            <v>0</v>
          </cell>
          <cell r="DP793">
            <v>0</v>
          </cell>
          <cell r="DQ793">
            <v>0</v>
          </cell>
          <cell r="DR793">
            <v>0</v>
          </cell>
          <cell r="DS793">
            <v>0</v>
          </cell>
          <cell r="DT793">
            <v>0</v>
          </cell>
          <cell r="DU793">
            <v>0</v>
          </cell>
          <cell r="DV793">
            <v>0</v>
          </cell>
          <cell r="DW793">
            <v>0</v>
          </cell>
          <cell r="DX793">
            <v>0</v>
          </cell>
          <cell r="DY793">
            <v>0</v>
          </cell>
          <cell r="DZ793">
            <v>0</v>
          </cell>
          <cell r="EA793">
            <v>0</v>
          </cell>
          <cell r="EB793">
            <v>0</v>
          </cell>
          <cell r="EC793">
            <v>0</v>
          </cell>
          <cell r="ED793">
            <v>0</v>
          </cell>
        </row>
        <row r="794"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  <cell r="AE794">
            <v>0</v>
          </cell>
          <cell r="AF794">
            <v>0</v>
          </cell>
          <cell r="AG794">
            <v>0</v>
          </cell>
          <cell r="AH794">
            <v>0</v>
          </cell>
          <cell r="AI794">
            <v>0</v>
          </cell>
          <cell r="AJ794">
            <v>0</v>
          </cell>
          <cell r="AK794">
            <v>0</v>
          </cell>
          <cell r="AL794">
            <v>0</v>
          </cell>
          <cell r="AM794">
            <v>0</v>
          </cell>
          <cell r="AN794">
            <v>0</v>
          </cell>
          <cell r="AO794">
            <v>0</v>
          </cell>
          <cell r="AP794">
            <v>0</v>
          </cell>
          <cell r="AQ794">
            <v>0</v>
          </cell>
          <cell r="AR794">
            <v>0</v>
          </cell>
          <cell r="AS794">
            <v>0</v>
          </cell>
          <cell r="AT794">
            <v>0</v>
          </cell>
          <cell r="AU794">
            <v>0</v>
          </cell>
          <cell r="AV794">
            <v>0</v>
          </cell>
          <cell r="AW794">
            <v>0</v>
          </cell>
          <cell r="AX794">
            <v>0</v>
          </cell>
          <cell r="AY794">
            <v>0</v>
          </cell>
          <cell r="AZ794">
            <v>0</v>
          </cell>
          <cell r="BA794">
            <v>0</v>
          </cell>
          <cell r="BB794">
            <v>0</v>
          </cell>
          <cell r="BC794">
            <v>0</v>
          </cell>
          <cell r="BD794">
            <v>0</v>
          </cell>
          <cell r="BE794">
            <v>0</v>
          </cell>
          <cell r="BF794">
            <v>0</v>
          </cell>
          <cell r="BG794">
            <v>0</v>
          </cell>
          <cell r="BH794">
            <v>0</v>
          </cell>
          <cell r="BI794">
            <v>0</v>
          </cell>
          <cell r="BJ794">
            <v>0</v>
          </cell>
          <cell r="BK794">
            <v>0</v>
          </cell>
          <cell r="BL794">
            <v>0</v>
          </cell>
          <cell r="BM794">
            <v>0</v>
          </cell>
          <cell r="BN794">
            <v>0</v>
          </cell>
          <cell r="BO794">
            <v>0</v>
          </cell>
          <cell r="BP794">
            <v>0</v>
          </cell>
          <cell r="BQ794">
            <v>0</v>
          </cell>
          <cell r="BR794">
            <v>0</v>
          </cell>
          <cell r="BS794">
            <v>0</v>
          </cell>
          <cell r="BT794">
            <v>0</v>
          </cell>
          <cell r="BU794">
            <v>0</v>
          </cell>
          <cell r="BV794">
            <v>0</v>
          </cell>
          <cell r="BW794">
            <v>0</v>
          </cell>
          <cell r="BX794">
            <v>0</v>
          </cell>
          <cell r="BY794">
            <v>0</v>
          </cell>
          <cell r="BZ794">
            <v>0</v>
          </cell>
          <cell r="CA794">
            <v>0</v>
          </cell>
          <cell r="CB794">
            <v>0</v>
          </cell>
          <cell r="CC794">
            <v>0</v>
          </cell>
          <cell r="CD794">
            <v>0</v>
          </cell>
          <cell r="CE794">
            <v>0</v>
          </cell>
          <cell r="CF794">
            <v>0</v>
          </cell>
          <cell r="CG794">
            <v>0</v>
          </cell>
          <cell r="CH794">
            <v>0</v>
          </cell>
          <cell r="CI794">
            <v>0</v>
          </cell>
          <cell r="CJ794">
            <v>0</v>
          </cell>
          <cell r="CK794">
            <v>0</v>
          </cell>
          <cell r="CL794">
            <v>0</v>
          </cell>
          <cell r="CM794">
            <v>0</v>
          </cell>
          <cell r="CN794">
            <v>0</v>
          </cell>
          <cell r="CO794">
            <v>0</v>
          </cell>
          <cell r="CP794">
            <v>0</v>
          </cell>
          <cell r="CQ794">
            <v>0</v>
          </cell>
          <cell r="CR794">
            <v>0</v>
          </cell>
          <cell r="CS794">
            <v>0</v>
          </cell>
          <cell r="CT794">
            <v>0</v>
          </cell>
          <cell r="CU794">
            <v>0</v>
          </cell>
          <cell r="CV794">
            <v>0</v>
          </cell>
          <cell r="CW794">
            <v>0</v>
          </cell>
          <cell r="CX794">
            <v>0</v>
          </cell>
          <cell r="CY794">
            <v>0</v>
          </cell>
          <cell r="CZ794">
            <v>0</v>
          </cell>
          <cell r="DA794">
            <v>0</v>
          </cell>
          <cell r="DB794">
            <v>0</v>
          </cell>
          <cell r="DC794">
            <v>0</v>
          </cell>
          <cell r="DD794">
            <v>0</v>
          </cell>
          <cell r="DE794">
            <v>0</v>
          </cell>
          <cell r="DF794">
            <v>0</v>
          </cell>
          <cell r="DG794">
            <v>0</v>
          </cell>
          <cell r="DH794">
            <v>0</v>
          </cell>
          <cell r="DI794">
            <v>0</v>
          </cell>
          <cell r="DJ794">
            <v>0</v>
          </cell>
          <cell r="DK794">
            <v>0</v>
          </cell>
          <cell r="DL794">
            <v>0</v>
          </cell>
          <cell r="DM794">
            <v>0</v>
          </cell>
          <cell r="DN794">
            <v>0</v>
          </cell>
          <cell r="DO794">
            <v>0</v>
          </cell>
          <cell r="DP794">
            <v>0</v>
          </cell>
          <cell r="DQ794">
            <v>0</v>
          </cell>
          <cell r="DR794">
            <v>0</v>
          </cell>
          <cell r="DS794">
            <v>0</v>
          </cell>
          <cell r="DT794">
            <v>0</v>
          </cell>
          <cell r="DU794">
            <v>0</v>
          </cell>
          <cell r="DV794">
            <v>0</v>
          </cell>
          <cell r="DW794">
            <v>0</v>
          </cell>
          <cell r="DX794">
            <v>0</v>
          </cell>
          <cell r="DY794">
            <v>0</v>
          </cell>
          <cell r="DZ794">
            <v>0</v>
          </cell>
          <cell r="EA794">
            <v>0</v>
          </cell>
          <cell r="EB794">
            <v>0</v>
          </cell>
          <cell r="EC794">
            <v>0</v>
          </cell>
          <cell r="ED794">
            <v>0</v>
          </cell>
        </row>
        <row r="795"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0</v>
          </cell>
          <cell r="P795">
            <v>0</v>
          </cell>
          <cell r="Q795">
            <v>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  <cell r="AE795">
            <v>0</v>
          </cell>
          <cell r="AF795">
            <v>0</v>
          </cell>
          <cell r="AG795">
            <v>0</v>
          </cell>
          <cell r="AH795">
            <v>0</v>
          </cell>
          <cell r="AI795">
            <v>0</v>
          </cell>
          <cell r="AJ795">
            <v>0</v>
          </cell>
          <cell r="AK795">
            <v>0</v>
          </cell>
          <cell r="AL795">
            <v>0</v>
          </cell>
          <cell r="AM795">
            <v>0</v>
          </cell>
          <cell r="AN795">
            <v>0</v>
          </cell>
          <cell r="AO795">
            <v>0</v>
          </cell>
          <cell r="AP795">
            <v>0</v>
          </cell>
          <cell r="AQ795">
            <v>0</v>
          </cell>
          <cell r="AR795">
            <v>0</v>
          </cell>
          <cell r="AS795">
            <v>0</v>
          </cell>
          <cell r="AT795">
            <v>0</v>
          </cell>
          <cell r="AU795">
            <v>0</v>
          </cell>
          <cell r="AV795">
            <v>0</v>
          </cell>
          <cell r="AW795">
            <v>0</v>
          </cell>
          <cell r="AX795">
            <v>0</v>
          </cell>
          <cell r="AY795">
            <v>0</v>
          </cell>
          <cell r="AZ795">
            <v>0</v>
          </cell>
          <cell r="BA795">
            <v>0</v>
          </cell>
          <cell r="BB795">
            <v>0</v>
          </cell>
          <cell r="BC795">
            <v>0</v>
          </cell>
          <cell r="BD795">
            <v>0</v>
          </cell>
          <cell r="BE795">
            <v>0</v>
          </cell>
          <cell r="BF795">
            <v>0</v>
          </cell>
          <cell r="BG795">
            <v>0</v>
          </cell>
          <cell r="BH795">
            <v>0</v>
          </cell>
          <cell r="BI795">
            <v>0</v>
          </cell>
          <cell r="BJ795">
            <v>0</v>
          </cell>
          <cell r="BK795">
            <v>0</v>
          </cell>
          <cell r="BL795">
            <v>0</v>
          </cell>
          <cell r="BM795">
            <v>0</v>
          </cell>
          <cell r="BN795">
            <v>0</v>
          </cell>
          <cell r="BO795">
            <v>0</v>
          </cell>
          <cell r="BP795">
            <v>0</v>
          </cell>
          <cell r="BQ795">
            <v>0</v>
          </cell>
          <cell r="BR795">
            <v>0</v>
          </cell>
          <cell r="BS795">
            <v>0</v>
          </cell>
          <cell r="BT795">
            <v>0</v>
          </cell>
          <cell r="BU795">
            <v>0</v>
          </cell>
          <cell r="BV795">
            <v>0</v>
          </cell>
          <cell r="BW795">
            <v>0</v>
          </cell>
          <cell r="BX795">
            <v>0</v>
          </cell>
          <cell r="BY795">
            <v>0</v>
          </cell>
          <cell r="BZ795">
            <v>0</v>
          </cell>
          <cell r="CA795">
            <v>0</v>
          </cell>
          <cell r="CB795">
            <v>0</v>
          </cell>
          <cell r="CC795">
            <v>0</v>
          </cell>
          <cell r="CD795">
            <v>0</v>
          </cell>
          <cell r="CE795">
            <v>0</v>
          </cell>
          <cell r="CF795">
            <v>0</v>
          </cell>
          <cell r="CG795">
            <v>0</v>
          </cell>
          <cell r="CH795">
            <v>0</v>
          </cell>
          <cell r="CI795">
            <v>0</v>
          </cell>
          <cell r="CJ795">
            <v>0</v>
          </cell>
          <cell r="CK795">
            <v>0</v>
          </cell>
          <cell r="CL795">
            <v>0</v>
          </cell>
          <cell r="CM795">
            <v>0</v>
          </cell>
          <cell r="CN795">
            <v>0</v>
          </cell>
          <cell r="CO795">
            <v>0</v>
          </cell>
          <cell r="CP795">
            <v>0</v>
          </cell>
          <cell r="CQ795">
            <v>0</v>
          </cell>
          <cell r="CR795">
            <v>0</v>
          </cell>
          <cell r="CS795">
            <v>0</v>
          </cell>
          <cell r="CT795">
            <v>0</v>
          </cell>
          <cell r="CU795">
            <v>0</v>
          </cell>
          <cell r="CV795">
            <v>0</v>
          </cell>
          <cell r="CW795">
            <v>0</v>
          </cell>
          <cell r="CX795">
            <v>0</v>
          </cell>
          <cell r="CY795">
            <v>0</v>
          </cell>
          <cell r="CZ795">
            <v>0</v>
          </cell>
          <cell r="DA795">
            <v>0</v>
          </cell>
          <cell r="DB795">
            <v>0</v>
          </cell>
          <cell r="DC795">
            <v>0</v>
          </cell>
          <cell r="DD795">
            <v>0</v>
          </cell>
          <cell r="DE795">
            <v>0</v>
          </cell>
          <cell r="DF795">
            <v>0</v>
          </cell>
          <cell r="DG795">
            <v>0</v>
          </cell>
          <cell r="DH795">
            <v>0</v>
          </cell>
          <cell r="DI795">
            <v>0</v>
          </cell>
          <cell r="DJ795">
            <v>0</v>
          </cell>
          <cell r="DK795">
            <v>0</v>
          </cell>
          <cell r="DL795">
            <v>0</v>
          </cell>
          <cell r="DM795">
            <v>0</v>
          </cell>
          <cell r="DN795">
            <v>0</v>
          </cell>
          <cell r="DO795">
            <v>0</v>
          </cell>
          <cell r="DP795">
            <v>0</v>
          </cell>
          <cell r="DQ795">
            <v>0</v>
          </cell>
          <cell r="DR795">
            <v>0</v>
          </cell>
          <cell r="DS795">
            <v>0</v>
          </cell>
          <cell r="DT795">
            <v>0</v>
          </cell>
          <cell r="DU795">
            <v>0</v>
          </cell>
          <cell r="DV795">
            <v>0</v>
          </cell>
          <cell r="DW795">
            <v>0</v>
          </cell>
          <cell r="DX795">
            <v>0</v>
          </cell>
          <cell r="DY795">
            <v>0</v>
          </cell>
          <cell r="DZ795">
            <v>0</v>
          </cell>
          <cell r="EA795">
            <v>0</v>
          </cell>
          <cell r="EB795">
            <v>0</v>
          </cell>
          <cell r="EC795">
            <v>0</v>
          </cell>
          <cell r="ED795">
            <v>0</v>
          </cell>
        </row>
        <row r="796"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0</v>
          </cell>
          <cell r="P796">
            <v>0</v>
          </cell>
          <cell r="Q796">
            <v>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  <cell r="AE796">
            <v>0</v>
          </cell>
          <cell r="AF796">
            <v>0</v>
          </cell>
          <cell r="AG796">
            <v>0</v>
          </cell>
          <cell r="AH796">
            <v>0</v>
          </cell>
          <cell r="AI796">
            <v>0</v>
          </cell>
          <cell r="AJ796">
            <v>0</v>
          </cell>
          <cell r="AK796">
            <v>0</v>
          </cell>
          <cell r="AL796">
            <v>0</v>
          </cell>
          <cell r="AM796">
            <v>0</v>
          </cell>
          <cell r="AN796">
            <v>0</v>
          </cell>
          <cell r="AO796">
            <v>0</v>
          </cell>
          <cell r="AP796">
            <v>0</v>
          </cell>
          <cell r="AQ796">
            <v>0</v>
          </cell>
          <cell r="AR796">
            <v>0</v>
          </cell>
          <cell r="AS796">
            <v>0</v>
          </cell>
          <cell r="AT796">
            <v>0</v>
          </cell>
          <cell r="AU796">
            <v>0</v>
          </cell>
          <cell r="AV796">
            <v>0</v>
          </cell>
          <cell r="AW796">
            <v>0</v>
          </cell>
          <cell r="AX796">
            <v>0</v>
          </cell>
          <cell r="AY796">
            <v>0</v>
          </cell>
          <cell r="AZ796">
            <v>0</v>
          </cell>
          <cell r="BA796">
            <v>0</v>
          </cell>
          <cell r="BB796">
            <v>0</v>
          </cell>
          <cell r="BC796">
            <v>0</v>
          </cell>
          <cell r="BD796">
            <v>0</v>
          </cell>
          <cell r="BE796">
            <v>0</v>
          </cell>
          <cell r="BF796">
            <v>0</v>
          </cell>
          <cell r="BG796">
            <v>0</v>
          </cell>
          <cell r="BH796">
            <v>0</v>
          </cell>
          <cell r="BI796">
            <v>0</v>
          </cell>
          <cell r="BJ796">
            <v>0</v>
          </cell>
          <cell r="BK796">
            <v>0</v>
          </cell>
          <cell r="BL796">
            <v>0</v>
          </cell>
          <cell r="BM796">
            <v>0</v>
          </cell>
          <cell r="BN796">
            <v>0</v>
          </cell>
          <cell r="BO796">
            <v>0</v>
          </cell>
          <cell r="BP796">
            <v>0</v>
          </cell>
          <cell r="BQ796">
            <v>0</v>
          </cell>
          <cell r="BR796">
            <v>0</v>
          </cell>
          <cell r="BS796">
            <v>0</v>
          </cell>
          <cell r="BT796">
            <v>0</v>
          </cell>
          <cell r="BU796">
            <v>0</v>
          </cell>
          <cell r="BV796">
            <v>0</v>
          </cell>
          <cell r="BW796">
            <v>0</v>
          </cell>
          <cell r="BX796">
            <v>0</v>
          </cell>
          <cell r="BY796">
            <v>0</v>
          </cell>
          <cell r="BZ796">
            <v>0</v>
          </cell>
          <cell r="CA796">
            <v>0</v>
          </cell>
          <cell r="CB796">
            <v>0</v>
          </cell>
          <cell r="CC796">
            <v>0</v>
          </cell>
          <cell r="CD796">
            <v>0</v>
          </cell>
          <cell r="CE796">
            <v>0</v>
          </cell>
          <cell r="CF796">
            <v>0</v>
          </cell>
          <cell r="CG796">
            <v>0</v>
          </cell>
          <cell r="CH796">
            <v>0</v>
          </cell>
          <cell r="CI796">
            <v>0</v>
          </cell>
          <cell r="CJ796">
            <v>0</v>
          </cell>
          <cell r="CK796">
            <v>0</v>
          </cell>
          <cell r="CL796">
            <v>0</v>
          </cell>
          <cell r="CM796">
            <v>0</v>
          </cell>
          <cell r="CN796">
            <v>0</v>
          </cell>
          <cell r="CO796">
            <v>0</v>
          </cell>
          <cell r="CP796">
            <v>0</v>
          </cell>
          <cell r="CQ796">
            <v>0</v>
          </cell>
          <cell r="CR796">
            <v>0</v>
          </cell>
          <cell r="CS796">
            <v>0</v>
          </cell>
          <cell r="CT796">
            <v>0</v>
          </cell>
          <cell r="CU796">
            <v>0</v>
          </cell>
          <cell r="CV796">
            <v>0</v>
          </cell>
          <cell r="CW796">
            <v>0</v>
          </cell>
          <cell r="CX796">
            <v>0</v>
          </cell>
          <cell r="CY796">
            <v>0</v>
          </cell>
          <cell r="CZ796">
            <v>0</v>
          </cell>
          <cell r="DA796">
            <v>0</v>
          </cell>
          <cell r="DB796">
            <v>0</v>
          </cell>
          <cell r="DC796">
            <v>0</v>
          </cell>
          <cell r="DD796">
            <v>0</v>
          </cell>
          <cell r="DE796">
            <v>0</v>
          </cell>
          <cell r="DF796">
            <v>0</v>
          </cell>
          <cell r="DG796">
            <v>0</v>
          </cell>
          <cell r="DH796">
            <v>0</v>
          </cell>
          <cell r="DI796">
            <v>0</v>
          </cell>
          <cell r="DJ796">
            <v>0</v>
          </cell>
          <cell r="DK796">
            <v>0</v>
          </cell>
          <cell r="DL796">
            <v>0</v>
          </cell>
          <cell r="DM796">
            <v>0</v>
          </cell>
          <cell r="DN796">
            <v>0</v>
          </cell>
          <cell r="DO796">
            <v>0</v>
          </cell>
          <cell r="DP796">
            <v>0</v>
          </cell>
          <cell r="DQ796">
            <v>0</v>
          </cell>
          <cell r="DR796">
            <v>0</v>
          </cell>
          <cell r="DS796">
            <v>0</v>
          </cell>
          <cell r="DT796">
            <v>0</v>
          </cell>
          <cell r="DU796">
            <v>0</v>
          </cell>
          <cell r="DV796">
            <v>0</v>
          </cell>
          <cell r="DW796">
            <v>0</v>
          </cell>
          <cell r="DX796">
            <v>0</v>
          </cell>
          <cell r="DY796">
            <v>0</v>
          </cell>
          <cell r="DZ796">
            <v>0</v>
          </cell>
          <cell r="EA796">
            <v>0</v>
          </cell>
          <cell r="EB796">
            <v>0</v>
          </cell>
          <cell r="EC796">
            <v>0</v>
          </cell>
          <cell r="ED796">
            <v>0</v>
          </cell>
        </row>
        <row r="797"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0</v>
          </cell>
          <cell r="P797">
            <v>0</v>
          </cell>
          <cell r="Q797">
            <v>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  <cell r="AE797">
            <v>0</v>
          </cell>
          <cell r="AF797">
            <v>0</v>
          </cell>
          <cell r="AG797">
            <v>0</v>
          </cell>
          <cell r="AH797">
            <v>0</v>
          </cell>
          <cell r="AI797">
            <v>0</v>
          </cell>
          <cell r="AJ797">
            <v>0</v>
          </cell>
          <cell r="AK797">
            <v>0</v>
          </cell>
          <cell r="AL797">
            <v>0</v>
          </cell>
          <cell r="AM797">
            <v>0</v>
          </cell>
          <cell r="AN797">
            <v>0</v>
          </cell>
          <cell r="AO797">
            <v>0</v>
          </cell>
          <cell r="AP797">
            <v>0</v>
          </cell>
          <cell r="AQ797">
            <v>0</v>
          </cell>
          <cell r="AR797">
            <v>0</v>
          </cell>
          <cell r="AS797">
            <v>0</v>
          </cell>
          <cell r="AT797">
            <v>0</v>
          </cell>
          <cell r="AU797">
            <v>0</v>
          </cell>
          <cell r="AV797">
            <v>0</v>
          </cell>
          <cell r="AW797">
            <v>0</v>
          </cell>
          <cell r="AX797">
            <v>0</v>
          </cell>
          <cell r="AY797">
            <v>0</v>
          </cell>
          <cell r="AZ797">
            <v>0</v>
          </cell>
          <cell r="BA797">
            <v>0</v>
          </cell>
          <cell r="BB797">
            <v>0</v>
          </cell>
          <cell r="BC797">
            <v>0</v>
          </cell>
          <cell r="BD797">
            <v>0</v>
          </cell>
          <cell r="BE797">
            <v>0</v>
          </cell>
          <cell r="BF797">
            <v>0</v>
          </cell>
          <cell r="BG797">
            <v>0</v>
          </cell>
          <cell r="BH797">
            <v>0</v>
          </cell>
          <cell r="BI797">
            <v>0</v>
          </cell>
          <cell r="BJ797">
            <v>0</v>
          </cell>
          <cell r="BK797">
            <v>0</v>
          </cell>
          <cell r="BL797">
            <v>0</v>
          </cell>
          <cell r="BM797">
            <v>0</v>
          </cell>
          <cell r="BN797">
            <v>0</v>
          </cell>
          <cell r="BO797">
            <v>0</v>
          </cell>
          <cell r="BP797">
            <v>0</v>
          </cell>
          <cell r="BQ797">
            <v>0</v>
          </cell>
          <cell r="BR797">
            <v>0</v>
          </cell>
          <cell r="BS797">
            <v>0</v>
          </cell>
          <cell r="BT797">
            <v>0</v>
          </cell>
          <cell r="BU797">
            <v>0</v>
          </cell>
          <cell r="BV797">
            <v>0</v>
          </cell>
          <cell r="BW797">
            <v>0</v>
          </cell>
          <cell r="BX797">
            <v>0</v>
          </cell>
          <cell r="BY797">
            <v>0</v>
          </cell>
          <cell r="BZ797">
            <v>0</v>
          </cell>
          <cell r="CA797">
            <v>0</v>
          </cell>
          <cell r="CB797">
            <v>0</v>
          </cell>
          <cell r="CC797">
            <v>0</v>
          </cell>
          <cell r="CD797">
            <v>0</v>
          </cell>
          <cell r="CE797">
            <v>0</v>
          </cell>
          <cell r="CF797">
            <v>0</v>
          </cell>
          <cell r="CG797">
            <v>0</v>
          </cell>
          <cell r="CH797">
            <v>0</v>
          </cell>
          <cell r="CI797">
            <v>0</v>
          </cell>
          <cell r="CJ797">
            <v>0</v>
          </cell>
          <cell r="CK797">
            <v>0</v>
          </cell>
          <cell r="CL797">
            <v>0</v>
          </cell>
          <cell r="CM797">
            <v>0</v>
          </cell>
          <cell r="CN797">
            <v>0</v>
          </cell>
          <cell r="CO797">
            <v>0</v>
          </cell>
          <cell r="CP797">
            <v>0</v>
          </cell>
          <cell r="CQ797">
            <v>0</v>
          </cell>
          <cell r="CR797">
            <v>0</v>
          </cell>
          <cell r="CS797">
            <v>0</v>
          </cell>
          <cell r="CT797">
            <v>0</v>
          </cell>
          <cell r="CU797">
            <v>0</v>
          </cell>
          <cell r="CV797">
            <v>0</v>
          </cell>
          <cell r="CW797">
            <v>0</v>
          </cell>
          <cell r="CX797">
            <v>0</v>
          </cell>
          <cell r="CY797">
            <v>0</v>
          </cell>
          <cell r="CZ797">
            <v>0</v>
          </cell>
          <cell r="DA797">
            <v>0</v>
          </cell>
          <cell r="DB797">
            <v>0</v>
          </cell>
          <cell r="DC797">
            <v>0</v>
          </cell>
          <cell r="DD797">
            <v>0</v>
          </cell>
          <cell r="DE797">
            <v>0</v>
          </cell>
          <cell r="DF797">
            <v>0</v>
          </cell>
          <cell r="DG797">
            <v>0</v>
          </cell>
          <cell r="DH797">
            <v>0</v>
          </cell>
          <cell r="DI797">
            <v>0</v>
          </cell>
          <cell r="DJ797">
            <v>0</v>
          </cell>
          <cell r="DK797">
            <v>0</v>
          </cell>
          <cell r="DL797">
            <v>0</v>
          </cell>
          <cell r="DM797">
            <v>0</v>
          </cell>
          <cell r="DN797">
            <v>0</v>
          </cell>
          <cell r="DO797">
            <v>0</v>
          </cell>
          <cell r="DP797">
            <v>0</v>
          </cell>
          <cell r="DQ797">
            <v>0</v>
          </cell>
          <cell r="DR797">
            <v>0</v>
          </cell>
          <cell r="DS797">
            <v>0</v>
          </cell>
          <cell r="DT797">
            <v>0</v>
          </cell>
          <cell r="DU797">
            <v>0</v>
          </cell>
          <cell r="DV797">
            <v>0</v>
          </cell>
          <cell r="DW797">
            <v>0</v>
          </cell>
          <cell r="DX797">
            <v>0</v>
          </cell>
          <cell r="DY797">
            <v>0</v>
          </cell>
          <cell r="DZ797">
            <v>0</v>
          </cell>
          <cell r="EA797">
            <v>0</v>
          </cell>
          <cell r="EB797">
            <v>0</v>
          </cell>
          <cell r="EC797">
            <v>0</v>
          </cell>
          <cell r="ED797">
            <v>0</v>
          </cell>
        </row>
        <row r="798"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0</v>
          </cell>
          <cell r="P798">
            <v>0</v>
          </cell>
          <cell r="Q798">
            <v>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  <cell r="AE798">
            <v>0</v>
          </cell>
          <cell r="AF798">
            <v>0</v>
          </cell>
          <cell r="AG798">
            <v>0</v>
          </cell>
          <cell r="AH798">
            <v>0</v>
          </cell>
          <cell r="AI798">
            <v>0</v>
          </cell>
          <cell r="AJ798">
            <v>0</v>
          </cell>
          <cell r="AK798">
            <v>0</v>
          </cell>
          <cell r="AL798">
            <v>0</v>
          </cell>
          <cell r="AM798">
            <v>0</v>
          </cell>
          <cell r="AN798">
            <v>0</v>
          </cell>
          <cell r="AO798">
            <v>0</v>
          </cell>
          <cell r="AP798">
            <v>0</v>
          </cell>
          <cell r="AQ798">
            <v>0</v>
          </cell>
          <cell r="AR798">
            <v>0</v>
          </cell>
          <cell r="AS798">
            <v>0</v>
          </cell>
          <cell r="AT798">
            <v>0</v>
          </cell>
          <cell r="AU798">
            <v>0</v>
          </cell>
          <cell r="AV798">
            <v>0</v>
          </cell>
          <cell r="AW798">
            <v>0</v>
          </cell>
          <cell r="AX798">
            <v>0</v>
          </cell>
          <cell r="AY798">
            <v>0</v>
          </cell>
          <cell r="AZ798">
            <v>0</v>
          </cell>
          <cell r="BA798">
            <v>0</v>
          </cell>
          <cell r="BB798">
            <v>0</v>
          </cell>
          <cell r="BC798">
            <v>0</v>
          </cell>
          <cell r="BD798">
            <v>0</v>
          </cell>
          <cell r="BE798">
            <v>0</v>
          </cell>
          <cell r="BF798">
            <v>0</v>
          </cell>
          <cell r="BG798">
            <v>0</v>
          </cell>
          <cell r="BH798">
            <v>0</v>
          </cell>
          <cell r="BI798">
            <v>0</v>
          </cell>
          <cell r="BJ798">
            <v>0</v>
          </cell>
          <cell r="BK798">
            <v>0</v>
          </cell>
          <cell r="BL798">
            <v>0</v>
          </cell>
          <cell r="BM798">
            <v>0</v>
          </cell>
          <cell r="BN798">
            <v>0</v>
          </cell>
          <cell r="BO798">
            <v>0</v>
          </cell>
          <cell r="BP798">
            <v>0</v>
          </cell>
          <cell r="BQ798">
            <v>0</v>
          </cell>
          <cell r="BR798">
            <v>0</v>
          </cell>
          <cell r="BS798">
            <v>0</v>
          </cell>
          <cell r="BT798">
            <v>0</v>
          </cell>
          <cell r="BU798">
            <v>0</v>
          </cell>
          <cell r="BV798">
            <v>0</v>
          </cell>
          <cell r="BW798">
            <v>0</v>
          </cell>
          <cell r="BX798">
            <v>0</v>
          </cell>
          <cell r="BY798">
            <v>0</v>
          </cell>
          <cell r="BZ798">
            <v>0</v>
          </cell>
          <cell r="CA798">
            <v>0</v>
          </cell>
          <cell r="CB798">
            <v>0</v>
          </cell>
          <cell r="CC798">
            <v>0</v>
          </cell>
          <cell r="CD798">
            <v>0</v>
          </cell>
          <cell r="CE798">
            <v>0</v>
          </cell>
          <cell r="CF798">
            <v>0</v>
          </cell>
          <cell r="CG798">
            <v>0</v>
          </cell>
          <cell r="CH798">
            <v>0</v>
          </cell>
          <cell r="CI798">
            <v>0</v>
          </cell>
          <cell r="CJ798">
            <v>0</v>
          </cell>
          <cell r="CK798">
            <v>0</v>
          </cell>
          <cell r="CL798">
            <v>0</v>
          </cell>
          <cell r="CM798">
            <v>0</v>
          </cell>
          <cell r="CN798">
            <v>0</v>
          </cell>
          <cell r="CO798">
            <v>0</v>
          </cell>
          <cell r="CP798">
            <v>0</v>
          </cell>
          <cell r="CQ798">
            <v>0</v>
          </cell>
          <cell r="CR798">
            <v>0</v>
          </cell>
          <cell r="CS798">
            <v>0</v>
          </cell>
          <cell r="CT798">
            <v>0</v>
          </cell>
          <cell r="CU798">
            <v>0</v>
          </cell>
          <cell r="CV798">
            <v>0</v>
          </cell>
          <cell r="CW798">
            <v>0</v>
          </cell>
          <cell r="CX798">
            <v>0</v>
          </cell>
          <cell r="CY798">
            <v>0</v>
          </cell>
          <cell r="CZ798">
            <v>0</v>
          </cell>
          <cell r="DA798">
            <v>0</v>
          </cell>
          <cell r="DB798">
            <v>0</v>
          </cell>
          <cell r="DC798">
            <v>0</v>
          </cell>
          <cell r="DD798">
            <v>0</v>
          </cell>
          <cell r="DE798">
            <v>0</v>
          </cell>
          <cell r="DF798">
            <v>0</v>
          </cell>
          <cell r="DG798">
            <v>0</v>
          </cell>
          <cell r="DH798">
            <v>0</v>
          </cell>
          <cell r="DI798">
            <v>0</v>
          </cell>
          <cell r="DJ798">
            <v>0</v>
          </cell>
          <cell r="DK798">
            <v>0</v>
          </cell>
          <cell r="DL798">
            <v>0</v>
          </cell>
          <cell r="DM798">
            <v>0</v>
          </cell>
          <cell r="DN798">
            <v>0</v>
          </cell>
          <cell r="DO798">
            <v>0</v>
          </cell>
          <cell r="DP798">
            <v>0</v>
          </cell>
          <cell r="DQ798">
            <v>0</v>
          </cell>
          <cell r="DR798">
            <v>0</v>
          </cell>
          <cell r="DS798">
            <v>0</v>
          </cell>
          <cell r="DT798">
            <v>0</v>
          </cell>
          <cell r="DU798">
            <v>0</v>
          </cell>
          <cell r="DV798">
            <v>0</v>
          </cell>
          <cell r="DW798">
            <v>0</v>
          </cell>
          <cell r="DX798">
            <v>0</v>
          </cell>
          <cell r="DY798">
            <v>0</v>
          </cell>
          <cell r="DZ798">
            <v>0</v>
          </cell>
          <cell r="EA798">
            <v>0</v>
          </cell>
          <cell r="EB798">
            <v>0</v>
          </cell>
          <cell r="EC798">
            <v>0</v>
          </cell>
          <cell r="ED798">
            <v>0</v>
          </cell>
        </row>
        <row r="799"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0</v>
          </cell>
          <cell r="P799">
            <v>0</v>
          </cell>
          <cell r="Q799">
            <v>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  <cell r="AE799">
            <v>0</v>
          </cell>
          <cell r="AF799">
            <v>0</v>
          </cell>
          <cell r="AG799">
            <v>0</v>
          </cell>
          <cell r="AH799">
            <v>0</v>
          </cell>
          <cell r="AI799">
            <v>0</v>
          </cell>
          <cell r="AJ799">
            <v>0</v>
          </cell>
          <cell r="AK799">
            <v>0</v>
          </cell>
          <cell r="AL799">
            <v>0</v>
          </cell>
          <cell r="AM799">
            <v>0</v>
          </cell>
          <cell r="AN799">
            <v>0</v>
          </cell>
          <cell r="AO799">
            <v>0</v>
          </cell>
          <cell r="AP799">
            <v>0</v>
          </cell>
          <cell r="AQ799">
            <v>0</v>
          </cell>
          <cell r="AR799">
            <v>0</v>
          </cell>
          <cell r="AS799">
            <v>0</v>
          </cell>
          <cell r="AT799">
            <v>0</v>
          </cell>
          <cell r="AU799">
            <v>0</v>
          </cell>
          <cell r="AV799">
            <v>0</v>
          </cell>
          <cell r="AW799">
            <v>0</v>
          </cell>
          <cell r="AX799">
            <v>0</v>
          </cell>
          <cell r="AY799">
            <v>0</v>
          </cell>
          <cell r="AZ799">
            <v>0</v>
          </cell>
          <cell r="BA799">
            <v>0</v>
          </cell>
          <cell r="BB799">
            <v>0</v>
          </cell>
          <cell r="BC799">
            <v>0</v>
          </cell>
          <cell r="BD799">
            <v>0</v>
          </cell>
          <cell r="BE799">
            <v>0</v>
          </cell>
          <cell r="BF799">
            <v>0</v>
          </cell>
          <cell r="BG799">
            <v>0</v>
          </cell>
          <cell r="BH799">
            <v>0</v>
          </cell>
          <cell r="BI799">
            <v>0</v>
          </cell>
          <cell r="BJ799">
            <v>0</v>
          </cell>
          <cell r="BK799">
            <v>0</v>
          </cell>
          <cell r="BL799">
            <v>0</v>
          </cell>
          <cell r="BM799">
            <v>0</v>
          </cell>
          <cell r="BN799">
            <v>0</v>
          </cell>
          <cell r="BO799">
            <v>0</v>
          </cell>
          <cell r="BP799">
            <v>0</v>
          </cell>
          <cell r="BQ799">
            <v>0</v>
          </cell>
          <cell r="BR799">
            <v>0</v>
          </cell>
          <cell r="BS799">
            <v>0</v>
          </cell>
          <cell r="BT799">
            <v>0</v>
          </cell>
          <cell r="BU799">
            <v>0</v>
          </cell>
          <cell r="BV799">
            <v>0</v>
          </cell>
          <cell r="BW799">
            <v>0</v>
          </cell>
          <cell r="BX799">
            <v>0</v>
          </cell>
          <cell r="BY799">
            <v>0</v>
          </cell>
          <cell r="BZ799">
            <v>0</v>
          </cell>
          <cell r="CA799">
            <v>0</v>
          </cell>
          <cell r="CB799">
            <v>0</v>
          </cell>
          <cell r="CC799">
            <v>0</v>
          </cell>
          <cell r="CD799">
            <v>0</v>
          </cell>
          <cell r="CE799">
            <v>0</v>
          </cell>
          <cell r="CF799">
            <v>0</v>
          </cell>
          <cell r="CG799">
            <v>0</v>
          </cell>
          <cell r="CH799">
            <v>0</v>
          </cell>
          <cell r="CI799">
            <v>0</v>
          </cell>
          <cell r="CJ799">
            <v>0</v>
          </cell>
          <cell r="CK799">
            <v>0</v>
          </cell>
          <cell r="CL799">
            <v>0</v>
          </cell>
          <cell r="CM799">
            <v>0</v>
          </cell>
          <cell r="CN799">
            <v>0</v>
          </cell>
          <cell r="CO799">
            <v>0</v>
          </cell>
          <cell r="CP799">
            <v>0</v>
          </cell>
          <cell r="CQ799">
            <v>0</v>
          </cell>
          <cell r="CR799">
            <v>0</v>
          </cell>
          <cell r="CS799">
            <v>0</v>
          </cell>
          <cell r="CT799">
            <v>0</v>
          </cell>
          <cell r="CU799">
            <v>0</v>
          </cell>
          <cell r="CV799">
            <v>0</v>
          </cell>
          <cell r="CW799">
            <v>0</v>
          </cell>
          <cell r="CX799">
            <v>0</v>
          </cell>
          <cell r="CY799">
            <v>0</v>
          </cell>
          <cell r="CZ799">
            <v>0</v>
          </cell>
          <cell r="DA799">
            <v>0</v>
          </cell>
          <cell r="DB799">
            <v>0</v>
          </cell>
          <cell r="DC799">
            <v>0</v>
          </cell>
          <cell r="DD799">
            <v>0</v>
          </cell>
          <cell r="DE799">
            <v>0</v>
          </cell>
          <cell r="DF799">
            <v>0</v>
          </cell>
          <cell r="DG799">
            <v>0</v>
          </cell>
          <cell r="DH799">
            <v>0</v>
          </cell>
          <cell r="DI799">
            <v>0</v>
          </cell>
          <cell r="DJ799">
            <v>0</v>
          </cell>
          <cell r="DK799">
            <v>0</v>
          </cell>
          <cell r="DL799">
            <v>0</v>
          </cell>
          <cell r="DM799">
            <v>0</v>
          </cell>
          <cell r="DN799">
            <v>0</v>
          </cell>
          <cell r="DO799">
            <v>0</v>
          </cell>
          <cell r="DP799">
            <v>0</v>
          </cell>
          <cell r="DQ799">
            <v>0</v>
          </cell>
          <cell r="DR799">
            <v>0</v>
          </cell>
          <cell r="DS799">
            <v>0</v>
          </cell>
          <cell r="DT799">
            <v>0</v>
          </cell>
          <cell r="DU799">
            <v>0</v>
          </cell>
          <cell r="DV799">
            <v>0</v>
          </cell>
          <cell r="DW799">
            <v>0</v>
          </cell>
          <cell r="DX799">
            <v>0</v>
          </cell>
          <cell r="DY799">
            <v>0</v>
          </cell>
          <cell r="DZ799">
            <v>0</v>
          </cell>
          <cell r="EA799">
            <v>0</v>
          </cell>
          <cell r="EB799">
            <v>0</v>
          </cell>
          <cell r="EC799">
            <v>0</v>
          </cell>
          <cell r="ED799">
            <v>0</v>
          </cell>
        </row>
        <row r="800"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0</v>
          </cell>
          <cell r="P800">
            <v>0</v>
          </cell>
          <cell r="Q800">
            <v>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  <cell r="AE800">
            <v>0</v>
          </cell>
          <cell r="AF800">
            <v>0</v>
          </cell>
          <cell r="AG800">
            <v>0</v>
          </cell>
          <cell r="AH800">
            <v>0</v>
          </cell>
          <cell r="AI800">
            <v>0</v>
          </cell>
          <cell r="AJ800">
            <v>0</v>
          </cell>
          <cell r="AK800">
            <v>0</v>
          </cell>
          <cell r="AL800">
            <v>0</v>
          </cell>
          <cell r="AM800">
            <v>0</v>
          </cell>
          <cell r="AN800">
            <v>0</v>
          </cell>
          <cell r="AO800">
            <v>0</v>
          </cell>
          <cell r="AP800">
            <v>0</v>
          </cell>
          <cell r="AQ800">
            <v>0</v>
          </cell>
          <cell r="AR800">
            <v>0</v>
          </cell>
          <cell r="AS800">
            <v>0</v>
          </cell>
          <cell r="AT800">
            <v>0</v>
          </cell>
          <cell r="AU800">
            <v>0</v>
          </cell>
          <cell r="AV800">
            <v>0</v>
          </cell>
          <cell r="AW800">
            <v>0</v>
          </cell>
          <cell r="AX800">
            <v>0</v>
          </cell>
          <cell r="AY800">
            <v>0</v>
          </cell>
          <cell r="AZ800">
            <v>0</v>
          </cell>
          <cell r="BA800">
            <v>0</v>
          </cell>
          <cell r="BB800">
            <v>0</v>
          </cell>
          <cell r="BC800">
            <v>0</v>
          </cell>
          <cell r="BD800">
            <v>0</v>
          </cell>
          <cell r="BE800">
            <v>0</v>
          </cell>
          <cell r="BF800">
            <v>0</v>
          </cell>
          <cell r="BG800">
            <v>0</v>
          </cell>
          <cell r="BH800">
            <v>0</v>
          </cell>
          <cell r="BI800">
            <v>0</v>
          </cell>
          <cell r="BJ800">
            <v>0</v>
          </cell>
          <cell r="BK800">
            <v>0</v>
          </cell>
          <cell r="BL800">
            <v>0</v>
          </cell>
          <cell r="BM800">
            <v>0</v>
          </cell>
          <cell r="BN800">
            <v>0</v>
          </cell>
          <cell r="BO800">
            <v>0</v>
          </cell>
          <cell r="BP800">
            <v>0</v>
          </cell>
          <cell r="BQ800">
            <v>0</v>
          </cell>
          <cell r="BR800">
            <v>0</v>
          </cell>
          <cell r="BS800">
            <v>0</v>
          </cell>
          <cell r="BT800">
            <v>0</v>
          </cell>
          <cell r="BU800">
            <v>0</v>
          </cell>
          <cell r="BV800">
            <v>0</v>
          </cell>
          <cell r="BW800">
            <v>0</v>
          </cell>
          <cell r="BX800">
            <v>0</v>
          </cell>
          <cell r="BY800">
            <v>0</v>
          </cell>
          <cell r="BZ800">
            <v>0</v>
          </cell>
          <cell r="CA800">
            <v>0</v>
          </cell>
          <cell r="CB800">
            <v>0</v>
          </cell>
          <cell r="CC800">
            <v>0</v>
          </cell>
          <cell r="CD800">
            <v>0</v>
          </cell>
          <cell r="CE800">
            <v>0</v>
          </cell>
          <cell r="CF800">
            <v>0</v>
          </cell>
          <cell r="CG800">
            <v>0</v>
          </cell>
          <cell r="CH800">
            <v>0</v>
          </cell>
          <cell r="CI800">
            <v>0</v>
          </cell>
          <cell r="CJ800">
            <v>0</v>
          </cell>
          <cell r="CK800">
            <v>0</v>
          </cell>
          <cell r="CL800">
            <v>0</v>
          </cell>
          <cell r="CM800">
            <v>0</v>
          </cell>
          <cell r="CN800">
            <v>0</v>
          </cell>
          <cell r="CO800">
            <v>0</v>
          </cell>
          <cell r="CP800">
            <v>0</v>
          </cell>
          <cell r="CQ800">
            <v>0</v>
          </cell>
          <cell r="CR800">
            <v>0</v>
          </cell>
          <cell r="CS800">
            <v>0</v>
          </cell>
          <cell r="CT800">
            <v>0</v>
          </cell>
          <cell r="CU800">
            <v>0</v>
          </cell>
          <cell r="CV800">
            <v>0</v>
          </cell>
          <cell r="CW800">
            <v>0</v>
          </cell>
          <cell r="CX800">
            <v>0</v>
          </cell>
          <cell r="CY800">
            <v>0</v>
          </cell>
          <cell r="CZ800">
            <v>0</v>
          </cell>
          <cell r="DA800">
            <v>0</v>
          </cell>
          <cell r="DB800">
            <v>0</v>
          </cell>
          <cell r="DC800">
            <v>0</v>
          </cell>
          <cell r="DD800">
            <v>0</v>
          </cell>
          <cell r="DE800">
            <v>0</v>
          </cell>
          <cell r="DF800">
            <v>0</v>
          </cell>
          <cell r="DG800">
            <v>0</v>
          </cell>
          <cell r="DH800">
            <v>0</v>
          </cell>
          <cell r="DI800">
            <v>0</v>
          </cell>
          <cell r="DJ800">
            <v>0</v>
          </cell>
          <cell r="DK800">
            <v>0</v>
          </cell>
          <cell r="DL800">
            <v>0</v>
          </cell>
          <cell r="DM800">
            <v>0</v>
          </cell>
          <cell r="DN800">
            <v>0</v>
          </cell>
          <cell r="DO800">
            <v>0</v>
          </cell>
          <cell r="DP800">
            <v>0</v>
          </cell>
          <cell r="DQ800">
            <v>0</v>
          </cell>
          <cell r="DR800">
            <v>0</v>
          </cell>
          <cell r="DS800">
            <v>0</v>
          </cell>
          <cell r="DT800">
            <v>0</v>
          </cell>
          <cell r="DU800">
            <v>0</v>
          </cell>
          <cell r="DV800">
            <v>0</v>
          </cell>
          <cell r="DW800">
            <v>0</v>
          </cell>
          <cell r="DX800">
            <v>0</v>
          </cell>
          <cell r="DY800">
            <v>0</v>
          </cell>
          <cell r="DZ800">
            <v>0</v>
          </cell>
          <cell r="EA800">
            <v>0</v>
          </cell>
          <cell r="EB800">
            <v>0</v>
          </cell>
          <cell r="EC800">
            <v>0</v>
          </cell>
          <cell r="ED800">
            <v>0</v>
          </cell>
        </row>
        <row r="801"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0</v>
          </cell>
          <cell r="P801">
            <v>0</v>
          </cell>
          <cell r="Q801">
            <v>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  <cell r="AE801">
            <v>0</v>
          </cell>
          <cell r="AF801">
            <v>0</v>
          </cell>
          <cell r="AG801">
            <v>0</v>
          </cell>
          <cell r="AH801">
            <v>0</v>
          </cell>
          <cell r="AI801">
            <v>0</v>
          </cell>
          <cell r="AJ801">
            <v>0</v>
          </cell>
          <cell r="AK801">
            <v>0</v>
          </cell>
          <cell r="AL801">
            <v>0</v>
          </cell>
          <cell r="AM801">
            <v>0</v>
          </cell>
          <cell r="AN801">
            <v>0</v>
          </cell>
          <cell r="AO801">
            <v>0</v>
          </cell>
          <cell r="AP801">
            <v>0</v>
          </cell>
          <cell r="AQ801">
            <v>0</v>
          </cell>
          <cell r="AR801">
            <v>0</v>
          </cell>
          <cell r="AS801">
            <v>0</v>
          </cell>
          <cell r="AT801">
            <v>0</v>
          </cell>
          <cell r="AU801">
            <v>0</v>
          </cell>
          <cell r="AV801">
            <v>0</v>
          </cell>
          <cell r="AW801">
            <v>0</v>
          </cell>
          <cell r="AX801">
            <v>0</v>
          </cell>
          <cell r="AY801">
            <v>0</v>
          </cell>
          <cell r="AZ801">
            <v>0</v>
          </cell>
          <cell r="BA801">
            <v>0</v>
          </cell>
          <cell r="BB801">
            <v>0</v>
          </cell>
          <cell r="BC801">
            <v>0</v>
          </cell>
          <cell r="BD801">
            <v>0</v>
          </cell>
          <cell r="BE801">
            <v>0</v>
          </cell>
          <cell r="BF801">
            <v>0</v>
          </cell>
          <cell r="BG801">
            <v>0</v>
          </cell>
          <cell r="BH801">
            <v>0</v>
          </cell>
          <cell r="BI801">
            <v>0</v>
          </cell>
          <cell r="BJ801">
            <v>0</v>
          </cell>
          <cell r="BK801">
            <v>0</v>
          </cell>
          <cell r="BL801">
            <v>0</v>
          </cell>
          <cell r="BM801">
            <v>0</v>
          </cell>
          <cell r="BN801">
            <v>0</v>
          </cell>
          <cell r="BO801">
            <v>0</v>
          </cell>
          <cell r="BP801">
            <v>0</v>
          </cell>
          <cell r="BQ801">
            <v>0</v>
          </cell>
          <cell r="BR801">
            <v>0</v>
          </cell>
          <cell r="BS801">
            <v>0</v>
          </cell>
          <cell r="BT801">
            <v>0</v>
          </cell>
          <cell r="BU801">
            <v>0</v>
          </cell>
          <cell r="BV801">
            <v>0</v>
          </cell>
          <cell r="BW801">
            <v>0</v>
          </cell>
          <cell r="BX801">
            <v>0</v>
          </cell>
          <cell r="BY801">
            <v>0</v>
          </cell>
          <cell r="BZ801">
            <v>0</v>
          </cell>
          <cell r="CA801">
            <v>0</v>
          </cell>
          <cell r="CB801">
            <v>0</v>
          </cell>
          <cell r="CC801">
            <v>0</v>
          </cell>
          <cell r="CD801">
            <v>0</v>
          </cell>
          <cell r="CE801">
            <v>0</v>
          </cell>
          <cell r="CF801">
            <v>0</v>
          </cell>
          <cell r="CG801">
            <v>0</v>
          </cell>
          <cell r="CH801">
            <v>0</v>
          </cell>
          <cell r="CI801">
            <v>0</v>
          </cell>
          <cell r="CJ801">
            <v>0</v>
          </cell>
          <cell r="CK801">
            <v>0</v>
          </cell>
          <cell r="CL801">
            <v>0</v>
          </cell>
          <cell r="CM801">
            <v>0</v>
          </cell>
          <cell r="CN801">
            <v>0</v>
          </cell>
          <cell r="CO801">
            <v>0</v>
          </cell>
          <cell r="CP801">
            <v>0</v>
          </cell>
          <cell r="CQ801">
            <v>0</v>
          </cell>
          <cell r="CR801">
            <v>0</v>
          </cell>
          <cell r="CS801">
            <v>0</v>
          </cell>
          <cell r="CT801">
            <v>0</v>
          </cell>
          <cell r="CU801">
            <v>0</v>
          </cell>
          <cell r="CV801">
            <v>0</v>
          </cell>
          <cell r="CW801">
            <v>0</v>
          </cell>
          <cell r="CX801">
            <v>0</v>
          </cell>
          <cell r="CY801">
            <v>0</v>
          </cell>
          <cell r="CZ801">
            <v>0</v>
          </cell>
          <cell r="DA801">
            <v>0</v>
          </cell>
          <cell r="DB801">
            <v>0</v>
          </cell>
          <cell r="DC801">
            <v>0</v>
          </cell>
          <cell r="DD801">
            <v>0</v>
          </cell>
          <cell r="DE801">
            <v>0</v>
          </cell>
          <cell r="DF801">
            <v>0</v>
          </cell>
          <cell r="DG801">
            <v>0</v>
          </cell>
          <cell r="DH801">
            <v>0</v>
          </cell>
          <cell r="DI801">
            <v>0</v>
          </cell>
          <cell r="DJ801">
            <v>0</v>
          </cell>
          <cell r="DK801">
            <v>0</v>
          </cell>
          <cell r="DL801">
            <v>0</v>
          </cell>
          <cell r="DM801">
            <v>0</v>
          </cell>
          <cell r="DN801">
            <v>0</v>
          </cell>
          <cell r="DO801">
            <v>0</v>
          </cell>
          <cell r="DP801">
            <v>0</v>
          </cell>
          <cell r="DQ801">
            <v>0</v>
          </cell>
          <cell r="DR801">
            <v>0</v>
          </cell>
          <cell r="DS801">
            <v>0</v>
          </cell>
          <cell r="DT801">
            <v>0</v>
          </cell>
          <cell r="DU801">
            <v>0</v>
          </cell>
          <cell r="DV801">
            <v>0</v>
          </cell>
          <cell r="DW801">
            <v>0</v>
          </cell>
          <cell r="DX801">
            <v>0</v>
          </cell>
          <cell r="DY801">
            <v>0</v>
          </cell>
          <cell r="DZ801">
            <v>0</v>
          </cell>
          <cell r="EA801">
            <v>0</v>
          </cell>
          <cell r="EB801">
            <v>0</v>
          </cell>
          <cell r="EC801">
            <v>0</v>
          </cell>
          <cell r="ED801">
            <v>0</v>
          </cell>
        </row>
        <row r="802"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  <cell r="AE802">
            <v>0</v>
          </cell>
          <cell r="AF802">
            <v>0</v>
          </cell>
          <cell r="AG802">
            <v>0</v>
          </cell>
          <cell r="AH802">
            <v>0</v>
          </cell>
          <cell r="AI802">
            <v>0</v>
          </cell>
          <cell r="AJ802">
            <v>0</v>
          </cell>
          <cell r="AK802">
            <v>0</v>
          </cell>
          <cell r="AL802">
            <v>0</v>
          </cell>
          <cell r="AM802">
            <v>0</v>
          </cell>
          <cell r="AN802">
            <v>0</v>
          </cell>
          <cell r="AO802">
            <v>0</v>
          </cell>
          <cell r="AP802">
            <v>0</v>
          </cell>
          <cell r="AQ802">
            <v>0</v>
          </cell>
          <cell r="AR802">
            <v>0</v>
          </cell>
          <cell r="AS802">
            <v>0</v>
          </cell>
          <cell r="AT802">
            <v>0</v>
          </cell>
          <cell r="AU802">
            <v>0</v>
          </cell>
          <cell r="AV802">
            <v>0</v>
          </cell>
          <cell r="AW802">
            <v>0</v>
          </cell>
          <cell r="AX802">
            <v>0</v>
          </cell>
          <cell r="AY802">
            <v>0</v>
          </cell>
          <cell r="AZ802">
            <v>0</v>
          </cell>
          <cell r="BA802">
            <v>0</v>
          </cell>
          <cell r="BB802">
            <v>0</v>
          </cell>
          <cell r="BC802">
            <v>0</v>
          </cell>
          <cell r="BD802">
            <v>0</v>
          </cell>
          <cell r="BE802">
            <v>0</v>
          </cell>
          <cell r="BF802">
            <v>0</v>
          </cell>
          <cell r="BG802">
            <v>0</v>
          </cell>
          <cell r="BH802">
            <v>0</v>
          </cell>
          <cell r="BI802">
            <v>0</v>
          </cell>
          <cell r="BJ802">
            <v>0</v>
          </cell>
          <cell r="BK802">
            <v>0</v>
          </cell>
          <cell r="BL802">
            <v>0</v>
          </cell>
          <cell r="BM802">
            <v>0</v>
          </cell>
          <cell r="BN802">
            <v>0</v>
          </cell>
          <cell r="BO802">
            <v>0</v>
          </cell>
          <cell r="BP802">
            <v>0</v>
          </cell>
          <cell r="BQ802">
            <v>0</v>
          </cell>
          <cell r="BR802">
            <v>0</v>
          </cell>
          <cell r="BS802">
            <v>0</v>
          </cell>
          <cell r="BT802">
            <v>0</v>
          </cell>
          <cell r="BU802">
            <v>0</v>
          </cell>
          <cell r="BV802">
            <v>0</v>
          </cell>
          <cell r="BW802">
            <v>0</v>
          </cell>
          <cell r="BX802">
            <v>0</v>
          </cell>
          <cell r="BY802">
            <v>0</v>
          </cell>
          <cell r="BZ802">
            <v>0</v>
          </cell>
          <cell r="CA802">
            <v>0</v>
          </cell>
          <cell r="CB802">
            <v>0</v>
          </cell>
          <cell r="CC802">
            <v>0</v>
          </cell>
          <cell r="CD802">
            <v>0</v>
          </cell>
          <cell r="CE802">
            <v>0</v>
          </cell>
          <cell r="CF802">
            <v>0</v>
          </cell>
          <cell r="CG802">
            <v>0</v>
          </cell>
          <cell r="CH802">
            <v>0</v>
          </cell>
          <cell r="CI802">
            <v>0</v>
          </cell>
          <cell r="CJ802">
            <v>0</v>
          </cell>
          <cell r="CK802">
            <v>0</v>
          </cell>
          <cell r="CL802">
            <v>0</v>
          </cell>
          <cell r="CM802">
            <v>0</v>
          </cell>
          <cell r="CN802">
            <v>0</v>
          </cell>
          <cell r="CO802">
            <v>0</v>
          </cell>
          <cell r="CP802">
            <v>0</v>
          </cell>
          <cell r="CQ802">
            <v>0</v>
          </cell>
          <cell r="CR802">
            <v>0</v>
          </cell>
          <cell r="CS802">
            <v>0</v>
          </cell>
          <cell r="CT802">
            <v>0</v>
          </cell>
          <cell r="CU802">
            <v>0</v>
          </cell>
          <cell r="CV802">
            <v>0</v>
          </cell>
          <cell r="CW802">
            <v>0</v>
          </cell>
          <cell r="CX802">
            <v>0</v>
          </cell>
          <cell r="CY802">
            <v>0</v>
          </cell>
          <cell r="CZ802">
            <v>0</v>
          </cell>
          <cell r="DA802">
            <v>0</v>
          </cell>
          <cell r="DB802">
            <v>0</v>
          </cell>
          <cell r="DC802">
            <v>0</v>
          </cell>
          <cell r="DD802">
            <v>0</v>
          </cell>
          <cell r="DE802">
            <v>0</v>
          </cell>
          <cell r="DF802">
            <v>0</v>
          </cell>
          <cell r="DG802">
            <v>0</v>
          </cell>
          <cell r="DH802">
            <v>0</v>
          </cell>
          <cell r="DI802">
            <v>0</v>
          </cell>
          <cell r="DJ802">
            <v>0</v>
          </cell>
          <cell r="DK802">
            <v>0</v>
          </cell>
          <cell r="DL802">
            <v>0</v>
          </cell>
          <cell r="DM802">
            <v>0</v>
          </cell>
          <cell r="DN802">
            <v>0</v>
          </cell>
          <cell r="DO802">
            <v>0</v>
          </cell>
          <cell r="DP802">
            <v>0</v>
          </cell>
          <cell r="DQ802">
            <v>0</v>
          </cell>
          <cell r="DR802">
            <v>0</v>
          </cell>
          <cell r="DS802">
            <v>0</v>
          </cell>
          <cell r="DT802">
            <v>0</v>
          </cell>
          <cell r="DU802">
            <v>0</v>
          </cell>
          <cell r="DV802">
            <v>0</v>
          </cell>
          <cell r="DW802">
            <v>0</v>
          </cell>
          <cell r="DX802">
            <v>0</v>
          </cell>
          <cell r="DY802">
            <v>0</v>
          </cell>
          <cell r="DZ802">
            <v>0</v>
          </cell>
          <cell r="EA802">
            <v>0</v>
          </cell>
          <cell r="EB802">
            <v>0</v>
          </cell>
          <cell r="EC802">
            <v>0</v>
          </cell>
          <cell r="ED802">
            <v>0</v>
          </cell>
        </row>
        <row r="803"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  <cell r="AE803">
            <v>0</v>
          </cell>
          <cell r="AF803">
            <v>0</v>
          </cell>
          <cell r="AG803">
            <v>0</v>
          </cell>
          <cell r="AH803">
            <v>0</v>
          </cell>
          <cell r="AI803">
            <v>0</v>
          </cell>
          <cell r="AJ803">
            <v>0</v>
          </cell>
          <cell r="AK803">
            <v>0</v>
          </cell>
          <cell r="AL803">
            <v>0</v>
          </cell>
          <cell r="AM803">
            <v>0</v>
          </cell>
          <cell r="AN803">
            <v>0</v>
          </cell>
          <cell r="AO803">
            <v>0</v>
          </cell>
          <cell r="AP803">
            <v>0</v>
          </cell>
          <cell r="AQ803">
            <v>0</v>
          </cell>
          <cell r="AR803">
            <v>0</v>
          </cell>
          <cell r="AS803">
            <v>0</v>
          </cell>
          <cell r="AT803">
            <v>0</v>
          </cell>
          <cell r="AU803">
            <v>0</v>
          </cell>
          <cell r="AV803">
            <v>0</v>
          </cell>
          <cell r="AW803">
            <v>0</v>
          </cell>
          <cell r="AX803">
            <v>0</v>
          </cell>
          <cell r="AY803">
            <v>0</v>
          </cell>
          <cell r="AZ803">
            <v>0</v>
          </cell>
          <cell r="BA803">
            <v>0</v>
          </cell>
          <cell r="BB803">
            <v>0</v>
          </cell>
          <cell r="BC803">
            <v>0</v>
          </cell>
          <cell r="BD803">
            <v>0</v>
          </cell>
          <cell r="BE803">
            <v>0</v>
          </cell>
          <cell r="BF803">
            <v>0</v>
          </cell>
          <cell r="BG803">
            <v>0</v>
          </cell>
          <cell r="BH803">
            <v>0</v>
          </cell>
          <cell r="BI803">
            <v>0</v>
          </cell>
          <cell r="BJ803">
            <v>0</v>
          </cell>
          <cell r="BK803">
            <v>0</v>
          </cell>
          <cell r="BL803">
            <v>0</v>
          </cell>
          <cell r="BM803">
            <v>0</v>
          </cell>
          <cell r="BN803">
            <v>0</v>
          </cell>
          <cell r="BO803">
            <v>0</v>
          </cell>
          <cell r="BP803">
            <v>0</v>
          </cell>
          <cell r="BQ803">
            <v>0</v>
          </cell>
          <cell r="BR803">
            <v>0</v>
          </cell>
          <cell r="BS803">
            <v>0</v>
          </cell>
          <cell r="BT803">
            <v>0</v>
          </cell>
          <cell r="BU803">
            <v>0</v>
          </cell>
          <cell r="BV803">
            <v>0</v>
          </cell>
          <cell r="BW803">
            <v>0</v>
          </cell>
          <cell r="BX803">
            <v>0</v>
          </cell>
          <cell r="BY803">
            <v>0</v>
          </cell>
          <cell r="BZ803">
            <v>0</v>
          </cell>
          <cell r="CA803">
            <v>0</v>
          </cell>
          <cell r="CB803">
            <v>0</v>
          </cell>
          <cell r="CC803">
            <v>0</v>
          </cell>
          <cell r="CD803">
            <v>0</v>
          </cell>
          <cell r="CE803">
            <v>0</v>
          </cell>
          <cell r="CF803">
            <v>0</v>
          </cell>
          <cell r="CG803">
            <v>0</v>
          </cell>
          <cell r="CH803">
            <v>0</v>
          </cell>
          <cell r="CI803">
            <v>0</v>
          </cell>
          <cell r="CJ803">
            <v>0</v>
          </cell>
          <cell r="CK803">
            <v>0</v>
          </cell>
          <cell r="CL803">
            <v>0</v>
          </cell>
          <cell r="CM803">
            <v>0</v>
          </cell>
          <cell r="CN803">
            <v>0</v>
          </cell>
          <cell r="CO803">
            <v>0</v>
          </cell>
          <cell r="CP803">
            <v>0</v>
          </cell>
          <cell r="CQ803">
            <v>0</v>
          </cell>
          <cell r="CR803">
            <v>0</v>
          </cell>
          <cell r="CS803">
            <v>0</v>
          </cell>
          <cell r="CT803">
            <v>0</v>
          </cell>
          <cell r="CU803">
            <v>0</v>
          </cell>
          <cell r="CV803">
            <v>0</v>
          </cell>
          <cell r="CW803">
            <v>0</v>
          </cell>
          <cell r="CX803">
            <v>0</v>
          </cell>
          <cell r="CY803">
            <v>0</v>
          </cell>
          <cell r="CZ803">
            <v>0</v>
          </cell>
          <cell r="DA803">
            <v>0</v>
          </cell>
          <cell r="DB803">
            <v>0</v>
          </cell>
          <cell r="DC803">
            <v>0</v>
          </cell>
          <cell r="DD803">
            <v>0</v>
          </cell>
          <cell r="DE803">
            <v>0</v>
          </cell>
          <cell r="DF803">
            <v>0</v>
          </cell>
          <cell r="DG803">
            <v>0</v>
          </cell>
          <cell r="DH803">
            <v>0</v>
          </cell>
          <cell r="DI803">
            <v>0</v>
          </cell>
          <cell r="DJ803">
            <v>0</v>
          </cell>
          <cell r="DK803">
            <v>0</v>
          </cell>
          <cell r="DL803">
            <v>0</v>
          </cell>
          <cell r="DM803">
            <v>0</v>
          </cell>
          <cell r="DN803">
            <v>0</v>
          </cell>
          <cell r="DO803">
            <v>0</v>
          </cell>
          <cell r="DP803">
            <v>0</v>
          </cell>
          <cell r="DQ803">
            <v>0</v>
          </cell>
          <cell r="DR803">
            <v>0</v>
          </cell>
          <cell r="DS803">
            <v>0</v>
          </cell>
          <cell r="DT803">
            <v>0</v>
          </cell>
          <cell r="DU803">
            <v>0</v>
          </cell>
          <cell r="DV803">
            <v>0</v>
          </cell>
          <cell r="DW803">
            <v>0</v>
          </cell>
          <cell r="DX803">
            <v>0</v>
          </cell>
          <cell r="DY803">
            <v>0</v>
          </cell>
          <cell r="DZ803">
            <v>0</v>
          </cell>
          <cell r="EA803">
            <v>0</v>
          </cell>
          <cell r="EB803">
            <v>0</v>
          </cell>
          <cell r="EC803">
            <v>0</v>
          </cell>
          <cell r="ED803">
            <v>0</v>
          </cell>
        </row>
        <row r="804"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0</v>
          </cell>
          <cell r="P804">
            <v>0</v>
          </cell>
          <cell r="Q804">
            <v>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  <cell r="AE804">
            <v>0</v>
          </cell>
          <cell r="AF804">
            <v>0</v>
          </cell>
          <cell r="AG804">
            <v>0</v>
          </cell>
          <cell r="AH804">
            <v>0</v>
          </cell>
          <cell r="AI804">
            <v>0</v>
          </cell>
          <cell r="AJ804">
            <v>0</v>
          </cell>
          <cell r="AK804">
            <v>0</v>
          </cell>
          <cell r="AL804">
            <v>0</v>
          </cell>
          <cell r="AM804">
            <v>0</v>
          </cell>
          <cell r="AN804">
            <v>0</v>
          </cell>
          <cell r="AO804">
            <v>0</v>
          </cell>
          <cell r="AP804">
            <v>0</v>
          </cell>
          <cell r="AQ804">
            <v>0</v>
          </cell>
          <cell r="AR804">
            <v>0</v>
          </cell>
          <cell r="AS804">
            <v>0</v>
          </cell>
          <cell r="AT804">
            <v>0</v>
          </cell>
          <cell r="AU804">
            <v>0</v>
          </cell>
          <cell r="AV804">
            <v>0</v>
          </cell>
          <cell r="AW804">
            <v>0</v>
          </cell>
          <cell r="AX804">
            <v>0</v>
          </cell>
          <cell r="AY804">
            <v>0</v>
          </cell>
          <cell r="AZ804">
            <v>0</v>
          </cell>
          <cell r="BA804">
            <v>0</v>
          </cell>
          <cell r="BB804">
            <v>0</v>
          </cell>
          <cell r="BC804">
            <v>0</v>
          </cell>
          <cell r="BD804">
            <v>0</v>
          </cell>
          <cell r="BE804">
            <v>0</v>
          </cell>
          <cell r="BF804">
            <v>0</v>
          </cell>
          <cell r="BG804">
            <v>0</v>
          </cell>
          <cell r="BH804">
            <v>0</v>
          </cell>
          <cell r="BI804">
            <v>0</v>
          </cell>
          <cell r="BJ804">
            <v>0</v>
          </cell>
          <cell r="BK804">
            <v>0</v>
          </cell>
          <cell r="BL804">
            <v>0</v>
          </cell>
          <cell r="BM804">
            <v>0</v>
          </cell>
          <cell r="BN804">
            <v>0</v>
          </cell>
          <cell r="BO804">
            <v>0</v>
          </cell>
          <cell r="BP804">
            <v>0</v>
          </cell>
          <cell r="BQ804">
            <v>0</v>
          </cell>
          <cell r="BR804">
            <v>0</v>
          </cell>
          <cell r="BS804">
            <v>0</v>
          </cell>
          <cell r="BT804">
            <v>0</v>
          </cell>
          <cell r="BU804">
            <v>0</v>
          </cell>
          <cell r="BV804">
            <v>0</v>
          </cell>
          <cell r="BW804">
            <v>0</v>
          </cell>
          <cell r="BX804">
            <v>0</v>
          </cell>
          <cell r="BY804">
            <v>0</v>
          </cell>
          <cell r="BZ804">
            <v>0</v>
          </cell>
          <cell r="CA804">
            <v>0</v>
          </cell>
          <cell r="CB804">
            <v>0</v>
          </cell>
          <cell r="CC804">
            <v>0</v>
          </cell>
          <cell r="CD804">
            <v>0</v>
          </cell>
          <cell r="CE804">
            <v>0</v>
          </cell>
          <cell r="CF804">
            <v>0</v>
          </cell>
          <cell r="CG804">
            <v>0</v>
          </cell>
          <cell r="CH804">
            <v>0</v>
          </cell>
          <cell r="CI804">
            <v>0</v>
          </cell>
          <cell r="CJ804">
            <v>0</v>
          </cell>
          <cell r="CK804">
            <v>0</v>
          </cell>
          <cell r="CL804">
            <v>0</v>
          </cell>
          <cell r="CM804">
            <v>0</v>
          </cell>
          <cell r="CN804">
            <v>0</v>
          </cell>
          <cell r="CO804">
            <v>0</v>
          </cell>
          <cell r="CP804">
            <v>0</v>
          </cell>
          <cell r="CQ804">
            <v>0</v>
          </cell>
          <cell r="CR804">
            <v>0</v>
          </cell>
          <cell r="CS804">
            <v>0</v>
          </cell>
          <cell r="CT804">
            <v>0</v>
          </cell>
          <cell r="CU804">
            <v>0</v>
          </cell>
          <cell r="CV804">
            <v>0</v>
          </cell>
          <cell r="CW804">
            <v>0</v>
          </cell>
          <cell r="CX804">
            <v>0</v>
          </cell>
          <cell r="CY804">
            <v>0</v>
          </cell>
          <cell r="CZ804">
            <v>0</v>
          </cell>
          <cell r="DA804">
            <v>0</v>
          </cell>
          <cell r="DB804">
            <v>0</v>
          </cell>
          <cell r="DC804">
            <v>0</v>
          </cell>
          <cell r="DD804">
            <v>0</v>
          </cell>
          <cell r="DE804">
            <v>0</v>
          </cell>
          <cell r="DF804">
            <v>0</v>
          </cell>
          <cell r="DG804">
            <v>0</v>
          </cell>
          <cell r="DH804">
            <v>0</v>
          </cell>
          <cell r="DI804">
            <v>0</v>
          </cell>
          <cell r="DJ804">
            <v>0</v>
          </cell>
          <cell r="DK804">
            <v>0</v>
          </cell>
          <cell r="DL804">
            <v>0</v>
          </cell>
          <cell r="DM804">
            <v>0</v>
          </cell>
          <cell r="DN804">
            <v>0</v>
          </cell>
          <cell r="DO804">
            <v>0</v>
          </cell>
          <cell r="DP804">
            <v>0</v>
          </cell>
          <cell r="DQ804">
            <v>0</v>
          </cell>
          <cell r="DR804">
            <v>0</v>
          </cell>
          <cell r="DS804">
            <v>0</v>
          </cell>
          <cell r="DT804">
            <v>0</v>
          </cell>
          <cell r="DU804">
            <v>0</v>
          </cell>
          <cell r="DV804">
            <v>0</v>
          </cell>
          <cell r="DW804">
            <v>0</v>
          </cell>
          <cell r="DX804">
            <v>0</v>
          </cell>
          <cell r="DY804">
            <v>0</v>
          </cell>
          <cell r="DZ804">
            <v>0</v>
          </cell>
          <cell r="EA804">
            <v>0</v>
          </cell>
          <cell r="EB804">
            <v>0</v>
          </cell>
          <cell r="EC804">
            <v>0</v>
          </cell>
          <cell r="ED804">
            <v>0</v>
          </cell>
        </row>
        <row r="805"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  <cell r="AE805">
            <v>0</v>
          </cell>
          <cell r="AF805">
            <v>0</v>
          </cell>
          <cell r="AG805">
            <v>0</v>
          </cell>
          <cell r="AH805">
            <v>0</v>
          </cell>
          <cell r="AI805">
            <v>0</v>
          </cell>
          <cell r="AJ805">
            <v>0</v>
          </cell>
          <cell r="AK805">
            <v>0</v>
          </cell>
          <cell r="AL805">
            <v>0</v>
          </cell>
          <cell r="AM805">
            <v>0</v>
          </cell>
          <cell r="AN805">
            <v>0</v>
          </cell>
          <cell r="AO805">
            <v>0</v>
          </cell>
          <cell r="AP805">
            <v>0</v>
          </cell>
          <cell r="AQ805">
            <v>0</v>
          </cell>
          <cell r="AR805">
            <v>0</v>
          </cell>
          <cell r="AS805">
            <v>0</v>
          </cell>
          <cell r="AT805">
            <v>0</v>
          </cell>
          <cell r="AU805">
            <v>0</v>
          </cell>
          <cell r="AV805">
            <v>0</v>
          </cell>
          <cell r="AW805">
            <v>0</v>
          </cell>
          <cell r="AX805">
            <v>0</v>
          </cell>
          <cell r="AY805">
            <v>0</v>
          </cell>
          <cell r="AZ805">
            <v>0</v>
          </cell>
          <cell r="BA805">
            <v>0</v>
          </cell>
          <cell r="BB805">
            <v>0</v>
          </cell>
          <cell r="BC805">
            <v>0</v>
          </cell>
          <cell r="BD805">
            <v>0</v>
          </cell>
          <cell r="BE805">
            <v>0</v>
          </cell>
          <cell r="BF805">
            <v>0</v>
          </cell>
          <cell r="BG805">
            <v>0</v>
          </cell>
          <cell r="BH805">
            <v>0</v>
          </cell>
          <cell r="BI805">
            <v>0</v>
          </cell>
          <cell r="BJ805">
            <v>0</v>
          </cell>
          <cell r="BK805">
            <v>0</v>
          </cell>
          <cell r="BL805">
            <v>0</v>
          </cell>
          <cell r="BM805">
            <v>0</v>
          </cell>
          <cell r="BN805">
            <v>0</v>
          </cell>
          <cell r="BO805">
            <v>0</v>
          </cell>
          <cell r="BP805">
            <v>0</v>
          </cell>
          <cell r="BQ805">
            <v>0</v>
          </cell>
          <cell r="BR805">
            <v>0</v>
          </cell>
          <cell r="BS805">
            <v>0</v>
          </cell>
          <cell r="BT805">
            <v>0</v>
          </cell>
          <cell r="BU805">
            <v>0</v>
          </cell>
          <cell r="BV805">
            <v>0</v>
          </cell>
          <cell r="BW805">
            <v>0</v>
          </cell>
          <cell r="BX805">
            <v>0</v>
          </cell>
          <cell r="BY805">
            <v>0</v>
          </cell>
          <cell r="BZ805">
            <v>0</v>
          </cell>
          <cell r="CA805">
            <v>0</v>
          </cell>
          <cell r="CB805">
            <v>0</v>
          </cell>
          <cell r="CC805">
            <v>0</v>
          </cell>
          <cell r="CD805">
            <v>0</v>
          </cell>
          <cell r="CE805">
            <v>0</v>
          </cell>
          <cell r="CF805">
            <v>0</v>
          </cell>
          <cell r="CG805">
            <v>0</v>
          </cell>
          <cell r="CH805">
            <v>0</v>
          </cell>
          <cell r="CI805">
            <v>0</v>
          </cell>
          <cell r="CJ805">
            <v>0</v>
          </cell>
          <cell r="CK805">
            <v>0</v>
          </cell>
          <cell r="CL805">
            <v>0</v>
          </cell>
          <cell r="CM805">
            <v>0</v>
          </cell>
          <cell r="CN805">
            <v>0</v>
          </cell>
          <cell r="CO805">
            <v>0</v>
          </cell>
          <cell r="CP805">
            <v>0</v>
          </cell>
          <cell r="CQ805">
            <v>0</v>
          </cell>
          <cell r="CR805">
            <v>0</v>
          </cell>
          <cell r="CS805">
            <v>0</v>
          </cell>
          <cell r="CT805">
            <v>0</v>
          </cell>
          <cell r="CU805">
            <v>0</v>
          </cell>
          <cell r="CV805">
            <v>0</v>
          </cell>
          <cell r="CW805">
            <v>0</v>
          </cell>
          <cell r="CX805">
            <v>0</v>
          </cell>
          <cell r="CY805">
            <v>0</v>
          </cell>
          <cell r="CZ805">
            <v>0</v>
          </cell>
          <cell r="DA805">
            <v>0</v>
          </cell>
          <cell r="DB805">
            <v>0</v>
          </cell>
          <cell r="DC805">
            <v>0</v>
          </cell>
          <cell r="DD805">
            <v>0</v>
          </cell>
          <cell r="DE805">
            <v>0</v>
          </cell>
          <cell r="DF805">
            <v>0</v>
          </cell>
          <cell r="DG805">
            <v>0</v>
          </cell>
          <cell r="DH805">
            <v>0</v>
          </cell>
          <cell r="DI805">
            <v>0</v>
          </cell>
          <cell r="DJ805">
            <v>0</v>
          </cell>
          <cell r="DK805">
            <v>0</v>
          </cell>
          <cell r="DL805">
            <v>0</v>
          </cell>
          <cell r="DM805">
            <v>0</v>
          </cell>
          <cell r="DN805">
            <v>0</v>
          </cell>
          <cell r="DO805">
            <v>0</v>
          </cell>
          <cell r="DP805">
            <v>0</v>
          </cell>
          <cell r="DQ805">
            <v>0</v>
          </cell>
          <cell r="DR805">
            <v>0</v>
          </cell>
          <cell r="DS805">
            <v>0</v>
          </cell>
          <cell r="DT805">
            <v>0</v>
          </cell>
          <cell r="DU805">
            <v>0</v>
          </cell>
          <cell r="DV805">
            <v>0</v>
          </cell>
          <cell r="DW805">
            <v>0</v>
          </cell>
          <cell r="DX805">
            <v>0</v>
          </cell>
          <cell r="DY805">
            <v>0</v>
          </cell>
          <cell r="DZ805">
            <v>0</v>
          </cell>
          <cell r="EA805">
            <v>0</v>
          </cell>
          <cell r="EB805">
            <v>0</v>
          </cell>
          <cell r="EC805">
            <v>0</v>
          </cell>
          <cell r="ED805">
            <v>0</v>
          </cell>
        </row>
        <row r="806"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0</v>
          </cell>
          <cell r="P806">
            <v>0</v>
          </cell>
          <cell r="Q806">
            <v>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  <cell r="AE806">
            <v>0</v>
          </cell>
          <cell r="AF806">
            <v>0</v>
          </cell>
          <cell r="AG806">
            <v>0</v>
          </cell>
          <cell r="AH806">
            <v>0</v>
          </cell>
          <cell r="AI806">
            <v>0</v>
          </cell>
          <cell r="AJ806">
            <v>0</v>
          </cell>
          <cell r="AK806">
            <v>0</v>
          </cell>
          <cell r="AL806">
            <v>0</v>
          </cell>
          <cell r="AM806">
            <v>0</v>
          </cell>
          <cell r="AN806">
            <v>0</v>
          </cell>
          <cell r="AO806">
            <v>0</v>
          </cell>
          <cell r="AP806">
            <v>0</v>
          </cell>
          <cell r="AQ806">
            <v>0</v>
          </cell>
          <cell r="AR806">
            <v>0</v>
          </cell>
          <cell r="AS806">
            <v>0</v>
          </cell>
          <cell r="AT806">
            <v>0</v>
          </cell>
          <cell r="AU806">
            <v>0</v>
          </cell>
          <cell r="AV806">
            <v>0</v>
          </cell>
          <cell r="AW806">
            <v>0</v>
          </cell>
          <cell r="AX806">
            <v>0</v>
          </cell>
          <cell r="AY806">
            <v>0</v>
          </cell>
          <cell r="AZ806">
            <v>0</v>
          </cell>
          <cell r="BA806">
            <v>0</v>
          </cell>
          <cell r="BB806">
            <v>0</v>
          </cell>
          <cell r="BC806">
            <v>0</v>
          </cell>
          <cell r="BD806">
            <v>0</v>
          </cell>
          <cell r="BE806">
            <v>0</v>
          </cell>
          <cell r="BF806">
            <v>0</v>
          </cell>
          <cell r="BG806">
            <v>0</v>
          </cell>
          <cell r="BH806">
            <v>0</v>
          </cell>
          <cell r="BI806">
            <v>0</v>
          </cell>
          <cell r="BJ806">
            <v>0</v>
          </cell>
          <cell r="BK806">
            <v>0</v>
          </cell>
          <cell r="BL806">
            <v>0</v>
          </cell>
          <cell r="BM806">
            <v>0</v>
          </cell>
          <cell r="BN806">
            <v>0</v>
          </cell>
          <cell r="BO806">
            <v>0</v>
          </cell>
          <cell r="BP806">
            <v>0</v>
          </cell>
          <cell r="BQ806">
            <v>0</v>
          </cell>
          <cell r="BR806">
            <v>0</v>
          </cell>
          <cell r="BS806">
            <v>0</v>
          </cell>
          <cell r="BT806">
            <v>0</v>
          </cell>
          <cell r="BU806">
            <v>0</v>
          </cell>
          <cell r="BV806">
            <v>0</v>
          </cell>
          <cell r="BW806">
            <v>0</v>
          </cell>
          <cell r="BX806">
            <v>0</v>
          </cell>
          <cell r="BY806">
            <v>0</v>
          </cell>
          <cell r="BZ806">
            <v>0</v>
          </cell>
          <cell r="CA806">
            <v>0</v>
          </cell>
          <cell r="CB806">
            <v>0</v>
          </cell>
          <cell r="CC806">
            <v>0</v>
          </cell>
          <cell r="CD806">
            <v>0</v>
          </cell>
          <cell r="CE806">
            <v>0</v>
          </cell>
          <cell r="CF806">
            <v>0</v>
          </cell>
          <cell r="CG806">
            <v>0</v>
          </cell>
          <cell r="CH806">
            <v>0</v>
          </cell>
          <cell r="CI806">
            <v>0</v>
          </cell>
          <cell r="CJ806">
            <v>0</v>
          </cell>
          <cell r="CK806">
            <v>0</v>
          </cell>
          <cell r="CL806">
            <v>0</v>
          </cell>
          <cell r="CM806">
            <v>0</v>
          </cell>
          <cell r="CN806">
            <v>0</v>
          </cell>
          <cell r="CO806">
            <v>0</v>
          </cell>
          <cell r="CP806">
            <v>0</v>
          </cell>
          <cell r="CQ806">
            <v>0</v>
          </cell>
          <cell r="CR806">
            <v>0</v>
          </cell>
          <cell r="CS806">
            <v>0</v>
          </cell>
          <cell r="CT806">
            <v>0</v>
          </cell>
          <cell r="CU806">
            <v>0</v>
          </cell>
          <cell r="CV806">
            <v>0</v>
          </cell>
          <cell r="CW806">
            <v>0</v>
          </cell>
          <cell r="CX806">
            <v>0</v>
          </cell>
          <cell r="CY806">
            <v>0</v>
          </cell>
          <cell r="CZ806">
            <v>0</v>
          </cell>
          <cell r="DA806">
            <v>0</v>
          </cell>
          <cell r="DB806">
            <v>0</v>
          </cell>
          <cell r="DC806">
            <v>0</v>
          </cell>
          <cell r="DD806">
            <v>0</v>
          </cell>
          <cell r="DE806">
            <v>0</v>
          </cell>
          <cell r="DF806">
            <v>0</v>
          </cell>
          <cell r="DG806">
            <v>0</v>
          </cell>
          <cell r="DH806">
            <v>0</v>
          </cell>
          <cell r="DI806">
            <v>0</v>
          </cell>
          <cell r="DJ806">
            <v>0</v>
          </cell>
          <cell r="DK806">
            <v>0</v>
          </cell>
          <cell r="DL806">
            <v>0</v>
          </cell>
          <cell r="DM806">
            <v>0</v>
          </cell>
          <cell r="DN806">
            <v>0</v>
          </cell>
          <cell r="DO806">
            <v>0</v>
          </cell>
          <cell r="DP806">
            <v>0</v>
          </cell>
          <cell r="DQ806">
            <v>0</v>
          </cell>
          <cell r="DR806">
            <v>0</v>
          </cell>
          <cell r="DS806">
            <v>0</v>
          </cell>
          <cell r="DT806">
            <v>0</v>
          </cell>
          <cell r="DU806">
            <v>0</v>
          </cell>
          <cell r="DV806">
            <v>0</v>
          </cell>
          <cell r="DW806">
            <v>0</v>
          </cell>
          <cell r="DX806">
            <v>0</v>
          </cell>
          <cell r="DY806">
            <v>0</v>
          </cell>
          <cell r="DZ806">
            <v>0</v>
          </cell>
          <cell r="EA806">
            <v>0</v>
          </cell>
          <cell r="EB806">
            <v>0</v>
          </cell>
          <cell r="EC806">
            <v>0</v>
          </cell>
          <cell r="ED806">
            <v>0</v>
          </cell>
        </row>
        <row r="807"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0</v>
          </cell>
          <cell r="P807">
            <v>0</v>
          </cell>
          <cell r="Q807">
            <v>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  <cell r="AE807">
            <v>0</v>
          </cell>
          <cell r="AF807">
            <v>0</v>
          </cell>
          <cell r="AG807">
            <v>0</v>
          </cell>
          <cell r="AH807">
            <v>0</v>
          </cell>
          <cell r="AI807">
            <v>0</v>
          </cell>
          <cell r="AJ807">
            <v>0</v>
          </cell>
          <cell r="AK807">
            <v>0</v>
          </cell>
          <cell r="AL807">
            <v>0</v>
          </cell>
          <cell r="AM807">
            <v>0</v>
          </cell>
          <cell r="AN807">
            <v>0</v>
          </cell>
          <cell r="AO807">
            <v>0</v>
          </cell>
          <cell r="AP807">
            <v>0</v>
          </cell>
          <cell r="AQ807">
            <v>0</v>
          </cell>
          <cell r="AR807">
            <v>0</v>
          </cell>
          <cell r="AS807">
            <v>0</v>
          </cell>
          <cell r="AT807">
            <v>0</v>
          </cell>
          <cell r="AU807">
            <v>0</v>
          </cell>
          <cell r="AV807">
            <v>0</v>
          </cell>
          <cell r="AW807">
            <v>0</v>
          </cell>
          <cell r="AX807">
            <v>0</v>
          </cell>
          <cell r="AY807">
            <v>0</v>
          </cell>
          <cell r="AZ807">
            <v>0</v>
          </cell>
          <cell r="BA807">
            <v>0</v>
          </cell>
          <cell r="BB807">
            <v>0</v>
          </cell>
          <cell r="BC807">
            <v>0</v>
          </cell>
          <cell r="BD807">
            <v>0</v>
          </cell>
          <cell r="BE807">
            <v>0</v>
          </cell>
          <cell r="BF807">
            <v>0</v>
          </cell>
          <cell r="BG807">
            <v>0</v>
          </cell>
          <cell r="BH807">
            <v>0</v>
          </cell>
          <cell r="BI807">
            <v>0</v>
          </cell>
          <cell r="BJ807">
            <v>0</v>
          </cell>
          <cell r="BK807">
            <v>0</v>
          </cell>
          <cell r="BL807">
            <v>0</v>
          </cell>
          <cell r="BM807">
            <v>0</v>
          </cell>
          <cell r="BN807">
            <v>0</v>
          </cell>
          <cell r="BO807">
            <v>0</v>
          </cell>
          <cell r="BP807">
            <v>0</v>
          </cell>
          <cell r="BQ807">
            <v>0</v>
          </cell>
          <cell r="BR807">
            <v>0</v>
          </cell>
          <cell r="BS807">
            <v>0</v>
          </cell>
          <cell r="BT807">
            <v>0</v>
          </cell>
          <cell r="BU807">
            <v>0</v>
          </cell>
          <cell r="BV807">
            <v>0</v>
          </cell>
          <cell r="BW807">
            <v>0</v>
          </cell>
          <cell r="BX807">
            <v>0</v>
          </cell>
          <cell r="BY807">
            <v>0</v>
          </cell>
          <cell r="BZ807">
            <v>0</v>
          </cell>
          <cell r="CA807">
            <v>0</v>
          </cell>
          <cell r="CB807">
            <v>0</v>
          </cell>
          <cell r="CC807">
            <v>0</v>
          </cell>
          <cell r="CD807">
            <v>0</v>
          </cell>
          <cell r="CE807">
            <v>0</v>
          </cell>
          <cell r="CF807">
            <v>0</v>
          </cell>
          <cell r="CG807">
            <v>0</v>
          </cell>
          <cell r="CH807">
            <v>0</v>
          </cell>
          <cell r="CI807">
            <v>0</v>
          </cell>
          <cell r="CJ807">
            <v>0</v>
          </cell>
          <cell r="CK807">
            <v>0</v>
          </cell>
          <cell r="CL807">
            <v>0</v>
          </cell>
          <cell r="CM807">
            <v>0</v>
          </cell>
          <cell r="CN807">
            <v>0</v>
          </cell>
          <cell r="CO807">
            <v>0</v>
          </cell>
          <cell r="CP807">
            <v>0</v>
          </cell>
          <cell r="CQ807">
            <v>0</v>
          </cell>
          <cell r="CR807">
            <v>0</v>
          </cell>
          <cell r="CS807">
            <v>0</v>
          </cell>
          <cell r="CT807">
            <v>0</v>
          </cell>
          <cell r="CU807">
            <v>0</v>
          </cell>
          <cell r="CV807">
            <v>0</v>
          </cell>
          <cell r="CW807">
            <v>0</v>
          </cell>
          <cell r="CX807">
            <v>0</v>
          </cell>
          <cell r="CY807">
            <v>0</v>
          </cell>
          <cell r="CZ807">
            <v>0</v>
          </cell>
          <cell r="DA807">
            <v>0</v>
          </cell>
          <cell r="DB807">
            <v>0</v>
          </cell>
          <cell r="DC807">
            <v>0</v>
          </cell>
          <cell r="DD807">
            <v>0</v>
          </cell>
          <cell r="DE807">
            <v>0</v>
          </cell>
          <cell r="DF807">
            <v>0</v>
          </cell>
          <cell r="DG807">
            <v>0</v>
          </cell>
          <cell r="DH807">
            <v>0</v>
          </cell>
          <cell r="DI807">
            <v>0</v>
          </cell>
          <cell r="DJ807">
            <v>0</v>
          </cell>
          <cell r="DK807">
            <v>0</v>
          </cell>
          <cell r="DL807">
            <v>0</v>
          </cell>
          <cell r="DM807">
            <v>0</v>
          </cell>
          <cell r="DN807">
            <v>0</v>
          </cell>
          <cell r="DO807">
            <v>0</v>
          </cell>
          <cell r="DP807">
            <v>0</v>
          </cell>
          <cell r="DQ807">
            <v>0</v>
          </cell>
          <cell r="DR807">
            <v>0</v>
          </cell>
          <cell r="DS807">
            <v>0</v>
          </cell>
          <cell r="DT807">
            <v>0</v>
          </cell>
          <cell r="DU807">
            <v>0</v>
          </cell>
          <cell r="DV807">
            <v>0</v>
          </cell>
          <cell r="DW807">
            <v>0</v>
          </cell>
          <cell r="DX807">
            <v>0</v>
          </cell>
          <cell r="DY807">
            <v>0</v>
          </cell>
          <cell r="DZ807">
            <v>0</v>
          </cell>
          <cell r="EA807">
            <v>0</v>
          </cell>
          <cell r="EB807">
            <v>0</v>
          </cell>
          <cell r="EC807">
            <v>0</v>
          </cell>
          <cell r="ED807">
            <v>0</v>
          </cell>
        </row>
        <row r="808"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0</v>
          </cell>
          <cell r="P808">
            <v>0</v>
          </cell>
          <cell r="Q808">
            <v>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  <cell r="AE808">
            <v>0</v>
          </cell>
          <cell r="AF808">
            <v>0</v>
          </cell>
          <cell r="AG808">
            <v>0</v>
          </cell>
          <cell r="AH808">
            <v>0</v>
          </cell>
          <cell r="AI808">
            <v>0</v>
          </cell>
          <cell r="AJ808">
            <v>0</v>
          </cell>
          <cell r="AK808">
            <v>0</v>
          </cell>
          <cell r="AL808">
            <v>0</v>
          </cell>
          <cell r="AM808">
            <v>0</v>
          </cell>
          <cell r="AN808">
            <v>0</v>
          </cell>
          <cell r="AO808">
            <v>0</v>
          </cell>
          <cell r="AP808">
            <v>0</v>
          </cell>
          <cell r="AQ808">
            <v>0</v>
          </cell>
          <cell r="AR808">
            <v>0</v>
          </cell>
          <cell r="AS808">
            <v>0</v>
          </cell>
          <cell r="AT808">
            <v>0</v>
          </cell>
          <cell r="AU808">
            <v>0</v>
          </cell>
          <cell r="AV808">
            <v>0</v>
          </cell>
          <cell r="AW808">
            <v>0</v>
          </cell>
          <cell r="AX808">
            <v>0</v>
          </cell>
          <cell r="AY808">
            <v>0</v>
          </cell>
          <cell r="AZ808">
            <v>0</v>
          </cell>
          <cell r="BA808">
            <v>0</v>
          </cell>
          <cell r="BB808">
            <v>0</v>
          </cell>
          <cell r="BC808">
            <v>0</v>
          </cell>
          <cell r="BD808">
            <v>0</v>
          </cell>
          <cell r="BE808">
            <v>0</v>
          </cell>
          <cell r="BF808">
            <v>0</v>
          </cell>
          <cell r="BG808">
            <v>0</v>
          </cell>
          <cell r="BH808">
            <v>0</v>
          </cell>
          <cell r="BI808">
            <v>0</v>
          </cell>
          <cell r="BJ808">
            <v>0</v>
          </cell>
          <cell r="BK808">
            <v>0</v>
          </cell>
          <cell r="BL808">
            <v>0</v>
          </cell>
          <cell r="BM808">
            <v>0</v>
          </cell>
          <cell r="BN808">
            <v>0</v>
          </cell>
          <cell r="BO808">
            <v>0</v>
          </cell>
          <cell r="BP808">
            <v>0</v>
          </cell>
          <cell r="BQ808">
            <v>0</v>
          </cell>
          <cell r="BR808">
            <v>0</v>
          </cell>
          <cell r="BS808">
            <v>0</v>
          </cell>
          <cell r="BT808">
            <v>0</v>
          </cell>
          <cell r="BU808">
            <v>0</v>
          </cell>
          <cell r="BV808">
            <v>0</v>
          </cell>
          <cell r="BW808">
            <v>0</v>
          </cell>
          <cell r="BX808">
            <v>0</v>
          </cell>
          <cell r="BY808">
            <v>0</v>
          </cell>
          <cell r="BZ808">
            <v>0</v>
          </cell>
          <cell r="CA808">
            <v>0</v>
          </cell>
          <cell r="CB808">
            <v>0</v>
          </cell>
          <cell r="CC808">
            <v>0</v>
          </cell>
          <cell r="CD808">
            <v>0</v>
          </cell>
          <cell r="CE808">
            <v>0</v>
          </cell>
          <cell r="CF808">
            <v>0</v>
          </cell>
          <cell r="CG808">
            <v>0</v>
          </cell>
          <cell r="CH808">
            <v>0</v>
          </cell>
          <cell r="CI808">
            <v>0</v>
          </cell>
          <cell r="CJ808">
            <v>0</v>
          </cell>
          <cell r="CK808">
            <v>0</v>
          </cell>
          <cell r="CL808">
            <v>0</v>
          </cell>
          <cell r="CM808">
            <v>0</v>
          </cell>
          <cell r="CN808">
            <v>0</v>
          </cell>
          <cell r="CO808">
            <v>0</v>
          </cell>
          <cell r="CP808">
            <v>0</v>
          </cell>
          <cell r="CQ808">
            <v>0</v>
          </cell>
          <cell r="CR808">
            <v>0</v>
          </cell>
          <cell r="CS808">
            <v>0</v>
          </cell>
          <cell r="CT808">
            <v>0</v>
          </cell>
          <cell r="CU808">
            <v>0</v>
          </cell>
          <cell r="CV808">
            <v>0</v>
          </cell>
          <cell r="CW808">
            <v>0</v>
          </cell>
          <cell r="CX808">
            <v>0</v>
          </cell>
          <cell r="CY808">
            <v>0</v>
          </cell>
          <cell r="CZ808">
            <v>0</v>
          </cell>
          <cell r="DA808">
            <v>0</v>
          </cell>
          <cell r="DB808">
            <v>0</v>
          </cell>
          <cell r="DC808">
            <v>0</v>
          </cell>
          <cell r="DD808">
            <v>0</v>
          </cell>
          <cell r="DE808">
            <v>0</v>
          </cell>
          <cell r="DF808">
            <v>0</v>
          </cell>
          <cell r="DG808">
            <v>0</v>
          </cell>
          <cell r="DH808">
            <v>0</v>
          </cell>
          <cell r="DI808">
            <v>0</v>
          </cell>
          <cell r="DJ808">
            <v>0</v>
          </cell>
          <cell r="DK808">
            <v>0</v>
          </cell>
          <cell r="DL808">
            <v>0</v>
          </cell>
          <cell r="DM808">
            <v>0</v>
          </cell>
          <cell r="DN808">
            <v>0</v>
          </cell>
          <cell r="DO808">
            <v>0</v>
          </cell>
          <cell r="DP808">
            <v>0</v>
          </cell>
          <cell r="DQ808">
            <v>0</v>
          </cell>
          <cell r="DR808">
            <v>0</v>
          </cell>
          <cell r="DS808">
            <v>0</v>
          </cell>
          <cell r="DT808">
            <v>0</v>
          </cell>
          <cell r="DU808">
            <v>0</v>
          </cell>
          <cell r="DV808">
            <v>0</v>
          </cell>
          <cell r="DW808">
            <v>0</v>
          </cell>
          <cell r="DX808">
            <v>0</v>
          </cell>
          <cell r="DY808">
            <v>0</v>
          </cell>
          <cell r="DZ808">
            <v>0</v>
          </cell>
          <cell r="EA808">
            <v>0</v>
          </cell>
          <cell r="EB808">
            <v>0</v>
          </cell>
          <cell r="EC808">
            <v>0</v>
          </cell>
          <cell r="ED808">
            <v>0</v>
          </cell>
        </row>
        <row r="809"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0</v>
          </cell>
          <cell r="P809">
            <v>0</v>
          </cell>
          <cell r="Q809">
            <v>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  <cell r="AE809">
            <v>0</v>
          </cell>
          <cell r="AF809">
            <v>0</v>
          </cell>
          <cell r="AG809">
            <v>0</v>
          </cell>
          <cell r="AH809">
            <v>0</v>
          </cell>
          <cell r="AI809">
            <v>0</v>
          </cell>
          <cell r="AJ809">
            <v>0</v>
          </cell>
          <cell r="AK809">
            <v>0</v>
          </cell>
          <cell r="AL809">
            <v>0</v>
          </cell>
          <cell r="AM809">
            <v>0</v>
          </cell>
          <cell r="AN809">
            <v>0</v>
          </cell>
          <cell r="AO809">
            <v>0</v>
          </cell>
          <cell r="AP809">
            <v>0</v>
          </cell>
          <cell r="AQ809">
            <v>0</v>
          </cell>
          <cell r="AR809">
            <v>0</v>
          </cell>
          <cell r="AS809">
            <v>0</v>
          </cell>
          <cell r="AT809">
            <v>0</v>
          </cell>
          <cell r="AU809">
            <v>0</v>
          </cell>
          <cell r="AV809">
            <v>0</v>
          </cell>
          <cell r="AW809">
            <v>0</v>
          </cell>
          <cell r="AX809">
            <v>0</v>
          </cell>
          <cell r="AY809">
            <v>0</v>
          </cell>
          <cell r="AZ809">
            <v>0</v>
          </cell>
          <cell r="BA809">
            <v>0</v>
          </cell>
          <cell r="BB809">
            <v>0</v>
          </cell>
          <cell r="BC809">
            <v>0</v>
          </cell>
          <cell r="BD809">
            <v>0</v>
          </cell>
          <cell r="BE809">
            <v>0</v>
          </cell>
          <cell r="BF809">
            <v>0</v>
          </cell>
          <cell r="BG809">
            <v>0</v>
          </cell>
          <cell r="BH809">
            <v>0</v>
          </cell>
          <cell r="BI809">
            <v>0</v>
          </cell>
          <cell r="BJ809">
            <v>0</v>
          </cell>
          <cell r="BK809">
            <v>0</v>
          </cell>
          <cell r="BL809">
            <v>0</v>
          </cell>
          <cell r="BM809">
            <v>0</v>
          </cell>
          <cell r="BN809">
            <v>0</v>
          </cell>
          <cell r="BO809">
            <v>0</v>
          </cell>
          <cell r="BP809">
            <v>0</v>
          </cell>
          <cell r="BQ809">
            <v>0</v>
          </cell>
          <cell r="BR809">
            <v>0</v>
          </cell>
          <cell r="BS809">
            <v>0</v>
          </cell>
          <cell r="BT809">
            <v>0</v>
          </cell>
          <cell r="BU809">
            <v>0</v>
          </cell>
          <cell r="BV809">
            <v>0</v>
          </cell>
          <cell r="BW809">
            <v>0</v>
          </cell>
          <cell r="BX809">
            <v>0</v>
          </cell>
          <cell r="BY809">
            <v>0</v>
          </cell>
          <cell r="BZ809">
            <v>0</v>
          </cell>
          <cell r="CA809">
            <v>0</v>
          </cell>
          <cell r="CB809">
            <v>0</v>
          </cell>
          <cell r="CC809">
            <v>0</v>
          </cell>
          <cell r="CD809">
            <v>0</v>
          </cell>
          <cell r="CE809">
            <v>0</v>
          </cell>
          <cell r="CF809">
            <v>0</v>
          </cell>
          <cell r="CG809">
            <v>0</v>
          </cell>
          <cell r="CH809">
            <v>0</v>
          </cell>
          <cell r="CI809">
            <v>0</v>
          </cell>
          <cell r="CJ809">
            <v>0</v>
          </cell>
          <cell r="CK809">
            <v>0</v>
          </cell>
          <cell r="CL809">
            <v>0</v>
          </cell>
          <cell r="CM809">
            <v>0</v>
          </cell>
          <cell r="CN809">
            <v>0</v>
          </cell>
          <cell r="CO809">
            <v>0</v>
          </cell>
          <cell r="CP809">
            <v>0</v>
          </cell>
          <cell r="CQ809">
            <v>0</v>
          </cell>
          <cell r="CR809">
            <v>0</v>
          </cell>
          <cell r="CS809">
            <v>0</v>
          </cell>
          <cell r="CT809">
            <v>0</v>
          </cell>
          <cell r="CU809">
            <v>0</v>
          </cell>
          <cell r="CV809">
            <v>0</v>
          </cell>
          <cell r="CW809">
            <v>0</v>
          </cell>
          <cell r="CX809">
            <v>0</v>
          </cell>
          <cell r="CY809">
            <v>0</v>
          </cell>
          <cell r="CZ809">
            <v>0</v>
          </cell>
          <cell r="DA809">
            <v>0</v>
          </cell>
          <cell r="DB809">
            <v>0</v>
          </cell>
          <cell r="DC809">
            <v>0</v>
          </cell>
          <cell r="DD809">
            <v>0</v>
          </cell>
          <cell r="DE809">
            <v>0</v>
          </cell>
          <cell r="DF809">
            <v>0</v>
          </cell>
          <cell r="DG809">
            <v>0</v>
          </cell>
          <cell r="DH809">
            <v>0</v>
          </cell>
          <cell r="DI809">
            <v>0</v>
          </cell>
          <cell r="DJ809">
            <v>0</v>
          </cell>
          <cell r="DK809">
            <v>0</v>
          </cell>
          <cell r="DL809">
            <v>0</v>
          </cell>
          <cell r="DM809">
            <v>0</v>
          </cell>
          <cell r="DN809">
            <v>0</v>
          </cell>
          <cell r="DO809">
            <v>0</v>
          </cell>
          <cell r="DP809">
            <v>0</v>
          </cell>
          <cell r="DQ809">
            <v>0</v>
          </cell>
          <cell r="DR809">
            <v>0</v>
          </cell>
          <cell r="DS809">
            <v>0</v>
          </cell>
          <cell r="DT809">
            <v>0</v>
          </cell>
          <cell r="DU809">
            <v>0</v>
          </cell>
          <cell r="DV809">
            <v>0</v>
          </cell>
          <cell r="DW809">
            <v>0</v>
          </cell>
          <cell r="DX809">
            <v>0</v>
          </cell>
          <cell r="DY809">
            <v>0</v>
          </cell>
          <cell r="DZ809">
            <v>0</v>
          </cell>
          <cell r="EA809">
            <v>0</v>
          </cell>
          <cell r="EB809">
            <v>0</v>
          </cell>
          <cell r="EC809">
            <v>0</v>
          </cell>
          <cell r="ED809">
            <v>0</v>
          </cell>
        </row>
        <row r="810"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0</v>
          </cell>
          <cell r="P810">
            <v>0</v>
          </cell>
          <cell r="Q810">
            <v>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  <cell r="AE810">
            <v>0</v>
          </cell>
          <cell r="AF810">
            <v>0</v>
          </cell>
          <cell r="AG810">
            <v>0</v>
          </cell>
          <cell r="AH810">
            <v>0</v>
          </cell>
          <cell r="AI810">
            <v>0</v>
          </cell>
          <cell r="AJ810">
            <v>0</v>
          </cell>
          <cell r="AK810">
            <v>0</v>
          </cell>
          <cell r="AL810">
            <v>0</v>
          </cell>
          <cell r="AM810">
            <v>0</v>
          </cell>
          <cell r="AN810">
            <v>0</v>
          </cell>
          <cell r="AO810">
            <v>0</v>
          </cell>
          <cell r="AP810">
            <v>0</v>
          </cell>
          <cell r="AQ810">
            <v>0</v>
          </cell>
          <cell r="AR810">
            <v>0</v>
          </cell>
          <cell r="AS810">
            <v>0</v>
          </cell>
          <cell r="AT810">
            <v>0</v>
          </cell>
          <cell r="AU810">
            <v>0</v>
          </cell>
          <cell r="AV810">
            <v>0</v>
          </cell>
          <cell r="AW810">
            <v>0</v>
          </cell>
          <cell r="AX810">
            <v>0</v>
          </cell>
          <cell r="AY810">
            <v>0</v>
          </cell>
          <cell r="AZ810">
            <v>0</v>
          </cell>
          <cell r="BA810">
            <v>0</v>
          </cell>
          <cell r="BB810">
            <v>0</v>
          </cell>
          <cell r="BC810">
            <v>0</v>
          </cell>
          <cell r="BD810">
            <v>0</v>
          </cell>
          <cell r="BE810">
            <v>0</v>
          </cell>
          <cell r="BF810">
            <v>0</v>
          </cell>
          <cell r="BG810">
            <v>0</v>
          </cell>
          <cell r="BH810">
            <v>0</v>
          </cell>
          <cell r="BI810">
            <v>0</v>
          </cell>
          <cell r="BJ810">
            <v>0</v>
          </cell>
          <cell r="BK810">
            <v>0</v>
          </cell>
          <cell r="BL810">
            <v>0</v>
          </cell>
          <cell r="BM810">
            <v>0</v>
          </cell>
          <cell r="BN810">
            <v>0</v>
          </cell>
          <cell r="BO810">
            <v>0</v>
          </cell>
          <cell r="BP810">
            <v>0</v>
          </cell>
          <cell r="BQ810">
            <v>0</v>
          </cell>
          <cell r="BR810">
            <v>0</v>
          </cell>
          <cell r="BS810">
            <v>0</v>
          </cell>
          <cell r="BT810">
            <v>0</v>
          </cell>
          <cell r="BU810">
            <v>0</v>
          </cell>
          <cell r="BV810">
            <v>0</v>
          </cell>
          <cell r="BW810">
            <v>0</v>
          </cell>
          <cell r="BX810">
            <v>0</v>
          </cell>
          <cell r="BY810">
            <v>0</v>
          </cell>
          <cell r="BZ810">
            <v>0</v>
          </cell>
          <cell r="CA810">
            <v>0</v>
          </cell>
          <cell r="CB810">
            <v>0</v>
          </cell>
          <cell r="CC810">
            <v>0</v>
          </cell>
          <cell r="CD810">
            <v>0</v>
          </cell>
          <cell r="CE810">
            <v>0</v>
          </cell>
          <cell r="CF810">
            <v>0</v>
          </cell>
          <cell r="CG810">
            <v>0</v>
          </cell>
          <cell r="CH810">
            <v>0</v>
          </cell>
          <cell r="CI810">
            <v>0</v>
          </cell>
          <cell r="CJ810">
            <v>0</v>
          </cell>
          <cell r="CK810">
            <v>0</v>
          </cell>
          <cell r="CL810">
            <v>0</v>
          </cell>
          <cell r="CM810">
            <v>0</v>
          </cell>
          <cell r="CN810">
            <v>0</v>
          </cell>
          <cell r="CO810">
            <v>0</v>
          </cell>
          <cell r="CP810">
            <v>0</v>
          </cell>
          <cell r="CQ810">
            <v>0</v>
          </cell>
          <cell r="CR810">
            <v>0</v>
          </cell>
          <cell r="CS810">
            <v>0</v>
          </cell>
          <cell r="CT810">
            <v>0</v>
          </cell>
          <cell r="CU810">
            <v>0</v>
          </cell>
          <cell r="CV810">
            <v>0</v>
          </cell>
          <cell r="CW810">
            <v>0</v>
          </cell>
          <cell r="CX810">
            <v>0</v>
          </cell>
          <cell r="CY810">
            <v>0</v>
          </cell>
          <cell r="CZ810">
            <v>0</v>
          </cell>
          <cell r="DA810">
            <v>0</v>
          </cell>
          <cell r="DB810">
            <v>0</v>
          </cell>
          <cell r="DC810">
            <v>0</v>
          </cell>
          <cell r="DD810">
            <v>0</v>
          </cell>
          <cell r="DE810">
            <v>0</v>
          </cell>
          <cell r="DF810">
            <v>0</v>
          </cell>
          <cell r="DG810">
            <v>0</v>
          </cell>
          <cell r="DH810">
            <v>0</v>
          </cell>
          <cell r="DI810">
            <v>0</v>
          </cell>
          <cell r="DJ810">
            <v>0</v>
          </cell>
          <cell r="DK810">
            <v>0</v>
          </cell>
          <cell r="DL810">
            <v>0</v>
          </cell>
          <cell r="DM810">
            <v>0</v>
          </cell>
          <cell r="DN810">
            <v>0</v>
          </cell>
          <cell r="DO810">
            <v>0</v>
          </cell>
          <cell r="DP810">
            <v>0</v>
          </cell>
          <cell r="DQ810">
            <v>0</v>
          </cell>
          <cell r="DR810">
            <v>0</v>
          </cell>
          <cell r="DS810">
            <v>0</v>
          </cell>
          <cell r="DT810">
            <v>0</v>
          </cell>
          <cell r="DU810">
            <v>0</v>
          </cell>
          <cell r="DV810">
            <v>0</v>
          </cell>
          <cell r="DW810">
            <v>0</v>
          </cell>
          <cell r="DX810">
            <v>0</v>
          </cell>
          <cell r="DY810">
            <v>0</v>
          </cell>
          <cell r="DZ810">
            <v>0</v>
          </cell>
          <cell r="EA810">
            <v>0</v>
          </cell>
          <cell r="EB810">
            <v>0</v>
          </cell>
          <cell r="EC810">
            <v>0</v>
          </cell>
          <cell r="ED810">
            <v>0</v>
          </cell>
        </row>
        <row r="811"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  <cell r="AE811">
            <v>0</v>
          </cell>
          <cell r="AF811">
            <v>0</v>
          </cell>
          <cell r="AG811">
            <v>0</v>
          </cell>
          <cell r="AH811">
            <v>0</v>
          </cell>
          <cell r="AI811">
            <v>0</v>
          </cell>
          <cell r="AJ811">
            <v>0</v>
          </cell>
          <cell r="AK811">
            <v>0</v>
          </cell>
          <cell r="AL811">
            <v>0</v>
          </cell>
          <cell r="AM811">
            <v>0</v>
          </cell>
          <cell r="AN811">
            <v>0</v>
          </cell>
          <cell r="AO811">
            <v>0</v>
          </cell>
          <cell r="AP811">
            <v>0</v>
          </cell>
          <cell r="AQ811">
            <v>0</v>
          </cell>
          <cell r="AR811">
            <v>0</v>
          </cell>
          <cell r="AS811">
            <v>0</v>
          </cell>
          <cell r="AT811">
            <v>0</v>
          </cell>
          <cell r="AU811">
            <v>0</v>
          </cell>
          <cell r="AV811">
            <v>0</v>
          </cell>
          <cell r="AW811">
            <v>0</v>
          </cell>
          <cell r="AX811">
            <v>0</v>
          </cell>
          <cell r="AY811">
            <v>0</v>
          </cell>
          <cell r="AZ811">
            <v>0</v>
          </cell>
          <cell r="BA811">
            <v>0</v>
          </cell>
          <cell r="BB811">
            <v>0</v>
          </cell>
          <cell r="BC811">
            <v>0</v>
          </cell>
          <cell r="BD811">
            <v>0</v>
          </cell>
          <cell r="BE811">
            <v>0</v>
          </cell>
          <cell r="BF811">
            <v>0</v>
          </cell>
          <cell r="BG811">
            <v>0</v>
          </cell>
          <cell r="BH811">
            <v>0</v>
          </cell>
          <cell r="BI811">
            <v>0</v>
          </cell>
          <cell r="BJ811">
            <v>0</v>
          </cell>
          <cell r="BK811">
            <v>0</v>
          </cell>
          <cell r="BL811">
            <v>0</v>
          </cell>
          <cell r="BM811">
            <v>0</v>
          </cell>
          <cell r="BN811">
            <v>0</v>
          </cell>
          <cell r="BO811">
            <v>0</v>
          </cell>
          <cell r="BP811">
            <v>0</v>
          </cell>
          <cell r="BQ811">
            <v>0</v>
          </cell>
          <cell r="BR811">
            <v>0</v>
          </cell>
          <cell r="BS811">
            <v>0</v>
          </cell>
          <cell r="BT811">
            <v>0</v>
          </cell>
          <cell r="BU811">
            <v>0</v>
          </cell>
          <cell r="BV811">
            <v>0</v>
          </cell>
          <cell r="BW811">
            <v>0</v>
          </cell>
          <cell r="BX811">
            <v>0</v>
          </cell>
          <cell r="BY811">
            <v>0</v>
          </cell>
          <cell r="BZ811">
            <v>0</v>
          </cell>
          <cell r="CA811">
            <v>0</v>
          </cell>
          <cell r="CB811">
            <v>0</v>
          </cell>
          <cell r="CC811">
            <v>0</v>
          </cell>
          <cell r="CD811">
            <v>0</v>
          </cell>
          <cell r="CE811">
            <v>0</v>
          </cell>
          <cell r="CF811">
            <v>0</v>
          </cell>
          <cell r="CG811">
            <v>0</v>
          </cell>
          <cell r="CH811">
            <v>0</v>
          </cell>
          <cell r="CI811">
            <v>0</v>
          </cell>
          <cell r="CJ811">
            <v>0</v>
          </cell>
          <cell r="CK811">
            <v>0</v>
          </cell>
          <cell r="CL811">
            <v>0</v>
          </cell>
          <cell r="CM811">
            <v>0</v>
          </cell>
          <cell r="CN811">
            <v>0</v>
          </cell>
          <cell r="CO811">
            <v>0</v>
          </cell>
          <cell r="CP811">
            <v>0</v>
          </cell>
          <cell r="CQ811">
            <v>0</v>
          </cell>
          <cell r="CR811">
            <v>0</v>
          </cell>
          <cell r="CS811">
            <v>0</v>
          </cell>
          <cell r="CT811">
            <v>0</v>
          </cell>
          <cell r="CU811">
            <v>0</v>
          </cell>
          <cell r="CV811">
            <v>0</v>
          </cell>
          <cell r="CW811">
            <v>0</v>
          </cell>
          <cell r="CX811">
            <v>0</v>
          </cell>
          <cell r="CY811">
            <v>0</v>
          </cell>
          <cell r="CZ811">
            <v>0</v>
          </cell>
          <cell r="DA811">
            <v>0</v>
          </cell>
          <cell r="DB811">
            <v>0</v>
          </cell>
          <cell r="DC811">
            <v>0</v>
          </cell>
          <cell r="DD811">
            <v>0</v>
          </cell>
          <cell r="DE811">
            <v>0</v>
          </cell>
          <cell r="DF811">
            <v>0</v>
          </cell>
          <cell r="DG811">
            <v>0</v>
          </cell>
          <cell r="DH811">
            <v>0</v>
          </cell>
          <cell r="DI811">
            <v>0</v>
          </cell>
          <cell r="DJ811">
            <v>0</v>
          </cell>
          <cell r="DK811">
            <v>0</v>
          </cell>
          <cell r="DL811">
            <v>0</v>
          </cell>
          <cell r="DM811">
            <v>0</v>
          </cell>
          <cell r="DN811">
            <v>0</v>
          </cell>
          <cell r="DO811">
            <v>0</v>
          </cell>
          <cell r="DP811">
            <v>0</v>
          </cell>
          <cell r="DQ811">
            <v>0</v>
          </cell>
          <cell r="DR811">
            <v>0</v>
          </cell>
          <cell r="DS811">
            <v>0</v>
          </cell>
          <cell r="DT811">
            <v>0</v>
          </cell>
          <cell r="DU811">
            <v>0</v>
          </cell>
          <cell r="DV811">
            <v>0</v>
          </cell>
          <cell r="DW811">
            <v>0</v>
          </cell>
          <cell r="DX811">
            <v>0</v>
          </cell>
          <cell r="DY811">
            <v>0</v>
          </cell>
          <cell r="DZ811">
            <v>0</v>
          </cell>
          <cell r="EA811">
            <v>0</v>
          </cell>
          <cell r="EB811">
            <v>0</v>
          </cell>
          <cell r="EC811">
            <v>0</v>
          </cell>
          <cell r="ED811">
            <v>0</v>
          </cell>
        </row>
        <row r="812"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  <cell r="AE812">
            <v>0</v>
          </cell>
          <cell r="AF812">
            <v>0</v>
          </cell>
          <cell r="AG812">
            <v>0</v>
          </cell>
          <cell r="AH812">
            <v>0</v>
          </cell>
          <cell r="AI812">
            <v>0</v>
          </cell>
          <cell r="AJ812">
            <v>0</v>
          </cell>
          <cell r="AK812">
            <v>0</v>
          </cell>
          <cell r="AL812">
            <v>0</v>
          </cell>
          <cell r="AM812">
            <v>0</v>
          </cell>
          <cell r="AN812">
            <v>0</v>
          </cell>
          <cell r="AO812">
            <v>0</v>
          </cell>
          <cell r="AP812">
            <v>0</v>
          </cell>
          <cell r="AQ812">
            <v>0</v>
          </cell>
          <cell r="AR812">
            <v>0</v>
          </cell>
          <cell r="AS812">
            <v>0</v>
          </cell>
          <cell r="AT812">
            <v>0</v>
          </cell>
          <cell r="AU812">
            <v>0</v>
          </cell>
          <cell r="AV812">
            <v>0</v>
          </cell>
          <cell r="AW812">
            <v>0</v>
          </cell>
          <cell r="AX812">
            <v>0</v>
          </cell>
          <cell r="AY812">
            <v>0</v>
          </cell>
          <cell r="AZ812">
            <v>0</v>
          </cell>
          <cell r="BA812">
            <v>0</v>
          </cell>
          <cell r="BB812">
            <v>0</v>
          </cell>
          <cell r="BC812">
            <v>0</v>
          </cell>
          <cell r="BD812">
            <v>0</v>
          </cell>
          <cell r="BE812">
            <v>0</v>
          </cell>
          <cell r="BF812">
            <v>0</v>
          </cell>
          <cell r="BG812">
            <v>0</v>
          </cell>
          <cell r="BH812">
            <v>0</v>
          </cell>
          <cell r="BI812">
            <v>0</v>
          </cell>
          <cell r="BJ812">
            <v>0</v>
          </cell>
          <cell r="BK812">
            <v>0</v>
          </cell>
          <cell r="BL812">
            <v>0</v>
          </cell>
          <cell r="BM812">
            <v>0</v>
          </cell>
          <cell r="BN812">
            <v>0</v>
          </cell>
          <cell r="BO812">
            <v>0</v>
          </cell>
          <cell r="BP812">
            <v>0</v>
          </cell>
          <cell r="BQ812">
            <v>0</v>
          </cell>
          <cell r="BR812">
            <v>0</v>
          </cell>
          <cell r="BS812">
            <v>0</v>
          </cell>
          <cell r="BT812">
            <v>0</v>
          </cell>
          <cell r="BU812">
            <v>0</v>
          </cell>
          <cell r="BV812">
            <v>0</v>
          </cell>
          <cell r="BW812">
            <v>0</v>
          </cell>
          <cell r="BX812">
            <v>0</v>
          </cell>
          <cell r="BY812">
            <v>0</v>
          </cell>
          <cell r="BZ812">
            <v>0</v>
          </cell>
          <cell r="CA812">
            <v>0</v>
          </cell>
          <cell r="CB812">
            <v>0</v>
          </cell>
          <cell r="CC812">
            <v>0</v>
          </cell>
          <cell r="CD812">
            <v>0</v>
          </cell>
          <cell r="CE812">
            <v>0</v>
          </cell>
          <cell r="CF812">
            <v>0</v>
          </cell>
          <cell r="CG812">
            <v>0</v>
          </cell>
          <cell r="CH812">
            <v>0</v>
          </cell>
          <cell r="CI812">
            <v>0</v>
          </cell>
          <cell r="CJ812">
            <v>0</v>
          </cell>
          <cell r="CK812">
            <v>0</v>
          </cell>
          <cell r="CL812">
            <v>0</v>
          </cell>
          <cell r="CM812">
            <v>0</v>
          </cell>
          <cell r="CN812">
            <v>0</v>
          </cell>
          <cell r="CO812">
            <v>0</v>
          </cell>
          <cell r="CP812">
            <v>0</v>
          </cell>
          <cell r="CQ812">
            <v>0</v>
          </cell>
          <cell r="CR812">
            <v>0</v>
          </cell>
          <cell r="CS812">
            <v>0</v>
          </cell>
          <cell r="CT812">
            <v>0</v>
          </cell>
          <cell r="CU812">
            <v>0</v>
          </cell>
          <cell r="CV812">
            <v>0</v>
          </cell>
          <cell r="CW812">
            <v>0</v>
          </cell>
          <cell r="CX812">
            <v>0</v>
          </cell>
          <cell r="CY812">
            <v>0</v>
          </cell>
          <cell r="CZ812">
            <v>0</v>
          </cell>
          <cell r="DA812">
            <v>0</v>
          </cell>
          <cell r="DB812">
            <v>0</v>
          </cell>
          <cell r="DC812">
            <v>0</v>
          </cell>
          <cell r="DD812">
            <v>0</v>
          </cell>
          <cell r="DE812">
            <v>0</v>
          </cell>
          <cell r="DF812">
            <v>0</v>
          </cell>
          <cell r="DG812">
            <v>0</v>
          </cell>
          <cell r="DH812">
            <v>0</v>
          </cell>
          <cell r="DI812">
            <v>0</v>
          </cell>
          <cell r="DJ812">
            <v>0</v>
          </cell>
          <cell r="DK812">
            <v>0</v>
          </cell>
          <cell r="DL812">
            <v>0</v>
          </cell>
          <cell r="DM812">
            <v>0</v>
          </cell>
          <cell r="DN812">
            <v>0</v>
          </cell>
          <cell r="DO812">
            <v>0</v>
          </cell>
          <cell r="DP812">
            <v>0</v>
          </cell>
          <cell r="DQ812">
            <v>0</v>
          </cell>
          <cell r="DR812">
            <v>0</v>
          </cell>
          <cell r="DS812">
            <v>0</v>
          </cell>
          <cell r="DT812">
            <v>0</v>
          </cell>
          <cell r="DU812">
            <v>0</v>
          </cell>
          <cell r="DV812">
            <v>0</v>
          </cell>
          <cell r="DW812">
            <v>0</v>
          </cell>
          <cell r="DX812">
            <v>0</v>
          </cell>
          <cell r="DY812">
            <v>0</v>
          </cell>
          <cell r="DZ812">
            <v>0</v>
          </cell>
          <cell r="EA812">
            <v>0</v>
          </cell>
          <cell r="EB812">
            <v>0</v>
          </cell>
          <cell r="EC812">
            <v>0</v>
          </cell>
          <cell r="ED812">
            <v>0</v>
          </cell>
        </row>
        <row r="813"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  <cell r="AE813">
            <v>0</v>
          </cell>
          <cell r="AF813">
            <v>0</v>
          </cell>
          <cell r="AG813">
            <v>0</v>
          </cell>
          <cell r="AH813">
            <v>0</v>
          </cell>
          <cell r="AI813">
            <v>0</v>
          </cell>
          <cell r="AJ813">
            <v>0</v>
          </cell>
          <cell r="AK813">
            <v>0</v>
          </cell>
          <cell r="AL813">
            <v>0</v>
          </cell>
          <cell r="AM813">
            <v>0</v>
          </cell>
          <cell r="AN813">
            <v>0</v>
          </cell>
          <cell r="AO813">
            <v>0</v>
          </cell>
          <cell r="AP813">
            <v>0</v>
          </cell>
          <cell r="AQ813">
            <v>0</v>
          </cell>
          <cell r="AR813">
            <v>0</v>
          </cell>
          <cell r="AS813">
            <v>0</v>
          </cell>
          <cell r="AT813">
            <v>0</v>
          </cell>
          <cell r="AU813">
            <v>0</v>
          </cell>
          <cell r="AV813">
            <v>0</v>
          </cell>
          <cell r="AW813">
            <v>0</v>
          </cell>
          <cell r="AX813">
            <v>0</v>
          </cell>
          <cell r="AY813">
            <v>0</v>
          </cell>
          <cell r="AZ813">
            <v>0</v>
          </cell>
          <cell r="BA813">
            <v>0</v>
          </cell>
          <cell r="BB813">
            <v>0</v>
          </cell>
          <cell r="BC813">
            <v>0</v>
          </cell>
          <cell r="BD813">
            <v>0</v>
          </cell>
          <cell r="BE813">
            <v>0</v>
          </cell>
          <cell r="BF813">
            <v>0</v>
          </cell>
          <cell r="BG813">
            <v>0</v>
          </cell>
          <cell r="BH813">
            <v>0</v>
          </cell>
          <cell r="BI813">
            <v>0</v>
          </cell>
          <cell r="BJ813">
            <v>0</v>
          </cell>
          <cell r="BK813">
            <v>0</v>
          </cell>
          <cell r="BL813">
            <v>0</v>
          </cell>
          <cell r="BM813">
            <v>0</v>
          </cell>
          <cell r="BN813">
            <v>0</v>
          </cell>
          <cell r="BO813">
            <v>0</v>
          </cell>
          <cell r="BP813">
            <v>0</v>
          </cell>
          <cell r="BQ813">
            <v>0</v>
          </cell>
          <cell r="BR813">
            <v>0</v>
          </cell>
          <cell r="BS813">
            <v>0</v>
          </cell>
          <cell r="BT813">
            <v>0</v>
          </cell>
          <cell r="BU813">
            <v>0</v>
          </cell>
          <cell r="BV813">
            <v>0</v>
          </cell>
          <cell r="BW813">
            <v>0</v>
          </cell>
          <cell r="BX813">
            <v>0</v>
          </cell>
          <cell r="BY813">
            <v>0</v>
          </cell>
          <cell r="BZ813">
            <v>0</v>
          </cell>
          <cell r="CA813">
            <v>0</v>
          </cell>
          <cell r="CB813">
            <v>0</v>
          </cell>
          <cell r="CC813">
            <v>0</v>
          </cell>
          <cell r="CD813">
            <v>0</v>
          </cell>
          <cell r="CE813">
            <v>0</v>
          </cell>
          <cell r="CF813">
            <v>0</v>
          </cell>
          <cell r="CG813">
            <v>0</v>
          </cell>
          <cell r="CH813">
            <v>0</v>
          </cell>
          <cell r="CI813">
            <v>0</v>
          </cell>
          <cell r="CJ813">
            <v>0</v>
          </cell>
          <cell r="CK813">
            <v>0</v>
          </cell>
          <cell r="CL813">
            <v>0</v>
          </cell>
          <cell r="CM813">
            <v>0</v>
          </cell>
          <cell r="CN813">
            <v>0</v>
          </cell>
          <cell r="CO813">
            <v>0</v>
          </cell>
          <cell r="CP813">
            <v>0</v>
          </cell>
          <cell r="CQ813">
            <v>0</v>
          </cell>
          <cell r="CR813">
            <v>0</v>
          </cell>
          <cell r="CS813">
            <v>0</v>
          </cell>
          <cell r="CT813">
            <v>0</v>
          </cell>
          <cell r="CU813">
            <v>0</v>
          </cell>
          <cell r="CV813">
            <v>0</v>
          </cell>
          <cell r="CW813">
            <v>0</v>
          </cell>
          <cell r="CX813">
            <v>0</v>
          </cell>
          <cell r="CY813">
            <v>0</v>
          </cell>
          <cell r="CZ813">
            <v>0</v>
          </cell>
          <cell r="DA813">
            <v>0</v>
          </cell>
          <cell r="DB813">
            <v>0</v>
          </cell>
          <cell r="DC813">
            <v>0</v>
          </cell>
          <cell r="DD813">
            <v>0</v>
          </cell>
          <cell r="DE813">
            <v>0</v>
          </cell>
          <cell r="DF813">
            <v>0</v>
          </cell>
          <cell r="DG813">
            <v>0</v>
          </cell>
          <cell r="DH813">
            <v>0</v>
          </cell>
          <cell r="DI813">
            <v>0</v>
          </cell>
          <cell r="DJ813">
            <v>0</v>
          </cell>
          <cell r="DK813">
            <v>0</v>
          </cell>
          <cell r="DL813">
            <v>0</v>
          </cell>
          <cell r="DM813">
            <v>0</v>
          </cell>
          <cell r="DN813">
            <v>0</v>
          </cell>
          <cell r="DO813">
            <v>0</v>
          </cell>
          <cell r="DP813">
            <v>0</v>
          </cell>
          <cell r="DQ813">
            <v>0</v>
          </cell>
          <cell r="DR813">
            <v>0</v>
          </cell>
          <cell r="DS813">
            <v>0</v>
          </cell>
          <cell r="DT813">
            <v>0</v>
          </cell>
          <cell r="DU813">
            <v>0</v>
          </cell>
          <cell r="DV813">
            <v>0</v>
          </cell>
          <cell r="DW813">
            <v>0</v>
          </cell>
          <cell r="DX813">
            <v>0</v>
          </cell>
          <cell r="DY813">
            <v>0</v>
          </cell>
          <cell r="DZ813">
            <v>0</v>
          </cell>
          <cell r="EA813">
            <v>0</v>
          </cell>
          <cell r="EB813">
            <v>0</v>
          </cell>
          <cell r="EC813">
            <v>0</v>
          </cell>
          <cell r="ED813">
            <v>0</v>
          </cell>
        </row>
        <row r="816"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  <cell r="AE816">
            <v>0</v>
          </cell>
          <cell r="AF816">
            <v>0</v>
          </cell>
          <cell r="AG816">
            <v>0</v>
          </cell>
          <cell r="AH816">
            <v>0</v>
          </cell>
          <cell r="AI816">
            <v>0</v>
          </cell>
          <cell r="AJ816">
            <v>0</v>
          </cell>
          <cell r="AK816">
            <v>0</v>
          </cell>
          <cell r="AL816">
            <v>0</v>
          </cell>
          <cell r="AM816">
            <v>0</v>
          </cell>
          <cell r="AN816">
            <v>0</v>
          </cell>
          <cell r="AO816">
            <v>0</v>
          </cell>
          <cell r="AP816">
            <v>0</v>
          </cell>
          <cell r="AQ816">
            <v>0</v>
          </cell>
          <cell r="AR816">
            <v>0</v>
          </cell>
          <cell r="AS816">
            <v>0</v>
          </cell>
          <cell r="AT816">
            <v>0</v>
          </cell>
          <cell r="AU816">
            <v>0</v>
          </cell>
          <cell r="AV816">
            <v>0</v>
          </cell>
          <cell r="AW816">
            <v>0</v>
          </cell>
          <cell r="AX816">
            <v>0</v>
          </cell>
          <cell r="AY816">
            <v>0</v>
          </cell>
          <cell r="AZ816">
            <v>0</v>
          </cell>
          <cell r="BA816">
            <v>0</v>
          </cell>
          <cell r="BB816">
            <v>0</v>
          </cell>
          <cell r="BC816">
            <v>0</v>
          </cell>
          <cell r="BD816">
            <v>0</v>
          </cell>
          <cell r="BE816">
            <v>0</v>
          </cell>
          <cell r="BF816">
            <v>0</v>
          </cell>
          <cell r="BG816">
            <v>0</v>
          </cell>
          <cell r="BH816">
            <v>0</v>
          </cell>
          <cell r="BI816">
            <v>0</v>
          </cell>
          <cell r="BJ816">
            <v>0</v>
          </cell>
          <cell r="BK816">
            <v>0</v>
          </cell>
          <cell r="BL816">
            <v>0</v>
          </cell>
          <cell r="BM816">
            <v>0</v>
          </cell>
          <cell r="BN816">
            <v>0</v>
          </cell>
          <cell r="BO816">
            <v>0</v>
          </cell>
          <cell r="BP816">
            <v>0</v>
          </cell>
          <cell r="BQ816">
            <v>0</v>
          </cell>
          <cell r="BR816">
            <v>0</v>
          </cell>
          <cell r="BS816">
            <v>0</v>
          </cell>
          <cell r="BT816">
            <v>0</v>
          </cell>
          <cell r="BU816">
            <v>0</v>
          </cell>
          <cell r="BV816">
            <v>0</v>
          </cell>
          <cell r="BW816">
            <v>0</v>
          </cell>
          <cell r="BX816">
            <v>0</v>
          </cell>
          <cell r="BY816">
            <v>0</v>
          </cell>
          <cell r="BZ816">
            <v>0</v>
          </cell>
          <cell r="CA816">
            <v>0</v>
          </cell>
          <cell r="CB816">
            <v>0</v>
          </cell>
          <cell r="CC816">
            <v>0</v>
          </cell>
          <cell r="CD816">
            <v>0</v>
          </cell>
          <cell r="CE816">
            <v>0</v>
          </cell>
          <cell r="CF816">
            <v>0</v>
          </cell>
          <cell r="CG816">
            <v>0</v>
          </cell>
          <cell r="CH816">
            <v>0</v>
          </cell>
          <cell r="CI816">
            <v>0</v>
          </cell>
          <cell r="CJ816">
            <v>0</v>
          </cell>
          <cell r="CK816">
            <v>0</v>
          </cell>
          <cell r="CL816">
            <v>0</v>
          </cell>
          <cell r="CM816">
            <v>0</v>
          </cell>
          <cell r="CN816">
            <v>0</v>
          </cell>
          <cell r="CO816">
            <v>0</v>
          </cell>
          <cell r="CP816">
            <v>0</v>
          </cell>
          <cell r="CQ816">
            <v>0</v>
          </cell>
          <cell r="CR816">
            <v>0</v>
          </cell>
          <cell r="CS816">
            <v>0</v>
          </cell>
          <cell r="CT816">
            <v>0</v>
          </cell>
          <cell r="CU816">
            <v>0</v>
          </cell>
          <cell r="CV816">
            <v>0</v>
          </cell>
          <cell r="CW816">
            <v>0</v>
          </cell>
          <cell r="CX816">
            <v>0</v>
          </cell>
          <cell r="CY816">
            <v>0</v>
          </cell>
          <cell r="CZ816">
            <v>0</v>
          </cell>
          <cell r="DA816">
            <v>0</v>
          </cell>
          <cell r="DB816">
            <v>0</v>
          </cell>
          <cell r="DC816">
            <v>0</v>
          </cell>
          <cell r="DD816">
            <v>0</v>
          </cell>
          <cell r="DE816">
            <v>0</v>
          </cell>
          <cell r="DF816">
            <v>0</v>
          </cell>
          <cell r="DG816">
            <v>0</v>
          </cell>
          <cell r="DH816">
            <v>0</v>
          </cell>
          <cell r="DI816">
            <v>0</v>
          </cell>
          <cell r="DJ816">
            <v>0</v>
          </cell>
          <cell r="DK816">
            <v>0</v>
          </cell>
          <cell r="DL816">
            <v>0</v>
          </cell>
          <cell r="DM816">
            <v>0</v>
          </cell>
          <cell r="DN816">
            <v>0</v>
          </cell>
          <cell r="DO816">
            <v>0</v>
          </cell>
          <cell r="DP816">
            <v>0</v>
          </cell>
          <cell r="DQ816">
            <v>0</v>
          </cell>
          <cell r="DR816">
            <v>0</v>
          </cell>
          <cell r="DS816">
            <v>0</v>
          </cell>
          <cell r="DT816">
            <v>0</v>
          </cell>
          <cell r="DU816">
            <v>0</v>
          </cell>
          <cell r="DV816">
            <v>0</v>
          </cell>
          <cell r="DW816">
            <v>0</v>
          </cell>
          <cell r="DX816">
            <v>0</v>
          </cell>
          <cell r="DY816">
            <v>0</v>
          </cell>
          <cell r="DZ816">
            <v>0</v>
          </cell>
          <cell r="EA816">
            <v>0</v>
          </cell>
          <cell r="EB816">
            <v>0</v>
          </cell>
          <cell r="EC816">
            <v>0</v>
          </cell>
          <cell r="ED816">
            <v>0</v>
          </cell>
        </row>
        <row r="817"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  <cell r="AE817">
            <v>0</v>
          </cell>
          <cell r="AF817">
            <v>0</v>
          </cell>
          <cell r="AG817">
            <v>0</v>
          </cell>
          <cell r="AH817">
            <v>0</v>
          </cell>
          <cell r="AI817">
            <v>0</v>
          </cell>
          <cell r="AJ817">
            <v>0</v>
          </cell>
          <cell r="AK817">
            <v>0</v>
          </cell>
          <cell r="AL817">
            <v>0</v>
          </cell>
          <cell r="AM817">
            <v>0</v>
          </cell>
          <cell r="AN817">
            <v>0</v>
          </cell>
          <cell r="AO817">
            <v>0</v>
          </cell>
          <cell r="AP817">
            <v>0</v>
          </cell>
          <cell r="AQ817">
            <v>0</v>
          </cell>
          <cell r="AR817">
            <v>0</v>
          </cell>
          <cell r="AS817">
            <v>0</v>
          </cell>
          <cell r="AT817">
            <v>0</v>
          </cell>
          <cell r="AU817">
            <v>0</v>
          </cell>
          <cell r="AV817">
            <v>0</v>
          </cell>
          <cell r="AW817">
            <v>0</v>
          </cell>
          <cell r="AX817">
            <v>0</v>
          </cell>
          <cell r="AY817">
            <v>0</v>
          </cell>
          <cell r="AZ817">
            <v>0</v>
          </cell>
          <cell r="BA817">
            <v>0</v>
          </cell>
          <cell r="BB817">
            <v>0</v>
          </cell>
          <cell r="BC817">
            <v>0</v>
          </cell>
          <cell r="BD817">
            <v>0</v>
          </cell>
          <cell r="BE817">
            <v>0</v>
          </cell>
          <cell r="BF817">
            <v>0</v>
          </cell>
          <cell r="BG817">
            <v>0</v>
          </cell>
          <cell r="BH817">
            <v>0</v>
          </cell>
          <cell r="BI817">
            <v>0</v>
          </cell>
          <cell r="BJ817">
            <v>0</v>
          </cell>
          <cell r="BK817">
            <v>0</v>
          </cell>
          <cell r="BL817">
            <v>0</v>
          </cell>
          <cell r="BM817">
            <v>0</v>
          </cell>
          <cell r="BN817">
            <v>0</v>
          </cell>
          <cell r="BO817">
            <v>0</v>
          </cell>
          <cell r="BP817">
            <v>0</v>
          </cell>
          <cell r="BQ817">
            <v>0</v>
          </cell>
          <cell r="BR817">
            <v>0</v>
          </cell>
          <cell r="BS817">
            <v>0</v>
          </cell>
          <cell r="BT817">
            <v>0</v>
          </cell>
          <cell r="BU817">
            <v>0</v>
          </cell>
          <cell r="BV817">
            <v>0</v>
          </cell>
          <cell r="BW817">
            <v>0</v>
          </cell>
          <cell r="BX817">
            <v>0</v>
          </cell>
          <cell r="BY817">
            <v>0</v>
          </cell>
          <cell r="BZ817">
            <v>0</v>
          </cell>
          <cell r="CA817">
            <v>0</v>
          </cell>
          <cell r="CB817">
            <v>0</v>
          </cell>
          <cell r="CC817">
            <v>0</v>
          </cell>
          <cell r="CD817">
            <v>0</v>
          </cell>
          <cell r="CE817">
            <v>0</v>
          </cell>
          <cell r="CF817">
            <v>0</v>
          </cell>
          <cell r="CG817">
            <v>0</v>
          </cell>
          <cell r="CH817">
            <v>0</v>
          </cell>
          <cell r="CI817">
            <v>0</v>
          </cell>
          <cell r="CJ817">
            <v>0</v>
          </cell>
          <cell r="CK817">
            <v>0</v>
          </cell>
          <cell r="CL817">
            <v>0</v>
          </cell>
          <cell r="CM817">
            <v>0</v>
          </cell>
          <cell r="CN817">
            <v>0</v>
          </cell>
          <cell r="CO817">
            <v>0</v>
          </cell>
          <cell r="CP817">
            <v>0</v>
          </cell>
          <cell r="CQ817">
            <v>0</v>
          </cell>
          <cell r="CR817">
            <v>0</v>
          </cell>
          <cell r="CS817">
            <v>0</v>
          </cell>
          <cell r="CT817">
            <v>0</v>
          </cell>
          <cell r="CU817">
            <v>0</v>
          </cell>
          <cell r="CV817">
            <v>0</v>
          </cell>
          <cell r="CW817">
            <v>0</v>
          </cell>
          <cell r="CX817">
            <v>0</v>
          </cell>
          <cell r="CY817">
            <v>0</v>
          </cell>
          <cell r="CZ817">
            <v>0</v>
          </cell>
          <cell r="DA817">
            <v>0</v>
          </cell>
          <cell r="DB817">
            <v>0</v>
          </cell>
          <cell r="DC817">
            <v>0</v>
          </cell>
          <cell r="DD817">
            <v>0</v>
          </cell>
          <cell r="DE817">
            <v>0</v>
          </cell>
          <cell r="DF817">
            <v>0</v>
          </cell>
          <cell r="DG817">
            <v>0</v>
          </cell>
          <cell r="DH817">
            <v>0</v>
          </cell>
          <cell r="DI817">
            <v>0</v>
          </cell>
          <cell r="DJ817">
            <v>0</v>
          </cell>
          <cell r="DK817">
            <v>0</v>
          </cell>
          <cell r="DL817">
            <v>0</v>
          </cell>
          <cell r="DM817">
            <v>0</v>
          </cell>
          <cell r="DN817">
            <v>0</v>
          </cell>
          <cell r="DO817">
            <v>0</v>
          </cell>
          <cell r="DP817">
            <v>0</v>
          </cell>
          <cell r="DQ817">
            <v>0</v>
          </cell>
          <cell r="DR817">
            <v>0</v>
          </cell>
          <cell r="DS817">
            <v>0</v>
          </cell>
          <cell r="DT817">
            <v>0</v>
          </cell>
          <cell r="DU817">
            <v>0</v>
          </cell>
          <cell r="DV817">
            <v>0</v>
          </cell>
          <cell r="DW817">
            <v>0</v>
          </cell>
          <cell r="DX817">
            <v>0</v>
          </cell>
          <cell r="DY817">
            <v>0</v>
          </cell>
          <cell r="DZ817">
            <v>0</v>
          </cell>
          <cell r="EA817">
            <v>0</v>
          </cell>
          <cell r="EB817">
            <v>0</v>
          </cell>
          <cell r="EC817">
            <v>0</v>
          </cell>
          <cell r="ED817">
            <v>0</v>
          </cell>
        </row>
        <row r="818"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  <cell r="AE818">
            <v>0</v>
          </cell>
          <cell r="AF818">
            <v>0</v>
          </cell>
          <cell r="AG818">
            <v>0</v>
          </cell>
          <cell r="AH818">
            <v>0</v>
          </cell>
          <cell r="AI818">
            <v>0</v>
          </cell>
          <cell r="AJ818">
            <v>0</v>
          </cell>
          <cell r="AK818">
            <v>0</v>
          </cell>
          <cell r="AL818">
            <v>0</v>
          </cell>
          <cell r="AM818">
            <v>0</v>
          </cell>
          <cell r="AN818">
            <v>0</v>
          </cell>
          <cell r="AO818">
            <v>0</v>
          </cell>
          <cell r="AP818">
            <v>0</v>
          </cell>
          <cell r="AQ818">
            <v>0</v>
          </cell>
          <cell r="AR818">
            <v>0</v>
          </cell>
          <cell r="AS818">
            <v>0</v>
          </cell>
          <cell r="AT818">
            <v>0</v>
          </cell>
          <cell r="AU818">
            <v>0</v>
          </cell>
          <cell r="AV818">
            <v>0</v>
          </cell>
          <cell r="AW818">
            <v>0</v>
          </cell>
          <cell r="AX818">
            <v>0</v>
          </cell>
          <cell r="AY818">
            <v>0</v>
          </cell>
          <cell r="AZ818">
            <v>0</v>
          </cell>
          <cell r="BA818">
            <v>0</v>
          </cell>
          <cell r="BB818">
            <v>0</v>
          </cell>
          <cell r="BC818">
            <v>0</v>
          </cell>
          <cell r="BD818">
            <v>0</v>
          </cell>
          <cell r="BE818">
            <v>0</v>
          </cell>
          <cell r="BF818">
            <v>0</v>
          </cell>
          <cell r="BG818">
            <v>0</v>
          </cell>
          <cell r="BH818">
            <v>0</v>
          </cell>
          <cell r="BI818">
            <v>0</v>
          </cell>
          <cell r="BJ818">
            <v>0</v>
          </cell>
          <cell r="BK818">
            <v>0</v>
          </cell>
          <cell r="BL818">
            <v>0</v>
          </cell>
          <cell r="BM818">
            <v>0</v>
          </cell>
          <cell r="BN818">
            <v>0</v>
          </cell>
          <cell r="BO818">
            <v>0</v>
          </cell>
          <cell r="BP818">
            <v>0</v>
          </cell>
          <cell r="BQ818">
            <v>0</v>
          </cell>
          <cell r="BR818">
            <v>0</v>
          </cell>
          <cell r="BS818">
            <v>0</v>
          </cell>
          <cell r="BT818">
            <v>0</v>
          </cell>
          <cell r="BU818">
            <v>0</v>
          </cell>
          <cell r="BV818">
            <v>0</v>
          </cell>
          <cell r="BW818">
            <v>0</v>
          </cell>
          <cell r="BX818">
            <v>0</v>
          </cell>
          <cell r="BY818">
            <v>0</v>
          </cell>
          <cell r="BZ818">
            <v>0</v>
          </cell>
          <cell r="CA818">
            <v>0</v>
          </cell>
          <cell r="CB818">
            <v>0</v>
          </cell>
          <cell r="CC818">
            <v>0</v>
          </cell>
          <cell r="CD818">
            <v>0</v>
          </cell>
          <cell r="CE818">
            <v>0</v>
          </cell>
          <cell r="CF818">
            <v>0</v>
          </cell>
          <cell r="CG818">
            <v>0</v>
          </cell>
          <cell r="CH818">
            <v>0</v>
          </cell>
          <cell r="CI818">
            <v>0</v>
          </cell>
          <cell r="CJ818">
            <v>0</v>
          </cell>
          <cell r="CK818">
            <v>0</v>
          </cell>
          <cell r="CL818">
            <v>0</v>
          </cell>
          <cell r="CM818">
            <v>0</v>
          </cell>
          <cell r="CN818">
            <v>0</v>
          </cell>
          <cell r="CO818">
            <v>0</v>
          </cell>
          <cell r="CP818">
            <v>0</v>
          </cell>
          <cell r="CQ818">
            <v>0</v>
          </cell>
          <cell r="CR818">
            <v>0</v>
          </cell>
          <cell r="CS818">
            <v>0</v>
          </cell>
          <cell r="CT818">
            <v>0</v>
          </cell>
          <cell r="CU818">
            <v>0</v>
          </cell>
          <cell r="CV818">
            <v>0</v>
          </cell>
          <cell r="CW818">
            <v>0</v>
          </cell>
          <cell r="CX818">
            <v>0</v>
          </cell>
          <cell r="CY818">
            <v>0</v>
          </cell>
          <cell r="CZ818">
            <v>0</v>
          </cell>
          <cell r="DA818">
            <v>0</v>
          </cell>
          <cell r="DB818">
            <v>0</v>
          </cell>
          <cell r="DC818">
            <v>0</v>
          </cell>
          <cell r="DD818">
            <v>0</v>
          </cell>
          <cell r="DE818">
            <v>0</v>
          </cell>
          <cell r="DF818">
            <v>0</v>
          </cell>
          <cell r="DG818">
            <v>0</v>
          </cell>
          <cell r="DH818">
            <v>0</v>
          </cell>
          <cell r="DI818">
            <v>0</v>
          </cell>
          <cell r="DJ818">
            <v>0</v>
          </cell>
          <cell r="DK818">
            <v>0</v>
          </cell>
          <cell r="DL818">
            <v>0</v>
          </cell>
          <cell r="DM818">
            <v>0</v>
          </cell>
          <cell r="DN818">
            <v>0</v>
          </cell>
          <cell r="DO818">
            <v>0</v>
          </cell>
          <cell r="DP818">
            <v>0</v>
          </cell>
          <cell r="DQ818">
            <v>0</v>
          </cell>
          <cell r="DR818">
            <v>0</v>
          </cell>
          <cell r="DS818">
            <v>0</v>
          </cell>
          <cell r="DT818">
            <v>0</v>
          </cell>
          <cell r="DU818">
            <v>0</v>
          </cell>
          <cell r="DV818">
            <v>0</v>
          </cell>
          <cell r="DW818">
            <v>0</v>
          </cell>
          <cell r="DX818">
            <v>0</v>
          </cell>
          <cell r="DY818">
            <v>0</v>
          </cell>
          <cell r="DZ818">
            <v>0</v>
          </cell>
          <cell r="EA818">
            <v>0</v>
          </cell>
          <cell r="EB818">
            <v>0</v>
          </cell>
          <cell r="EC818">
            <v>0</v>
          </cell>
          <cell r="ED818">
            <v>0</v>
          </cell>
        </row>
        <row r="819"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  <cell r="AE819">
            <v>0</v>
          </cell>
          <cell r="AF819">
            <v>0</v>
          </cell>
          <cell r="AG819">
            <v>0</v>
          </cell>
          <cell r="AH819">
            <v>0</v>
          </cell>
          <cell r="AI819">
            <v>0</v>
          </cell>
          <cell r="AJ819">
            <v>0</v>
          </cell>
          <cell r="AK819">
            <v>0</v>
          </cell>
          <cell r="AL819">
            <v>0</v>
          </cell>
          <cell r="AM819">
            <v>0</v>
          </cell>
          <cell r="AN819">
            <v>0</v>
          </cell>
          <cell r="AO819">
            <v>0</v>
          </cell>
          <cell r="AP819">
            <v>0</v>
          </cell>
          <cell r="AQ819">
            <v>0</v>
          </cell>
          <cell r="AR819">
            <v>0</v>
          </cell>
          <cell r="AS819">
            <v>0</v>
          </cell>
          <cell r="AT819">
            <v>0</v>
          </cell>
          <cell r="AU819">
            <v>0</v>
          </cell>
          <cell r="AV819">
            <v>0</v>
          </cell>
          <cell r="AW819">
            <v>0</v>
          </cell>
          <cell r="AX819">
            <v>0</v>
          </cell>
          <cell r="AY819">
            <v>0</v>
          </cell>
          <cell r="AZ819">
            <v>0</v>
          </cell>
          <cell r="BA819">
            <v>0</v>
          </cell>
          <cell r="BB819">
            <v>0</v>
          </cell>
          <cell r="BC819">
            <v>0</v>
          </cell>
          <cell r="BD819">
            <v>0</v>
          </cell>
          <cell r="BE819">
            <v>0</v>
          </cell>
          <cell r="BF819">
            <v>0</v>
          </cell>
          <cell r="BG819">
            <v>0</v>
          </cell>
          <cell r="BH819">
            <v>0</v>
          </cell>
          <cell r="BI819">
            <v>0</v>
          </cell>
          <cell r="BJ819">
            <v>0</v>
          </cell>
          <cell r="BK819">
            <v>0</v>
          </cell>
          <cell r="BL819">
            <v>0</v>
          </cell>
          <cell r="BM819">
            <v>0</v>
          </cell>
          <cell r="BN819">
            <v>0</v>
          </cell>
          <cell r="BO819">
            <v>0</v>
          </cell>
          <cell r="BP819">
            <v>0</v>
          </cell>
          <cell r="BQ819">
            <v>0</v>
          </cell>
          <cell r="BR819">
            <v>0</v>
          </cell>
          <cell r="BS819">
            <v>0</v>
          </cell>
          <cell r="BT819">
            <v>0</v>
          </cell>
          <cell r="BU819">
            <v>0</v>
          </cell>
          <cell r="BV819">
            <v>0</v>
          </cell>
          <cell r="BW819">
            <v>0</v>
          </cell>
          <cell r="BX819">
            <v>0</v>
          </cell>
          <cell r="BY819">
            <v>0</v>
          </cell>
          <cell r="BZ819">
            <v>0</v>
          </cell>
          <cell r="CA819">
            <v>0</v>
          </cell>
          <cell r="CB819">
            <v>0</v>
          </cell>
          <cell r="CC819">
            <v>0</v>
          </cell>
          <cell r="CD819">
            <v>0</v>
          </cell>
          <cell r="CE819">
            <v>0</v>
          </cell>
          <cell r="CF819">
            <v>0</v>
          </cell>
          <cell r="CG819">
            <v>0</v>
          </cell>
          <cell r="CH819">
            <v>0</v>
          </cell>
          <cell r="CI819">
            <v>0</v>
          </cell>
          <cell r="CJ819">
            <v>0</v>
          </cell>
          <cell r="CK819">
            <v>0</v>
          </cell>
          <cell r="CL819">
            <v>0</v>
          </cell>
          <cell r="CM819">
            <v>0</v>
          </cell>
          <cell r="CN819">
            <v>0</v>
          </cell>
          <cell r="CO819">
            <v>0</v>
          </cell>
          <cell r="CP819">
            <v>0</v>
          </cell>
          <cell r="CQ819">
            <v>0</v>
          </cell>
          <cell r="CR819">
            <v>0</v>
          </cell>
          <cell r="CS819">
            <v>0</v>
          </cell>
          <cell r="CT819">
            <v>0</v>
          </cell>
          <cell r="CU819">
            <v>0</v>
          </cell>
          <cell r="CV819">
            <v>0</v>
          </cell>
          <cell r="CW819">
            <v>0</v>
          </cell>
          <cell r="CX819">
            <v>0</v>
          </cell>
          <cell r="CY819">
            <v>0</v>
          </cell>
          <cell r="CZ819">
            <v>0</v>
          </cell>
          <cell r="DA819">
            <v>0</v>
          </cell>
          <cell r="DB819">
            <v>0</v>
          </cell>
          <cell r="DC819">
            <v>0</v>
          </cell>
          <cell r="DD819">
            <v>0</v>
          </cell>
          <cell r="DE819">
            <v>0</v>
          </cell>
          <cell r="DF819">
            <v>0</v>
          </cell>
          <cell r="DG819">
            <v>0</v>
          </cell>
          <cell r="DH819">
            <v>0</v>
          </cell>
          <cell r="DI819">
            <v>0</v>
          </cell>
          <cell r="DJ819">
            <v>0</v>
          </cell>
          <cell r="DK819">
            <v>0</v>
          </cell>
          <cell r="DL819">
            <v>0</v>
          </cell>
          <cell r="DM819">
            <v>0</v>
          </cell>
          <cell r="DN819">
            <v>0</v>
          </cell>
          <cell r="DO819">
            <v>0</v>
          </cell>
          <cell r="DP819">
            <v>0</v>
          </cell>
          <cell r="DQ819">
            <v>0</v>
          </cell>
          <cell r="DR819">
            <v>0</v>
          </cell>
          <cell r="DS819">
            <v>0</v>
          </cell>
          <cell r="DT819">
            <v>0</v>
          </cell>
          <cell r="DU819">
            <v>0</v>
          </cell>
          <cell r="DV819">
            <v>0</v>
          </cell>
          <cell r="DW819">
            <v>0</v>
          </cell>
          <cell r="DX819">
            <v>0</v>
          </cell>
          <cell r="DY819">
            <v>0</v>
          </cell>
          <cell r="DZ819">
            <v>0</v>
          </cell>
          <cell r="EA819">
            <v>0</v>
          </cell>
          <cell r="EB819">
            <v>0</v>
          </cell>
          <cell r="EC819">
            <v>0</v>
          </cell>
          <cell r="ED819">
            <v>0</v>
          </cell>
        </row>
        <row r="820"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  <cell r="AE820">
            <v>0</v>
          </cell>
          <cell r="AF820">
            <v>0</v>
          </cell>
          <cell r="AG820">
            <v>0</v>
          </cell>
          <cell r="AH820">
            <v>0</v>
          </cell>
          <cell r="AI820">
            <v>0</v>
          </cell>
          <cell r="AJ820">
            <v>0</v>
          </cell>
          <cell r="AK820">
            <v>0</v>
          </cell>
          <cell r="AL820">
            <v>0</v>
          </cell>
          <cell r="AM820">
            <v>0</v>
          </cell>
          <cell r="AN820">
            <v>0</v>
          </cell>
          <cell r="AO820">
            <v>0</v>
          </cell>
          <cell r="AP820">
            <v>0</v>
          </cell>
          <cell r="AQ820">
            <v>0</v>
          </cell>
          <cell r="AR820">
            <v>0</v>
          </cell>
          <cell r="AS820">
            <v>0</v>
          </cell>
          <cell r="AT820">
            <v>0</v>
          </cell>
          <cell r="AU820">
            <v>0</v>
          </cell>
          <cell r="AV820">
            <v>0</v>
          </cell>
          <cell r="AW820">
            <v>0</v>
          </cell>
          <cell r="AX820">
            <v>0</v>
          </cell>
          <cell r="AY820">
            <v>0</v>
          </cell>
          <cell r="AZ820">
            <v>0</v>
          </cell>
          <cell r="BA820">
            <v>0</v>
          </cell>
          <cell r="BB820">
            <v>0</v>
          </cell>
          <cell r="BC820">
            <v>0</v>
          </cell>
          <cell r="BD820">
            <v>0</v>
          </cell>
          <cell r="BE820">
            <v>0</v>
          </cell>
          <cell r="BF820">
            <v>0</v>
          </cell>
          <cell r="BG820">
            <v>0</v>
          </cell>
          <cell r="BH820">
            <v>0</v>
          </cell>
          <cell r="BI820">
            <v>0</v>
          </cell>
          <cell r="BJ820">
            <v>0</v>
          </cell>
          <cell r="BK820">
            <v>0</v>
          </cell>
          <cell r="BL820">
            <v>0</v>
          </cell>
          <cell r="BM820">
            <v>0</v>
          </cell>
          <cell r="BN820">
            <v>0</v>
          </cell>
          <cell r="BO820">
            <v>0</v>
          </cell>
          <cell r="BP820">
            <v>0</v>
          </cell>
          <cell r="BQ820">
            <v>0</v>
          </cell>
          <cell r="BR820">
            <v>0</v>
          </cell>
          <cell r="BS820">
            <v>0</v>
          </cell>
          <cell r="BT820">
            <v>0</v>
          </cell>
          <cell r="BU820">
            <v>0</v>
          </cell>
          <cell r="BV820">
            <v>0</v>
          </cell>
          <cell r="BW820">
            <v>0</v>
          </cell>
          <cell r="BX820">
            <v>0</v>
          </cell>
          <cell r="BY820">
            <v>0</v>
          </cell>
          <cell r="BZ820">
            <v>0</v>
          </cell>
          <cell r="CA820">
            <v>0</v>
          </cell>
          <cell r="CB820">
            <v>0</v>
          </cell>
          <cell r="CC820">
            <v>0</v>
          </cell>
          <cell r="CD820">
            <v>0</v>
          </cell>
          <cell r="CE820">
            <v>0</v>
          </cell>
          <cell r="CF820">
            <v>0</v>
          </cell>
          <cell r="CG820">
            <v>0</v>
          </cell>
          <cell r="CH820">
            <v>0</v>
          </cell>
          <cell r="CI820">
            <v>0</v>
          </cell>
          <cell r="CJ820">
            <v>0</v>
          </cell>
          <cell r="CK820">
            <v>0</v>
          </cell>
          <cell r="CL820">
            <v>0</v>
          </cell>
          <cell r="CM820">
            <v>0</v>
          </cell>
          <cell r="CN820">
            <v>0</v>
          </cell>
          <cell r="CO820">
            <v>0</v>
          </cell>
          <cell r="CP820">
            <v>0</v>
          </cell>
          <cell r="CQ820">
            <v>0</v>
          </cell>
          <cell r="CR820">
            <v>0</v>
          </cell>
          <cell r="CS820">
            <v>0</v>
          </cell>
          <cell r="CT820">
            <v>0</v>
          </cell>
          <cell r="CU820">
            <v>0</v>
          </cell>
          <cell r="CV820">
            <v>0</v>
          </cell>
          <cell r="CW820">
            <v>0</v>
          </cell>
          <cell r="CX820">
            <v>0</v>
          </cell>
          <cell r="CY820">
            <v>0</v>
          </cell>
          <cell r="CZ820">
            <v>0</v>
          </cell>
          <cell r="DA820">
            <v>0</v>
          </cell>
          <cell r="DB820">
            <v>0</v>
          </cell>
          <cell r="DC820">
            <v>0</v>
          </cell>
          <cell r="DD820">
            <v>0</v>
          </cell>
          <cell r="DE820">
            <v>0</v>
          </cell>
          <cell r="DF820">
            <v>0</v>
          </cell>
          <cell r="DG820">
            <v>0</v>
          </cell>
          <cell r="DH820">
            <v>0</v>
          </cell>
          <cell r="DI820">
            <v>0</v>
          </cell>
          <cell r="DJ820">
            <v>0</v>
          </cell>
          <cell r="DK820">
            <v>0</v>
          </cell>
          <cell r="DL820">
            <v>0</v>
          </cell>
          <cell r="DM820">
            <v>0</v>
          </cell>
          <cell r="DN820">
            <v>0</v>
          </cell>
          <cell r="DO820">
            <v>0</v>
          </cell>
          <cell r="DP820">
            <v>0</v>
          </cell>
          <cell r="DQ820">
            <v>0</v>
          </cell>
          <cell r="DR820">
            <v>0</v>
          </cell>
          <cell r="DS820">
            <v>0</v>
          </cell>
          <cell r="DT820">
            <v>0</v>
          </cell>
          <cell r="DU820">
            <v>0</v>
          </cell>
          <cell r="DV820">
            <v>0</v>
          </cell>
          <cell r="DW820">
            <v>0</v>
          </cell>
          <cell r="DX820">
            <v>0</v>
          </cell>
          <cell r="DY820">
            <v>0</v>
          </cell>
          <cell r="DZ820">
            <v>0</v>
          </cell>
          <cell r="EA820">
            <v>0</v>
          </cell>
          <cell r="EB820">
            <v>0</v>
          </cell>
          <cell r="EC820">
            <v>0</v>
          </cell>
          <cell r="ED820">
            <v>0</v>
          </cell>
        </row>
        <row r="821"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  <cell r="AE821">
            <v>0</v>
          </cell>
          <cell r="AF821">
            <v>0</v>
          </cell>
          <cell r="AG821">
            <v>0</v>
          </cell>
          <cell r="AH821">
            <v>0</v>
          </cell>
          <cell r="AI821">
            <v>0</v>
          </cell>
          <cell r="AJ821">
            <v>0</v>
          </cell>
          <cell r="AK821">
            <v>0</v>
          </cell>
          <cell r="AL821">
            <v>0</v>
          </cell>
          <cell r="AM821">
            <v>0</v>
          </cell>
          <cell r="AN821">
            <v>0</v>
          </cell>
          <cell r="AO821">
            <v>0</v>
          </cell>
          <cell r="AP821">
            <v>0</v>
          </cell>
          <cell r="AQ821">
            <v>0</v>
          </cell>
          <cell r="AR821">
            <v>0</v>
          </cell>
          <cell r="AS821">
            <v>0</v>
          </cell>
          <cell r="AT821">
            <v>0</v>
          </cell>
          <cell r="AU821">
            <v>0</v>
          </cell>
          <cell r="AV821">
            <v>0</v>
          </cell>
          <cell r="AW821">
            <v>0</v>
          </cell>
          <cell r="AX821">
            <v>0</v>
          </cell>
          <cell r="AY821">
            <v>0</v>
          </cell>
          <cell r="AZ821">
            <v>0</v>
          </cell>
          <cell r="BA821">
            <v>0</v>
          </cell>
          <cell r="BB821">
            <v>0</v>
          </cell>
          <cell r="BC821">
            <v>0</v>
          </cell>
          <cell r="BD821">
            <v>0</v>
          </cell>
          <cell r="BE821">
            <v>0</v>
          </cell>
          <cell r="BF821">
            <v>0</v>
          </cell>
          <cell r="BG821">
            <v>0</v>
          </cell>
          <cell r="BH821">
            <v>0</v>
          </cell>
          <cell r="BI821">
            <v>0</v>
          </cell>
          <cell r="BJ821">
            <v>0</v>
          </cell>
          <cell r="BK821">
            <v>0</v>
          </cell>
          <cell r="BL821">
            <v>0</v>
          </cell>
          <cell r="BM821">
            <v>0</v>
          </cell>
          <cell r="BN821">
            <v>0</v>
          </cell>
          <cell r="BO821">
            <v>0</v>
          </cell>
          <cell r="BP821">
            <v>0</v>
          </cell>
          <cell r="BQ821">
            <v>0</v>
          </cell>
          <cell r="BR821">
            <v>0</v>
          </cell>
          <cell r="BS821">
            <v>0</v>
          </cell>
          <cell r="BT821">
            <v>0</v>
          </cell>
          <cell r="BU821">
            <v>0</v>
          </cell>
          <cell r="BV821">
            <v>0</v>
          </cell>
          <cell r="BW821">
            <v>0</v>
          </cell>
          <cell r="BX821">
            <v>0</v>
          </cell>
          <cell r="BY821">
            <v>0</v>
          </cell>
          <cell r="BZ821">
            <v>0</v>
          </cell>
          <cell r="CA821">
            <v>0</v>
          </cell>
          <cell r="CB821">
            <v>0</v>
          </cell>
          <cell r="CC821">
            <v>0</v>
          </cell>
          <cell r="CD821">
            <v>0</v>
          </cell>
          <cell r="CE821">
            <v>0</v>
          </cell>
          <cell r="CF821">
            <v>0</v>
          </cell>
          <cell r="CG821">
            <v>0</v>
          </cell>
          <cell r="CH821">
            <v>0</v>
          </cell>
          <cell r="CI821">
            <v>0</v>
          </cell>
          <cell r="CJ821">
            <v>0</v>
          </cell>
          <cell r="CK821">
            <v>0</v>
          </cell>
          <cell r="CL821">
            <v>0</v>
          </cell>
          <cell r="CM821">
            <v>0</v>
          </cell>
          <cell r="CN821">
            <v>0</v>
          </cell>
          <cell r="CO821">
            <v>0</v>
          </cell>
          <cell r="CP821">
            <v>0</v>
          </cell>
          <cell r="CQ821">
            <v>0</v>
          </cell>
          <cell r="CR821">
            <v>0</v>
          </cell>
          <cell r="CS821">
            <v>0</v>
          </cell>
          <cell r="CT821">
            <v>0</v>
          </cell>
          <cell r="CU821">
            <v>0</v>
          </cell>
          <cell r="CV821">
            <v>0</v>
          </cell>
          <cell r="CW821">
            <v>0</v>
          </cell>
          <cell r="CX821">
            <v>0</v>
          </cell>
          <cell r="CY821">
            <v>0</v>
          </cell>
          <cell r="CZ821">
            <v>0</v>
          </cell>
          <cell r="DA821">
            <v>0</v>
          </cell>
          <cell r="DB821">
            <v>0</v>
          </cell>
          <cell r="DC821">
            <v>0</v>
          </cell>
          <cell r="DD821">
            <v>0</v>
          </cell>
          <cell r="DE821">
            <v>0</v>
          </cell>
          <cell r="DF821">
            <v>0</v>
          </cell>
          <cell r="DG821">
            <v>0</v>
          </cell>
          <cell r="DH821">
            <v>0</v>
          </cell>
          <cell r="DI821">
            <v>0</v>
          </cell>
          <cell r="DJ821">
            <v>0</v>
          </cell>
          <cell r="DK821">
            <v>0</v>
          </cell>
          <cell r="DL821">
            <v>0</v>
          </cell>
          <cell r="DM821">
            <v>0</v>
          </cell>
          <cell r="DN821">
            <v>0</v>
          </cell>
          <cell r="DO821">
            <v>0</v>
          </cell>
          <cell r="DP821">
            <v>0</v>
          </cell>
          <cell r="DQ821">
            <v>0</v>
          </cell>
          <cell r="DR821">
            <v>0</v>
          </cell>
          <cell r="DS821">
            <v>0</v>
          </cell>
          <cell r="DT821">
            <v>0</v>
          </cell>
          <cell r="DU821">
            <v>0</v>
          </cell>
          <cell r="DV821">
            <v>0</v>
          </cell>
          <cell r="DW821">
            <v>0</v>
          </cell>
          <cell r="DX821">
            <v>0</v>
          </cell>
          <cell r="DY821">
            <v>0</v>
          </cell>
          <cell r="DZ821">
            <v>0</v>
          </cell>
          <cell r="EA821">
            <v>0</v>
          </cell>
          <cell r="EB821">
            <v>0</v>
          </cell>
          <cell r="EC821">
            <v>0</v>
          </cell>
          <cell r="ED821">
            <v>0</v>
          </cell>
        </row>
        <row r="822"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  <cell r="AE822">
            <v>0</v>
          </cell>
          <cell r="AF822">
            <v>0</v>
          </cell>
          <cell r="AG822">
            <v>0</v>
          </cell>
          <cell r="AH822">
            <v>0</v>
          </cell>
          <cell r="AI822">
            <v>0</v>
          </cell>
          <cell r="AJ822">
            <v>0</v>
          </cell>
          <cell r="AK822">
            <v>0</v>
          </cell>
          <cell r="AL822">
            <v>0</v>
          </cell>
          <cell r="AM822">
            <v>0</v>
          </cell>
          <cell r="AN822">
            <v>0</v>
          </cell>
          <cell r="AO822">
            <v>0</v>
          </cell>
          <cell r="AP822">
            <v>0</v>
          </cell>
          <cell r="AQ822">
            <v>0</v>
          </cell>
          <cell r="AR822">
            <v>0</v>
          </cell>
          <cell r="AS822">
            <v>0</v>
          </cell>
          <cell r="AT822">
            <v>0</v>
          </cell>
          <cell r="AU822">
            <v>0</v>
          </cell>
          <cell r="AV822">
            <v>0</v>
          </cell>
          <cell r="AW822">
            <v>0</v>
          </cell>
          <cell r="AX822">
            <v>0</v>
          </cell>
          <cell r="AY822">
            <v>0</v>
          </cell>
          <cell r="AZ822">
            <v>0</v>
          </cell>
          <cell r="BA822">
            <v>0</v>
          </cell>
          <cell r="BB822">
            <v>0</v>
          </cell>
          <cell r="BC822">
            <v>0</v>
          </cell>
          <cell r="BD822">
            <v>0</v>
          </cell>
          <cell r="BE822">
            <v>0</v>
          </cell>
          <cell r="BF822">
            <v>0</v>
          </cell>
          <cell r="BG822">
            <v>0</v>
          </cell>
          <cell r="BH822">
            <v>0</v>
          </cell>
          <cell r="BI822">
            <v>0</v>
          </cell>
          <cell r="BJ822">
            <v>0</v>
          </cell>
          <cell r="BK822">
            <v>0</v>
          </cell>
          <cell r="BL822">
            <v>0</v>
          </cell>
          <cell r="BM822">
            <v>0</v>
          </cell>
          <cell r="BN822">
            <v>0</v>
          </cell>
          <cell r="BO822">
            <v>0</v>
          </cell>
          <cell r="BP822">
            <v>0</v>
          </cell>
          <cell r="BQ822">
            <v>0</v>
          </cell>
          <cell r="BR822">
            <v>0</v>
          </cell>
          <cell r="BS822">
            <v>0</v>
          </cell>
          <cell r="BT822">
            <v>0</v>
          </cell>
          <cell r="BU822">
            <v>0</v>
          </cell>
          <cell r="BV822">
            <v>0</v>
          </cell>
          <cell r="BW822">
            <v>0</v>
          </cell>
          <cell r="BX822">
            <v>0</v>
          </cell>
          <cell r="BY822">
            <v>0</v>
          </cell>
          <cell r="BZ822">
            <v>0</v>
          </cell>
          <cell r="CA822">
            <v>0</v>
          </cell>
          <cell r="CB822">
            <v>0</v>
          </cell>
          <cell r="CC822">
            <v>0</v>
          </cell>
          <cell r="CD822">
            <v>0</v>
          </cell>
          <cell r="CE822">
            <v>0</v>
          </cell>
          <cell r="CF822">
            <v>0</v>
          </cell>
          <cell r="CG822">
            <v>0</v>
          </cell>
          <cell r="CH822">
            <v>0</v>
          </cell>
          <cell r="CI822">
            <v>0</v>
          </cell>
          <cell r="CJ822">
            <v>0</v>
          </cell>
          <cell r="CK822">
            <v>0</v>
          </cell>
          <cell r="CL822">
            <v>0</v>
          </cell>
          <cell r="CM822">
            <v>0</v>
          </cell>
          <cell r="CN822">
            <v>0</v>
          </cell>
          <cell r="CO822">
            <v>0</v>
          </cell>
          <cell r="CP822">
            <v>0</v>
          </cell>
          <cell r="CQ822">
            <v>0</v>
          </cell>
          <cell r="CR822">
            <v>0</v>
          </cell>
          <cell r="CS822">
            <v>0</v>
          </cell>
          <cell r="CT822">
            <v>0</v>
          </cell>
          <cell r="CU822">
            <v>0</v>
          </cell>
          <cell r="CV822">
            <v>0</v>
          </cell>
          <cell r="CW822">
            <v>0</v>
          </cell>
          <cell r="CX822">
            <v>0</v>
          </cell>
          <cell r="CY822">
            <v>0</v>
          </cell>
          <cell r="CZ822">
            <v>0</v>
          </cell>
          <cell r="DA822">
            <v>0</v>
          </cell>
          <cell r="DB822">
            <v>0</v>
          </cell>
          <cell r="DC822">
            <v>0</v>
          </cell>
          <cell r="DD822">
            <v>0</v>
          </cell>
          <cell r="DE822">
            <v>0</v>
          </cell>
          <cell r="DF822">
            <v>0</v>
          </cell>
          <cell r="DG822">
            <v>0</v>
          </cell>
          <cell r="DH822">
            <v>0</v>
          </cell>
          <cell r="DI822">
            <v>0</v>
          </cell>
          <cell r="DJ822">
            <v>0</v>
          </cell>
          <cell r="DK822">
            <v>0</v>
          </cell>
          <cell r="DL822">
            <v>0</v>
          </cell>
          <cell r="DM822">
            <v>0</v>
          </cell>
          <cell r="DN822">
            <v>0</v>
          </cell>
          <cell r="DO822">
            <v>0</v>
          </cell>
          <cell r="DP822">
            <v>0</v>
          </cell>
          <cell r="DQ822">
            <v>0</v>
          </cell>
          <cell r="DR822">
            <v>0</v>
          </cell>
          <cell r="DS822">
            <v>0</v>
          </cell>
          <cell r="DT822">
            <v>0</v>
          </cell>
          <cell r="DU822">
            <v>0</v>
          </cell>
          <cell r="DV822">
            <v>0</v>
          </cell>
          <cell r="DW822">
            <v>0</v>
          </cell>
          <cell r="DX822">
            <v>0</v>
          </cell>
          <cell r="DY822">
            <v>0</v>
          </cell>
          <cell r="DZ822">
            <v>0</v>
          </cell>
          <cell r="EA822">
            <v>0</v>
          </cell>
          <cell r="EB822">
            <v>0</v>
          </cell>
          <cell r="EC822">
            <v>0</v>
          </cell>
          <cell r="ED822">
            <v>0</v>
          </cell>
        </row>
        <row r="823"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  <cell r="AE823">
            <v>0</v>
          </cell>
          <cell r="AF823">
            <v>0</v>
          </cell>
          <cell r="AG823">
            <v>0</v>
          </cell>
          <cell r="AH823">
            <v>0</v>
          </cell>
          <cell r="AI823">
            <v>0</v>
          </cell>
          <cell r="AJ823">
            <v>0</v>
          </cell>
          <cell r="AK823">
            <v>0</v>
          </cell>
          <cell r="AL823">
            <v>0</v>
          </cell>
          <cell r="AM823">
            <v>0</v>
          </cell>
          <cell r="AN823">
            <v>0</v>
          </cell>
          <cell r="AO823">
            <v>0</v>
          </cell>
          <cell r="AP823">
            <v>0</v>
          </cell>
          <cell r="AQ823">
            <v>0</v>
          </cell>
          <cell r="AR823">
            <v>0</v>
          </cell>
          <cell r="AS823">
            <v>0</v>
          </cell>
          <cell r="AT823">
            <v>0</v>
          </cell>
          <cell r="AU823">
            <v>0</v>
          </cell>
          <cell r="AV823">
            <v>0</v>
          </cell>
          <cell r="AW823">
            <v>0</v>
          </cell>
          <cell r="AX823">
            <v>0</v>
          </cell>
          <cell r="AY823">
            <v>0</v>
          </cell>
          <cell r="AZ823">
            <v>0</v>
          </cell>
          <cell r="BA823">
            <v>0</v>
          </cell>
          <cell r="BB823">
            <v>0</v>
          </cell>
          <cell r="BC823">
            <v>0</v>
          </cell>
          <cell r="BD823">
            <v>0</v>
          </cell>
          <cell r="BE823">
            <v>0</v>
          </cell>
          <cell r="BF823">
            <v>0</v>
          </cell>
          <cell r="BG823">
            <v>0</v>
          </cell>
          <cell r="BH823">
            <v>0</v>
          </cell>
          <cell r="BI823">
            <v>0</v>
          </cell>
          <cell r="BJ823">
            <v>0</v>
          </cell>
          <cell r="BK823">
            <v>0</v>
          </cell>
          <cell r="BL823">
            <v>0</v>
          </cell>
          <cell r="BM823">
            <v>0</v>
          </cell>
          <cell r="BN823">
            <v>0</v>
          </cell>
          <cell r="BO823">
            <v>0</v>
          </cell>
          <cell r="BP823">
            <v>0</v>
          </cell>
          <cell r="BQ823">
            <v>0</v>
          </cell>
          <cell r="BR823">
            <v>0</v>
          </cell>
          <cell r="BS823">
            <v>0</v>
          </cell>
          <cell r="BT823">
            <v>0</v>
          </cell>
          <cell r="BU823">
            <v>0</v>
          </cell>
          <cell r="BV823">
            <v>0</v>
          </cell>
          <cell r="BW823">
            <v>0</v>
          </cell>
          <cell r="BX823">
            <v>0</v>
          </cell>
          <cell r="BY823">
            <v>0</v>
          </cell>
          <cell r="BZ823">
            <v>0</v>
          </cell>
          <cell r="CA823">
            <v>0</v>
          </cell>
          <cell r="CB823">
            <v>0</v>
          </cell>
          <cell r="CC823">
            <v>0</v>
          </cell>
          <cell r="CD823">
            <v>0</v>
          </cell>
          <cell r="CE823">
            <v>0</v>
          </cell>
          <cell r="CF823">
            <v>0</v>
          </cell>
          <cell r="CG823">
            <v>0</v>
          </cell>
          <cell r="CH823">
            <v>0</v>
          </cell>
          <cell r="CI823">
            <v>0</v>
          </cell>
          <cell r="CJ823">
            <v>0</v>
          </cell>
          <cell r="CK823">
            <v>0</v>
          </cell>
          <cell r="CL823">
            <v>0</v>
          </cell>
          <cell r="CM823">
            <v>0</v>
          </cell>
          <cell r="CN823">
            <v>0</v>
          </cell>
          <cell r="CO823">
            <v>0</v>
          </cell>
          <cell r="CP823">
            <v>0</v>
          </cell>
          <cell r="CQ823">
            <v>0</v>
          </cell>
          <cell r="CR823">
            <v>0</v>
          </cell>
          <cell r="CS823">
            <v>0</v>
          </cell>
          <cell r="CT823">
            <v>0</v>
          </cell>
          <cell r="CU823">
            <v>0</v>
          </cell>
          <cell r="CV823">
            <v>0</v>
          </cell>
          <cell r="CW823">
            <v>0</v>
          </cell>
          <cell r="CX823">
            <v>0</v>
          </cell>
          <cell r="CY823">
            <v>0</v>
          </cell>
          <cell r="CZ823">
            <v>0</v>
          </cell>
          <cell r="DA823">
            <v>0</v>
          </cell>
          <cell r="DB823">
            <v>0</v>
          </cell>
          <cell r="DC823">
            <v>0</v>
          </cell>
          <cell r="DD823">
            <v>0</v>
          </cell>
          <cell r="DE823">
            <v>0</v>
          </cell>
          <cell r="DF823">
            <v>0</v>
          </cell>
          <cell r="DG823">
            <v>0</v>
          </cell>
          <cell r="DH823">
            <v>0</v>
          </cell>
          <cell r="DI823">
            <v>0</v>
          </cell>
          <cell r="DJ823">
            <v>0</v>
          </cell>
          <cell r="DK823">
            <v>0</v>
          </cell>
          <cell r="DL823">
            <v>0</v>
          </cell>
          <cell r="DM823">
            <v>0</v>
          </cell>
          <cell r="DN823">
            <v>0</v>
          </cell>
          <cell r="DO823">
            <v>0</v>
          </cell>
          <cell r="DP823">
            <v>0</v>
          </cell>
          <cell r="DQ823">
            <v>0</v>
          </cell>
          <cell r="DR823">
            <v>0</v>
          </cell>
          <cell r="DS823">
            <v>0</v>
          </cell>
          <cell r="DT823">
            <v>0</v>
          </cell>
          <cell r="DU823">
            <v>0</v>
          </cell>
          <cell r="DV823">
            <v>0</v>
          </cell>
          <cell r="DW823">
            <v>0</v>
          </cell>
          <cell r="DX823">
            <v>0</v>
          </cell>
          <cell r="DY823">
            <v>0</v>
          </cell>
          <cell r="DZ823">
            <v>0</v>
          </cell>
          <cell r="EA823">
            <v>0</v>
          </cell>
          <cell r="EB823">
            <v>0</v>
          </cell>
          <cell r="EC823">
            <v>0</v>
          </cell>
          <cell r="ED823">
            <v>0</v>
          </cell>
        </row>
        <row r="824"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0</v>
          </cell>
          <cell r="K824">
            <v>0</v>
          </cell>
          <cell r="L824">
            <v>0</v>
          </cell>
          <cell r="M824">
            <v>0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  <cell r="AE824">
            <v>0</v>
          </cell>
          <cell r="AF824">
            <v>0</v>
          </cell>
          <cell r="AG824">
            <v>0</v>
          </cell>
          <cell r="AH824">
            <v>0</v>
          </cell>
          <cell r="AI824">
            <v>0</v>
          </cell>
          <cell r="AJ824">
            <v>0</v>
          </cell>
          <cell r="AK824">
            <v>0</v>
          </cell>
          <cell r="AL824">
            <v>0</v>
          </cell>
          <cell r="AM824">
            <v>0</v>
          </cell>
          <cell r="AN824">
            <v>0</v>
          </cell>
          <cell r="AO824">
            <v>0</v>
          </cell>
          <cell r="AP824">
            <v>0</v>
          </cell>
          <cell r="AQ824">
            <v>0</v>
          </cell>
          <cell r="AR824">
            <v>0</v>
          </cell>
          <cell r="AS824">
            <v>0</v>
          </cell>
          <cell r="AT824">
            <v>0</v>
          </cell>
          <cell r="AU824">
            <v>0</v>
          </cell>
          <cell r="AV824">
            <v>0</v>
          </cell>
          <cell r="AW824">
            <v>0</v>
          </cell>
          <cell r="AX824">
            <v>0</v>
          </cell>
          <cell r="AY824">
            <v>0</v>
          </cell>
          <cell r="AZ824">
            <v>0</v>
          </cell>
          <cell r="BA824">
            <v>0</v>
          </cell>
          <cell r="BB824">
            <v>0</v>
          </cell>
          <cell r="BC824">
            <v>0</v>
          </cell>
          <cell r="BD824">
            <v>0</v>
          </cell>
          <cell r="BE824">
            <v>0</v>
          </cell>
          <cell r="BF824">
            <v>0</v>
          </cell>
          <cell r="BG824">
            <v>0</v>
          </cell>
          <cell r="BH824">
            <v>0</v>
          </cell>
          <cell r="BI824">
            <v>0</v>
          </cell>
          <cell r="BJ824">
            <v>0</v>
          </cell>
          <cell r="BK824">
            <v>0</v>
          </cell>
          <cell r="BL824">
            <v>0</v>
          </cell>
          <cell r="BM824">
            <v>0</v>
          </cell>
          <cell r="BN824">
            <v>0</v>
          </cell>
          <cell r="BO824">
            <v>0</v>
          </cell>
          <cell r="BP824">
            <v>0</v>
          </cell>
          <cell r="BQ824">
            <v>0</v>
          </cell>
          <cell r="BR824">
            <v>0</v>
          </cell>
          <cell r="BS824">
            <v>0</v>
          </cell>
          <cell r="BT824">
            <v>0</v>
          </cell>
          <cell r="BU824">
            <v>0</v>
          </cell>
          <cell r="BV824">
            <v>0</v>
          </cell>
          <cell r="BW824">
            <v>0</v>
          </cell>
          <cell r="BX824">
            <v>0</v>
          </cell>
          <cell r="BY824">
            <v>0</v>
          </cell>
          <cell r="BZ824">
            <v>0</v>
          </cell>
          <cell r="CA824">
            <v>0</v>
          </cell>
          <cell r="CB824">
            <v>0</v>
          </cell>
          <cell r="CC824">
            <v>0</v>
          </cell>
          <cell r="CD824">
            <v>0</v>
          </cell>
          <cell r="CE824">
            <v>0</v>
          </cell>
          <cell r="CF824">
            <v>0</v>
          </cell>
          <cell r="CG824">
            <v>0</v>
          </cell>
          <cell r="CH824">
            <v>0</v>
          </cell>
          <cell r="CI824">
            <v>0</v>
          </cell>
          <cell r="CJ824">
            <v>0</v>
          </cell>
          <cell r="CK824">
            <v>0</v>
          </cell>
          <cell r="CL824">
            <v>0</v>
          </cell>
          <cell r="CM824">
            <v>0</v>
          </cell>
          <cell r="CN824">
            <v>0</v>
          </cell>
          <cell r="CO824">
            <v>0</v>
          </cell>
          <cell r="CP824">
            <v>0</v>
          </cell>
          <cell r="CQ824">
            <v>0</v>
          </cell>
          <cell r="CR824">
            <v>0</v>
          </cell>
          <cell r="CS824">
            <v>0</v>
          </cell>
          <cell r="CT824">
            <v>0</v>
          </cell>
          <cell r="CU824">
            <v>0</v>
          </cell>
          <cell r="CV824">
            <v>0</v>
          </cell>
          <cell r="CW824">
            <v>0</v>
          </cell>
          <cell r="CX824">
            <v>0</v>
          </cell>
          <cell r="CY824">
            <v>0</v>
          </cell>
          <cell r="CZ824">
            <v>0</v>
          </cell>
          <cell r="DA824">
            <v>0</v>
          </cell>
          <cell r="DB824">
            <v>0</v>
          </cell>
          <cell r="DC824">
            <v>0</v>
          </cell>
          <cell r="DD824">
            <v>0</v>
          </cell>
          <cell r="DE824">
            <v>0</v>
          </cell>
          <cell r="DF824">
            <v>0</v>
          </cell>
          <cell r="DG824">
            <v>0</v>
          </cell>
          <cell r="DH824">
            <v>0</v>
          </cell>
          <cell r="DI824">
            <v>0</v>
          </cell>
          <cell r="DJ824">
            <v>0</v>
          </cell>
          <cell r="DK824">
            <v>0</v>
          </cell>
          <cell r="DL824">
            <v>0</v>
          </cell>
          <cell r="DM824">
            <v>0</v>
          </cell>
          <cell r="DN824">
            <v>0</v>
          </cell>
          <cell r="DO824">
            <v>0</v>
          </cell>
          <cell r="DP824">
            <v>0</v>
          </cell>
          <cell r="DQ824">
            <v>0</v>
          </cell>
          <cell r="DR824">
            <v>0</v>
          </cell>
          <cell r="DS824">
            <v>0</v>
          </cell>
          <cell r="DT824">
            <v>0</v>
          </cell>
          <cell r="DU824">
            <v>0</v>
          </cell>
          <cell r="DV824">
            <v>0</v>
          </cell>
          <cell r="DW824">
            <v>0</v>
          </cell>
          <cell r="DX824">
            <v>0</v>
          </cell>
          <cell r="DY824">
            <v>0</v>
          </cell>
          <cell r="DZ824">
            <v>0</v>
          </cell>
          <cell r="EA824">
            <v>0</v>
          </cell>
          <cell r="EB824">
            <v>0</v>
          </cell>
          <cell r="EC824">
            <v>0</v>
          </cell>
          <cell r="ED824">
            <v>0</v>
          </cell>
        </row>
        <row r="825"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  <cell r="AE825">
            <v>0</v>
          </cell>
          <cell r="AF825">
            <v>0</v>
          </cell>
          <cell r="AG825">
            <v>0</v>
          </cell>
          <cell r="AH825">
            <v>0</v>
          </cell>
          <cell r="AI825">
            <v>0</v>
          </cell>
          <cell r="AJ825">
            <v>0</v>
          </cell>
          <cell r="AK825">
            <v>0</v>
          </cell>
          <cell r="AL825">
            <v>0</v>
          </cell>
          <cell r="AM825">
            <v>0</v>
          </cell>
          <cell r="AN825">
            <v>0</v>
          </cell>
          <cell r="AO825">
            <v>0</v>
          </cell>
          <cell r="AP825">
            <v>0</v>
          </cell>
          <cell r="AQ825">
            <v>0</v>
          </cell>
          <cell r="AR825">
            <v>0</v>
          </cell>
          <cell r="AS825">
            <v>0</v>
          </cell>
          <cell r="AT825">
            <v>0</v>
          </cell>
          <cell r="AU825">
            <v>0</v>
          </cell>
          <cell r="AV825">
            <v>0</v>
          </cell>
          <cell r="AW825">
            <v>0</v>
          </cell>
          <cell r="AX825">
            <v>0</v>
          </cell>
          <cell r="AY825">
            <v>0</v>
          </cell>
          <cell r="AZ825">
            <v>0</v>
          </cell>
          <cell r="BA825">
            <v>0</v>
          </cell>
          <cell r="BB825">
            <v>0</v>
          </cell>
          <cell r="BC825">
            <v>0</v>
          </cell>
          <cell r="BD825">
            <v>0</v>
          </cell>
          <cell r="BE825">
            <v>0</v>
          </cell>
          <cell r="BF825">
            <v>0</v>
          </cell>
          <cell r="BG825">
            <v>0</v>
          </cell>
          <cell r="BH825">
            <v>0</v>
          </cell>
          <cell r="BI825">
            <v>0</v>
          </cell>
          <cell r="BJ825">
            <v>0</v>
          </cell>
          <cell r="BK825">
            <v>0</v>
          </cell>
          <cell r="BL825">
            <v>0</v>
          </cell>
          <cell r="BM825">
            <v>0</v>
          </cell>
          <cell r="BN825">
            <v>0</v>
          </cell>
          <cell r="BO825">
            <v>0</v>
          </cell>
          <cell r="BP825">
            <v>0</v>
          </cell>
          <cell r="BQ825">
            <v>0</v>
          </cell>
          <cell r="BR825">
            <v>0</v>
          </cell>
          <cell r="BS825">
            <v>0</v>
          </cell>
          <cell r="BT825">
            <v>0</v>
          </cell>
          <cell r="BU825">
            <v>0</v>
          </cell>
          <cell r="BV825">
            <v>0</v>
          </cell>
          <cell r="BW825">
            <v>0</v>
          </cell>
          <cell r="BX825">
            <v>0</v>
          </cell>
          <cell r="BY825">
            <v>0</v>
          </cell>
          <cell r="BZ825">
            <v>0</v>
          </cell>
          <cell r="CA825">
            <v>0</v>
          </cell>
          <cell r="CB825">
            <v>0</v>
          </cell>
          <cell r="CC825">
            <v>0</v>
          </cell>
          <cell r="CD825">
            <v>0</v>
          </cell>
          <cell r="CE825">
            <v>0</v>
          </cell>
          <cell r="CF825">
            <v>0</v>
          </cell>
          <cell r="CG825">
            <v>0</v>
          </cell>
          <cell r="CH825">
            <v>0</v>
          </cell>
          <cell r="CI825">
            <v>0</v>
          </cell>
          <cell r="CJ825">
            <v>0</v>
          </cell>
          <cell r="CK825">
            <v>0</v>
          </cell>
          <cell r="CL825">
            <v>0</v>
          </cell>
          <cell r="CM825">
            <v>0</v>
          </cell>
          <cell r="CN825">
            <v>0</v>
          </cell>
          <cell r="CO825">
            <v>0</v>
          </cell>
          <cell r="CP825">
            <v>0</v>
          </cell>
          <cell r="CQ825">
            <v>0</v>
          </cell>
          <cell r="CR825">
            <v>0</v>
          </cell>
          <cell r="CS825">
            <v>0</v>
          </cell>
          <cell r="CT825">
            <v>0</v>
          </cell>
          <cell r="CU825">
            <v>0</v>
          </cell>
          <cell r="CV825">
            <v>0</v>
          </cell>
          <cell r="CW825">
            <v>0</v>
          </cell>
          <cell r="CX825">
            <v>0</v>
          </cell>
          <cell r="CY825">
            <v>0</v>
          </cell>
          <cell r="CZ825">
            <v>0</v>
          </cell>
          <cell r="DA825">
            <v>0</v>
          </cell>
          <cell r="DB825">
            <v>0</v>
          </cell>
          <cell r="DC825">
            <v>0</v>
          </cell>
          <cell r="DD825">
            <v>0</v>
          </cell>
          <cell r="DE825">
            <v>0</v>
          </cell>
          <cell r="DF825">
            <v>0</v>
          </cell>
          <cell r="DG825">
            <v>0</v>
          </cell>
          <cell r="DH825">
            <v>0</v>
          </cell>
          <cell r="DI825">
            <v>0</v>
          </cell>
          <cell r="DJ825">
            <v>0</v>
          </cell>
          <cell r="DK825">
            <v>0</v>
          </cell>
          <cell r="DL825">
            <v>0</v>
          </cell>
          <cell r="DM825">
            <v>0</v>
          </cell>
          <cell r="DN825">
            <v>0</v>
          </cell>
          <cell r="DO825">
            <v>0</v>
          </cell>
          <cell r="DP825">
            <v>0</v>
          </cell>
          <cell r="DQ825">
            <v>0</v>
          </cell>
          <cell r="DR825">
            <v>0</v>
          </cell>
          <cell r="DS825">
            <v>0</v>
          </cell>
          <cell r="DT825">
            <v>0</v>
          </cell>
          <cell r="DU825">
            <v>0</v>
          </cell>
          <cell r="DV825">
            <v>0</v>
          </cell>
          <cell r="DW825">
            <v>0</v>
          </cell>
          <cell r="DX825">
            <v>0</v>
          </cell>
          <cell r="DY825">
            <v>0</v>
          </cell>
          <cell r="DZ825">
            <v>0</v>
          </cell>
          <cell r="EA825">
            <v>0</v>
          </cell>
          <cell r="EB825">
            <v>0</v>
          </cell>
          <cell r="EC825">
            <v>0</v>
          </cell>
          <cell r="ED825">
            <v>0</v>
          </cell>
        </row>
        <row r="826"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  <cell r="AE826">
            <v>0</v>
          </cell>
          <cell r="AF826">
            <v>0</v>
          </cell>
          <cell r="AG826">
            <v>0</v>
          </cell>
          <cell r="AH826">
            <v>0</v>
          </cell>
          <cell r="AI826">
            <v>0</v>
          </cell>
          <cell r="AJ826">
            <v>0</v>
          </cell>
          <cell r="AK826">
            <v>0</v>
          </cell>
          <cell r="AL826">
            <v>0</v>
          </cell>
          <cell r="AM826">
            <v>0</v>
          </cell>
          <cell r="AN826">
            <v>0</v>
          </cell>
          <cell r="AO826">
            <v>0</v>
          </cell>
          <cell r="AP826">
            <v>0</v>
          </cell>
          <cell r="AQ826">
            <v>0</v>
          </cell>
          <cell r="AR826">
            <v>0</v>
          </cell>
          <cell r="AS826">
            <v>0</v>
          </cell>
          <cell r="AT826">
            <v>0</v>
          </cell>
          <cell r="AU826">
            <v>0</v>
          </cell>
          <cell r="AV826">
            <v>0</v>
          </cell>
          <cell r="AW826">
            <v>0</v>
          </cell>
          <cell r="AX826">
            <v>0</v>
          </cell>
          <cell r="AY826">
            <v>0</v>
          </cell>
          <cell r="AZ826">
            <v>0</v>
          </cell>
          <cell r="BA826">
            <v>0</v>
          </cell>
          <cell r="BB826">
            <v>0</v>
          </cell>
          <cell r="BC826">
            <v>0</v>
          </cell>
          <cell r="BD826">
            <v>0</v>
          </cell>
          <cell r="BE826">
            <v>0</v>
          </cell>
          <cell r="BF826">
            <v>0</v>
          </cell>
          <cell r="BG826">
            <v>0</v>
          </cell>
          <cell r="BH826">
            <v>0</v>
          </cell>
          <cell r="BI826">
            <v>0</v>
          </cell>
          <cell r="BJ826">
            <v>0</v>
          </cell>
          <cell r="BK826">
            <v>0</v>
          </cell>
          <cell r="BL826">
            <v>0</v>
          </cell>
          <cell r="BM826">
            <v>0</v>
          </cell>
          <cell r="BN826">
            <v>0</v>
          </cell>
          <cell r="BO826">
            <v>0</v>
          </cell>
          <cell r="BP826">
            <v>0</v>
          </cell>
          <cell r="BQ826">
            <v>0</v>
          </cell>
          <cell r="BR826">
            <v>0</v>
          </cell>
          <cell r="BS826">
            <v>0</v>
          </cell>
          <cell r="BT826">
            <v>0</v>
          </cell>
          <cell r="BU826">
            <v>0</v>
          </cell>
          <cell r="BV826">
            <v>0</v>
          </cell>
          <cell r="BW826">
            <v>0</v>
          </cell>
          <cell r="BX826">
            <v>0</v>
          </cell>
          <cell r="BY826">
            <v>0</v>
          </cell>
          <cell r="BZ826">
            <v>0</v>
          </cell>
          <cell r="CA826">
            <v>0</v>
          </cell>
          <cell r="CB826">
            <v>0</v>
          </cell>
          <cell r="CC826">
            <v>0</v>
          </cell>
          <cell r="CD826">
            <v>0</v>
          </cell>
          <cell r="CE826">
            <v>0</v>
          </cell>
          <cell r="CF826">
            <v>0</v>
          </cell>
          <cell r="CG826">
            <v>0</v>
          </cell>
          <cell r="CH826">
            <v>0</v>
          </cell>
          <cell r="CI826">
            <v>0</v>
          </cell>
          <cell r="CJ826">
            <v>0</v>
          </cell>
          <cell r="CK826">
            <v>0</v>
          </cell>
          <cell r="CL826">
            <v>0</v>
          </cell>
          <cell r="CM826">
            <v>0</v>
          </cell>
          <cell r="CN826">
            <v>0</v>
          </cell>
          <cell r="CO826">
            <v>0</v>
          </cell>
          <cell r="CP826">
            <v>0</v>
          </cell>
          <cell r="CQ826">
            <v>0</v>
          </cell>
          <cell r="CR826">
            <v>0</v>
          </cell>
          <cell r="CS826">
            <v>0</v>
          </cell>
          <cell r="CT826">
            <v>0</v>
          </cell>
          <cell r="CU826">
            <v>0</v>
          </cell>
          <cell r="CV826">
            <v>0</v>
          </cell>
          <cell r="CW826">
            <v>0</v>
          </cell>
          <cell r="CX826">
            <v>0</v>
          </cell>
          <cell r="CY826">
            <v>0</v>
          </cell>
          <cell r="CZ826">
            <v>0</v>
          </cell>
          <cell r="DA826">
            <v>0</v>
          </cell>
          <cell r="DB826">
            <v>0</v>
          </cell>
          <cell r="DC826">
            <v>0</v>
          </cell>
          <cell r="DD826">
            <v>0</v>
          </cell>
          <cell r="DE826">
            <v>0</v>
          </cell>
          <cell r="DF826">
            <v>0</v>
          </cell>
          <cell r="DG826">
            <v>0</v>
          </cell>
          <cell r="DH826">
            <v>0</v>
          </cell>
          <cell r="DI826">
            <v>0</v>
          </cell>
          <cell r="DJ826">
            <v>0</v>
          </cell>
          <cell r="DK826">
            <v>0</v>
          </cell>
          <cell r="DL826">
            <v>0</v>
          </cell>
          <cell r="DM826">
            <v>0</v>
          </cell>
          <cell r="DN826">
            <v>0</v>
          </cell>
          <cell r="DO826">
            <v>0</v>
          </cell>
          <cell r="DP826">
            <v>0</v>
          </cell>
          <cell r="DQ826">
            <v>0</v>
          </cell>
          <cell r="DR826">
            <v>0</v>
          </cell>
          <cell r="DS826">
            <v>0</v>
          </cell>
          <cell r="DT826">
            <v>0</v>
          </cell>
          <cell r="DU826">
            <v>0</v>
          </cell>
          <cell r="DV826">
            <v>0</v>
          </cell>
          <cell r="DW826">
            <v>0</v>
          </cell>
          <cell r="DX826">
            <v>0</v>
          </cell>
          <cell r="DY826">
            <v>0</v>
          </cell>
          <cell r="DZ826">
            <v>0</v>
          </cell>
          <cell r="EA826">
            <v>0</v>
          </cell>
          <cell r="EB826">
            <v>0</v>
          </cell>
          <cell r="EC826">
            <v>0</v>
          </cell>
          <cell r="ED826">
            <v>0</v>
          </cell>
        </row>
        <row r="827">
          <cell r="F827">
            <v>0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  <cell r="AE827">
            <v>0</v>
          </cell>
          <cell r="AF827">
            <v>0</v>
          </cell>
          <cell r="AG827">
            <v>0</v>
          </cell>
          <cell r="AH827">
            <v>0</v>
          </cell>
          <cell r="AI827">
            <v>0</v>
          </cell>
          <cell r="AJ827">
            <v>0</v>
          </cell>
          <cell r="AK827">
            <v>0</v>
          </cell>
          <cell r="AL827">
            <v>0</v>
          </cell>
          <cell r="AM827">
            <v>0</v>
          </cell>
          <cell r="AN827">
            <v>0</v>
          </cell>
          <cell r="AO827">
            <v>0</v>
          </cell>
          <cell r="AP827">
            <v>0</v>
          </cell>
          <cell r="AQ827">
            <v>0</v>
          </cell>
          <cell r="AR827">
            <v>0</v>
          </cell>
          <cell r="AS827">
            <v>0</v>
          </cell>
          <cell r="AT827">
            <v>0</v>
          </cell>
          <cell r="AU827">
            <v>0</v>
          </cell>
          <cell r="AV827">
            <v>0</v>
          </cell>
          <cell r="AW827">
            <v>0</v>
          </cell>
          <cell r="AX827">
            <v>0</v>
          </cell>
          <cell r="AY827">
            <v>0</v>
          </cell>
          <cell r="AZ827">
            <v>0</v>
          </cell>
          <cell r="BA827">
            <v>0</v>
          </cell>
          <cell r="BB827">
            <v>0</v>
          </cell>
          <cell r="BC827">
            <v>0</v>
          </cell>
          <cell r="BD827">
            <v>0</v>
          </cell>
          <cell r="BE827">
            <v>0</v>
          </cell>
          <cell r="BF827">
            <v>0</v>
          </cell>
          <cell r="BG827">
            <v>0</v>
          </cell>
          <cell r="BH827">
            <v>0</v>
          </cell>
          <cell r="BI827">
            <v>0</v>
          </cell>
          <cell r="BJ827">
            <v>0</v>
          </cell>
          <cell r="BK827">
            <v>0</v>
          </cell>
          <cell r="BL827">
            <v>0</v>
          </cell>
          <cell r="BM827">
            <v>0</v>
          </cell>
          <cell r="BN827">
            <v>0</v>
          </cell>
          <cell r="BO827">
            <v>0</v>
          </cell>
          <cell r="BP827">
            <v>0</v>
          </cell>
          <cell r="BQ827">
            <v>0</v>
          </cell>
          <cell r="BR827">
            <v>0</v>
          </cell>
          <cell r="BS827">
            <v>0</v>
          </cell>
          <cell r="BT827">
            <v>0</v>
          </cell>
          <cell r="BU827">
            <v>0</v>
          </cell>
          <cell r="BV827">
            <v>0</v>
          </cell>
          <cell r="BW827">
            <v>0</v>
          </cell>
          <cell r="BX827">
            <v>0</v>
          </cell>
          <cell r="BY827">
            <v>0</v>
          </cell>
          <cell r="BZ827">
            <v>0</v>
          </cell>
          <cell r="CA827">
            <v>0</v>
          </cell>
          <cell r="CB827">
            <v>0</v>
          </cell>
          <cell r="CC827">
            <v>0</v>
          </cell>
          <cell r="CD827">
            <v>0</v>
          </cell>
          <cell r="CE827">
            <v>0</v>
          </cell>
          <cell r="CF827">
            <v>0</v>
          </cell>
          <cell r="CG827">
            <v>0</v>
          </cell>
          <cell r="CH827">
            <v>0</v>
          </cell>
          <cell r="CI827">
            <v>0</v>
          </cell>
          <cell r="CJ827">
            <v>0</v>
          </cell>
          <cell r="CK827">
            <v>0</v>
          </cell>
          <cell r="CL827">
            <v>0</v>
          </cell>
          <cell r="CM827">
            <v>0</v>
          </cell>
          <cell r="CN827">
            <v>0</v>
          </cell>
          <cell r="CO827">
            <v>0</v>
          </cell>
          <cell r="CP827">
            <v>0</v>
          </cell>
          <cell r="CQ827">
            <v>0</v>
          </cell>
          <cell r="CR827">
            <v>0</v>
          </cell>
          <cell r="CS827">
            <v>0</v>
          </cell>
          <cell r="CT827">
            <v>0</v>
          </cell>
          <cell r="CU827">
            <v>0</v>
          </cell>
          <cell r="CV827">
            <v>0</v>
          </cell>
          <cell r="CW827">
            <v>0</v>
          </cell>
          <cell r="CX827">
            <v>0</v>
          </cell>
          <cell r="CY827">
            <v>0</v>
          </cell>
          <cell r="CZ827">
            <v>0</v>
          </cell>
          <cell r="DA827">
            <v>0</v>
          </cell>
          <cell r="DB827">
            <v>0</v>
          </cell>
          <cell r="DC827">
            <v>0</v>
          </cell>
          <cell r="DD827">
            <v>0</v>
          </cell>
          <cell r="DE827">
            <v>0</v>
          </cell>
          <cell r="DF827">
            <v>0</v>
          </cell>
          <cell r="DG827">
            <v>0</v>
          </cell>
          <cell r="DH827">
            <v>0</v>
          </cell>
          <cell r="DI827">
            <v>0</v>
          </cell>
          <cell r="DJ827">
            <v>0</v>
          </cell>
          <cell r="DK827">
            <v>0</v>
          </cell>
          <cell r="DL827">
            <v>0</v>
          </cell>
          <cell r="DM827">
            <v>0</v>
          </cell>
          <cell r="DN827">
            <v>0</v>
          </cell>
          <cell r="DO827">
            <v>0</v>
          </cell>
          <cell r="DP827">
            <v>0</v>
          </cell>
          <cell r="DQ827">
            <v>0</v>
          </cell>
          <cell r="DR827">
            <v>0</v>
          </cell>
          <cell r="DS827">
            <v>0</v>
          </cell>
          <cell r="DT827">
            <v>0</v>
          </cell>
          <cell r="DU827">
            <v>0</v>
          </cell>
          <cell r="DV827">
            <v>0</v>
          </cell>
          <cell r="DW827">
            <v>0</v>
          </cell>
          <cell r="DX827">
            <v>0</v>
          </cell>
          <cell r="DY827">
            <v>0</v>
          </cell>
          <cell r="DZ827">
            <v>0</v>
          </cell>
          <cell r="EA827">
            <v>0</v>
          </cell>
          <cell r="EB827">
            <v>0</v>
          </cell>
          <cell r="EC827">
            <v>0</v>
          </cell>
          <cell r="ED827">
            <v>0</v>
          </cell>
        </row>
        <row r="828">
          <cell r="F828">
            <v>0</v>
          </cell>
          <cell r="G828">
            <v>0</v>
          </cell>
          <cell r="H828">
            <v>0</v>
          </cell>
          <cell r="I828">
            <v>0</v>
          </cell>
          <cell r="J828">
            <v>0</v>
          </cell>
          <cell r="K828">
            <v>0</v>
          </cell>
          <cell r="L828">
            <v>0</v>
          </cell>
          <cell r="M828">
            <v>0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  <cell r="AE828">
            <v>0</v>
          </cell>
          <cell r="AF828">
            <v>0</v>
          </cell>
          <cell r="AG828">
            <v>0</v>
          </cell>
          <cell r="AH828">
            <v>0</v>
          </cell>
          <cell r="AI828">
            <v>0</v>
          </cell>
          <cell r="AJ828">
            <v>0</v>
          </cell>
          <cell r="AK828">
            <v>0</v>
          </cell>
          <cell r="AL828">
            <v>0</v>
          </cell>
          <cell r="AM828">
            <v>0</v>
          </cell>
          <cell r="AN828">
            <v>0</v>
          </cell>
          <cell r="AO828">
            <v>0</v>
          </cell>
          <cell r="AP828">
            <v>0</v>
          </cell>
          <cell r="AQ828">
            <v>0</v>
          </cell>
          <cell r="AR828">
            <v>0</v>
          </cell>
          <cell r="AS828">
            <v>0</v>
          </cell>
          <cell r="AT828">
            <v>0</v>
          </cell>
          <cell r="AU828">
            <v>0</v>
          </cell>
          <cell r="AV828">
            <v>0</v>
          </cell>
          <cell r="AW828">
            <v>0</v>
          </cell>
          <cell r="AX828">
            <v>0</v>
          </cell>
          <cell r="AY828">
            <v>0</v>
          </cell>
          <cell r="AZ828">
            <v>0</v>
          </cell>
          <cell r="BA828">
            <v>0</v>
          </cell>
          <cell r="BB828">
            <v>0</v>
          </cell>
          <cell r="BC828">
            <v>0</v>
          </cell>
          <cell r="BD828">
            <v>0</v>
          </cell>
          <cell r="BE828">
            <v>0</v>
          </cell>
          <cell r="BF828">
            <v>0</v>
          </cell>
          <cell r="BG828">
            <v>0</v>
          </cell>
          <cell r="BH828">
            <v>0</v>
          </cell>
          <cell r="BI828">
            <v>0</v>
          </cell>
          <cell r="BJ828">
            <v>0</v>
          </cell>
          <cell r="BK828">
            <v>0</v>
          </cell>
          <cell r="BL828">
            <v>0</v>
          </cell>
          <cell r="BM828">
            <v>0</v>
          </cell>
          <cell r="BN828">
            <v>0</v>
          </cell>
          <cell r="BO828">
            <v>0</v>
          </cell>
          <cell r="BP828">
            <v>0</v>
          </cell>
          <cell r="BQ828">
            <v>0</v>
          </cell>
          <cell r="BR828">
            <v>0</v>
          </cell>
          <cell r="BS828">
            <v>0</v>
          </cell>
          <cell r="BT828">
            <v>0</v>
          </cell>
          <cell r="BU828">
            <v>0</v>
          </cell>
          <cell r="BV828">
            <v>0</v>
          </cell>
          <cell r="BW828">
            <v>0</v>
          </cell>
          <cell r="BX828">
            <v>0</v>
          </cell>
          <cell r="BY828">
            <v>0</v>
          </cell>
          <cell r="BZ828">
            <v>0</v>
          </cell>
          <cell r="CA828">
            <v>0</v>
          </cell>
          <cell r="CB828">
            <v>0</v>
          </cell>
          <cell r="CC828">
            <v>0</v>
          </cell>
          <cell r="CD828">
            <v>0</v>
          </cell>
          <cell r="CE828">
            <v>0</v>
          </cell>
          <cell r="CF828">
            <v>0</v>
          </cell>
          <cell r="CG828">
            <v>0</v>
          </cell>
          <cell r="CH828">
            <v>0</v>
          </cell>
          <cell r="CI828">
            <v>0</v>
          </cell>
          <cell r="CJ828">
            <v>0</v>
          </cell>
          <cell r="CK828">
            <v>0</v>
          </cell>
          <cell r="CL828">
            <v>0</v>
          </cell>
          <cell r="CM828">
            <v>0</v>
          </cell>
          <cell r="CN828">
            <v>0</v>
          </cell>
          <cell r="CO828">
            <v>0</v>
          </cell>
          <cell r="CP828">
            <v>0</v>
          </cell>
          <cell r="CQ828">
            <v>0</v>
          </cell>
          <cell r="CR828">
            <v>0</v>
          </cell>
          <cell r="CS828">
            <v>0</v>
          </cell>
          <cell r="CT828">
            <v>0</v>
          </cell>
          <cell r="CU828">
            <v>0</v>
          </cell>
          <cell r="CV828">
            <v>0</v>
          </cell>
          <cell r="CW828">
            <v>0</v>
          </cell>
          <cell r="CX828">
            <v>0</v>
          </cell>
          <cell r="CY828">
            <v>0</v>
          </cell>
          <cell r="CZ828">
            <v>0</v>
          </cell>
          <cell r="DA828">
            <v>0</v>
          </cell>
          <cell r="DB828">
            <v>0</v>
          </cell>
          <cell r="DC828">
            <v>0</v>
          </cell>
          <cell r="DD828">
            <v>0</v>
          </cell>
          <cell r="DE828">
            <v>0</v>
          </cell>
          <cell r="DF828">
            <v>0</v>
          </cell>
          <cell r="DG828">
            <v>0</v>
          </cell>
          <cell r="DH828">
            <v>0</v>
          </cell>
          <cell r="DI828">
            <v>0</v>
          </cell>
          <cell r="DJ828">
            <v>0</v>
          </cell>
          <cell r="DK828">
            <v>0</v>
          </cell>
          <cell r="DL828">
            <v>0</v>
          </cell>
          <cell r="DM828">
            <v>0</v>
          </cell>
          <cell r="DN828">
            <v>0</v>
          </cell>
          <cell r="DO828">
            <v>0</v>
          </cell>
          <cell r="DP828">
            <v>0</v>
          </cell>
          <cell r="DQ828">
            <v>0</v>
          </cell>
          <cell r="DR828">
            <v>0</v>
          </cell>
          <cell r="DS828">
            <v>0</v>
          </cell>
          <cell r="DT828">
            <v>0</v>
          </cell>
          <cell r="DU828">
            <v>0</v>
          </cell>
          <cell r="DV828">
            <v>0</v>
          </cell>
          <cell r="DW828">
            <v>0</v>
          </cell>
          <cell r="DX828">
            <v>0</v>
          </cell>
          <cell r="DY828">
            <v>0</v>
          </cell>
          <cell r="DZ828">
            <v>0</v>
          </cell>
          <cell r="EA828">
            <v>0</v>
          </cell>
          <cell r="EB828">
            <v>0</v>
          </cell>
          <cell r="EC828">
            <v>0</v>
          </cell>
          <cell r="ED828">
            <v>0</v>
          </cell>
        </row>
        <row r="829"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0</v>
          </cell>
          <cell r="P829">
            <v>0</v>
          </cell>
          <cell r="Q829">
            <v>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  <cell r="AE829">
            <v>0</v>
          </cell>
          <cell r="AF829">
            <v>0</v>
          </cell>
          <cell r="AG829">
            <v>0</v>
          </cell>
          <cell r="AH829">
            <v>0</v>
          </cell>
          <cell r="AI829">
            <v>0</v>
          </cell>
          <cell r="AJ829">
            <v>0</v>
          </cell>
          <cell r="AK829">
            <v>0</v>
          </cell>
          <cell r="AL829">
            <v>0</v>
          </cell>
          <cell r="AM829">
            <v>0</v>
          </cell>
          <cell r="AN829">
            <v>0</v>
          </cell>
          <cell r="AO829">
            <v>0</v>
          </cell>
          <cell r="AP829">
            <v>0</v>
          </cell>
          <cell r="AQ829">
            <v>0</v>
          </cell>
          <cell r="AR829">
            <v>0</v>
          </cell>
          <cell r="AS829">
            <v>0</v>
          </cell>
          <cell r="AT829">
            <v>0</v>
          </cell>
          <cell r="AU829">
            <v>0</v>
          </cell>
          <cell r="AV829">
            <v>0</v>
          </cell>
          <cell r="AW829">
            <v>0</v>
          </cell>
          <cell r="AX829">
            <v>0</v>
          </cell>
          <cell r="AY829">
            <v>0</v>
          </cell>
          <cell r="AZ829">
            <v>0</v>
          </cell>
          <cell r="BA829">
            <v>0</v>
          </cell>
          <cell r="BB829">
            <v>0</v>
          </cell>
          <cell r="BC829">
            <v>0</v>
          </cell>
          <cell r="BD829">
            <v>0</v>
          </cell>
          <cell r="BE829">
            <v>0</v>
          </cell>
          <cell r="BF829">
            <v>0</v>
          </cell>
          <cell r="BG829">
            <v>0</v>
          </cell>
          <cell r="BH829">
            <v>0</v>
          </cell>
          <cell r="BI829">
            <v>0</v>
          </cell>
          <cell r="BJ829">
            <v>0</v>
          </cell>
          <cell r="BK829">
            <v>0</v>
          </cell>
          <cell r="BL829">
            <v>0</v>
          </cell>
          <cell r="BM829">
            <v>0</v>
          </cell>
          <cell r="BN829">
            <v>0</v>
          </cell>
          <cell r="BO829">
            <v>0</v>
          </cell>
          <cell r="BP829">
            <v>0</v>
          </cell>
          <cell r="BQ829">
            <v>0</v>
          </cell>
          <cell r="BR829">
            <v>0</v>
          </cell>
          <cell r="BS829">
            <v>0</v>
          </cell>
          <cell r="BT829">
            <v>0</v>
          </cell>
          <cell r="BU829">
            <v>0</v>
          </cell>
          <cell r="BV829">
            <v>0</v>
          </cell>
          <cell r="BW829">
            <v>0</v>
          </cell>
          <cell r="BX829">
            <v>0</v>
          </cell>
          <cell r="BY829">
            <v>0</v>
          </cell>
          <cell r="BZ829">
            <v>0</v>
          </cell>
          <cell r="CA829">
            <v>0</v>
          </cell>
          <cell r="CB829">
            <v>0</v>
          </cell>
          <cell r="CC829">
            <v>0</v>
          </cell>
          <cell r="CD829">
            <v>0</v>
          </cell>
          <cell r="CE829">
            <v>0</v>
          </cell>
          <cell r="CF829">
            <v>0</v>
          </cell>
          <cell r="CG829">
            <v>0</v>
          </cell>
          <cell r="CH829">
            <v>0</v>
          </cell>
          <cell r="CI829">
            <v>0</v>
          </cell>
          <cell r="CJ829">
            <v>0</v>
          </cell>
          <cell r="CK829">
            <v>0</v>
          </cell>
          <cell r="CL829">
            <v>0</v>
          </cell>
          <cell r="CM829">
            <v>0</v>
          </cell>
          <cell r="CN829">
            <v>0</v>
          </cell>
          <cell r="CO829">
            <v>0</v>
          </cell>
          <cell r="CP829">
            <v>0</v>
          </cell>
          <cell r="CQ829">
            <v>0</v>
          </cell>
          <cell r="CR829">
            <v>0</v>
          </cell>
          <cell r="CS829">
            <v>0</v>
          </cell>
          <cell r="CT829">
            <v>0</v>
          </cell>
          <cell r="CU829">
            <v>0</v>
          </cell>
          <cell r="CV829">
            <v>0</v>
          </cell>
          <cell r="CW829">
            <v>0</v>
          </cell>
          <cell r="CX829">
            <v>0</v>
          </cell>
          <cell r="CY829">
            <v>0</v>
          </cell>
          <cell r="CZ829">
            <v>0</v>
          </cell>
          <cell r="DA829">
            <v>0</v>
          </cell>
          <cell r="DB829">
            <v>0</v>
          </cell>
          <cell r="DC829">
            <v>0</v>
          </cell>
          <cell r="DD829">
            <v>0</v>
          </cell>
          <cell r="DE829">
            <v>0</v>
          </cell>
          <cell r="DF829">
            <v>0</v>
          </cell>
          <cell r="DG829">
            <v>0</v>
          </cell>
          <cell r="DH829">
            <v>0</v>
          </cell>
          <cell r="DI829">
            <v>0</v>
          </cell>
          <cell r="DJ829">
            <v>0</v>
          </cell>
          <cell r="DK829">
            <v>0</v>
          </cell>
          <cell r="DL829">
            <v>0</v>
          </cell>
          <cell r="DM829">
            <v>0</v>
          </cell>
          <cell r="DN829">
            <v>0</v>
          </cell>
          <cell r="DO829">
            <v>0</v>
          </cell>
          <cell r="DP829">
            <v>0</v>
          </cell>
          <cell r="DQ829">
            <v>0</v>
          </cell>
          <cell r="DR829">
            <v>0</v>
          </cell>
          <cell r="DS829">
            <v>0</v>
          </cell>
          <cell r="DT829">
            <v>0</v>
          </cell>
          <cell r="DU829">
            <v>0</v>
          </cell>
          <cell r="DV829">
            <v>0</v>
          </cell>
          <cell r="DW829">
            <v>0</v>
          </cell>
          <cell r="DX829">
            <v>0</v>
          </cell>
          <cell r="DY829">
            <v>0</v>
          </cell>
          <cell r="DZ829">
            <v>0</v>
          </cell>
          <cell r="EA829">
            <v>0</v>
          </cell>
          <cell r="EB829">
            <v>0</v>
          </cell>
          <cell r="EC829">
            <v>0</v>
          </cell>
          <cell r="ED829">
            <v>0</v>
          </cell>
        </row>
        <row r="830"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  <cell r="AE830">
            <v>0</v>
          </cell>
          <cell r="AF830">
            <v>0</v>
          </cell>
          <cell r="AG830">
            <v>0</v>
          </cell>
          <cell r="AH830">
            <v>0</v>
          </cell>
          <cell r="AI830">
            <v>0</v>
          </cell>
          <cell r="AJ830">
            <v>0</v>
          </cell>
          <cell r="AK830">
            <v>0</v>
          </cell>
          <cell r="AL830">
            <v>0</v>
          </cell>
          <cell r="AM830">
            <v>0</v>
          </cell>
          <cell r="AN830">
            <v>0</v>
          </cell>
          <cell r="AO830">
            <v>0</v>
          </cell>
          <cell r="AP830">
            <v>0</v>
          </cell>
          <cell r="AQ830">
            <v>0</v>
          </cell>
          <cell r="AR830">
            <v>0</v>
          </cell>
          <cell r="AS830">
            <v>0</v>
          </cell>
          <cell r="AT830">
            <v>0</v>
          </cell>
          <cell r="AU830">
            <v>0</v>
          </cell>
          <cell r="AV830">
            <v>0</v>
          </cell>
          <cell r="AW830">
            <v>0</v>
          </cell>
          <cell r="AX830">
            <v>0</v>
          </cell>
          <cell r="AY830">
            <v>0</v>
          </cell>
          <cell r="AZ830">
            <v>0</v>
          </cell>
          <cell r="BA830">
            <v>0</v>
          </cell>
          <cell r="BB830">
            <v>0</v>
          </cell>
          <cell r="BC830">
            <v>0</v>
          </cell>
          <cell r="BD830">
            <v>0</v>
          </cell>
          <cell r="BE830">
            <v>0</v>
          </cell>
          <cell r="BF830">
            <v>0</v>
          </cell>
          <cell r="BG830">
            <v>0</v>
          </cell>
          <cell r="BH830">
            <v>0</v>
          </cell>
          <cell r="BI830">
            <v>0</v>
          </cell>
          <cell r="BJ830">
            <v>0</v>
          </cell>
          <cell r="BK830">
            <v>0</v>
          </cell>
          <cell r="BL830">
            <v>0</v>
          </cell>
          <cell r="BM830">
            <v>0</v>
          </cell>
          <cell r="BN830">
            <v>0</v>
          </cell>
          <cell r="BO830">
            <v>0</v>
          </cell>
          <cell r="BP830">
            <v>0</v>
          </cell>
          <cell r="BQ830">
            <v>0</v>
          </cell>
          <cell r="BR830">
            <v>0</v>
          </cell>
          <cell r="BS830">
            <v>0</v>
          </cell>
          <cell r="BT830">
            <v>0</v>
          </cell>
          <cell r="BU830">
            <v>0</v>
          </cell>
          <cell r="BV830">
            <v>0</v>
          </cell>
          <cell r="BW830">
            <v>0</v>
          </cell>
          <cell r="BX830">
            <v>0</v>
          </cell>
          <cell r="BY830">
            <v>0</v>
          </cell>
          <cell r="BZ830">
            <v>0</v>
          </cell>
          <cell r="CA830">
            <v>0</v>
          </cell>
          <cell r="CB830">
            <v>0</v>
          </cell>
          <cell r="CC830">
            <v>0</v>
          </cell>
          <cell r="CD830">
            <v>0</v>
          </cell>
          <cell r="CE830">
            <v>0</v>
          </cell>
          <cell r="CF830">
            <v>0</v>
          </cell>
          <cell r="CG830">
            <v>0</v>
          </cell>
          <cell r="CH830">
            <v>0</v>
          </cell>
          <cell r="CI830">
            <v>0</v>
          </cell>
          <cell r="CJ830">
            <v>0</v>
          </cell>
          <cell r="CK830">
            <v>0</v>
          </cell>
          <cell r="CL830">
            <v>0</v>
          </cell>
          <cell r="CM830">
            <v>0</v>
          </cell>
          <cell r="CN830">
            <v>0</v>
          </cell>
          <cell r="CO830">
            <v>0</v>
          </cell>
          <cell r="CP830">
            <v>0</v>
          </cell>
          <cell r="CQ830">
            <v>0</v>
          </cell>
          <cell r="CR830">
            <v>0</v>
          </cell>
          <cell r="CS830">
            <v>0</v>
          </cell>
          <cell r="CT830">
            <v>0</v>
          </cell>
          <cell r="CU830">
            <v>0</v>
          </cell>
          <cell r="CV830">
            <v>0</v>
          </cell>
          <cell r="CW830">
            <v>0</v>
          </cell>
          <cell r="CX830">
            <v>0</v>
          </cell>
          <cell r="CY830">
            <v>0</v>
          </cell>
          <cell r="CZ830">
            <v>0</v>
          </cell>
          <cell r="DA830">
            <v>0</v>
          </cell>
          <cell r="DB830">
            <v>0</v>
          </cell>
          <cell r="DC830">
            <v>0</v>
          </cell>
          <cell r="DD830">
            <v>0</v>
          </cell>
          <cell r="DE830">
            <v>0</v>
          </cell>
          <cell r="DF830">
            <v>0</v>
          </cell>
          <cell r="DG830">
            <v>0</v>
          </cell>
          <cell r="DH830">
            <v>0</v>
          </cell>
          <cell r="DI830">
            <v>0</v>
          </cell>
          <cell r="DJ830">
            <v>0</v>
          </cell>
          <cell r="DK830">
            <v>0</v>
          </cell>
          <cell r="DL830">
            <v>0</v>
          </cell>
          <cell r="DM830">
            <v>0</v>
          </cell>
          <cell r="DN830">
            <v>0</v>
          </cell>
          <cell r="DO830">
            <v>0</v>
          </cell>
          <cell r="DP830">
            <v>0</v>
          </cell>
          <cell r="DQ830">
            <v>0</v>
          </cell>
          <cell r="DR830">
            <v>0</v>
          </cell>
          <cell r="DS830">
            <v>0</v>
          </cell>
          <cell r="DT830">
            <v>0</v>
          </cell>
          <cell r="DU830">
            <v>0</v>
          </cell>
          <cell r="DV830">
            <v>0</v>
          </cell>
          <cell r="DW830">
            <v>0</v>
          </cell>
          <cell r="DX830">
            <v>0</v>
          </cell>
          <cell r="DY830">
            <v>0</v>
          </cell>
          <cell r="DZ830">
            <v>0</v>
          </cell>
          <cell r="EA830">
            <v>0</v>
          </cell>
          <cell r="EB830">
            <v>0</v>
          </cell>
          <cell r="EC830">
            <v>0</v>
          </cell>
          <cell r="ED830">
            <v>0</v>
          </cell>
        </row>
        <row r="833"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  <cell r="AE833">
            <v>0</v>
          </cell>
          <cell r="AF833">
            <v>0</v>
          </cell>
          <cell r="AG833">
            <v>0</v>
          </cell>
          <cell r="AH833">
            <v>0</v>
          </cell>
          <cell r="AI833">
            <v>0</v>
          </cell>
          <cell r="AJ833">
            <v>0</v>
          </cell>
          <cell r="AK833">
            <v>0</v>
          </cell>
          <cell r="AL833">
            <v>0</v>
          </cell>
          <cell r="AM833">
            <v>0</v>
          </cell>
          <cell r="AN833">
            <v>0</v>
          </cell>
          <cell r="AO833">
            <v>0</v>
          </cell>
          <cell r="AP833">
            <v>0</v>
          </cell>
          <cell r="AQ833">
            <v>0</v>
          </cell>
          <cell r="AR833">
            <v>0</v>
          </cell>
          <cell r="AS833">
            <v>0</v>
          </cell>
          <cell r="AT833">
            <v>0</v>
          </cell>
          <cell r="AU833">
            <v>0</v>
          </cell>
          <cell r="AV833">
            <v>0</v>
          </cell>
          <cell r="AW833">
            <v>0</v>
          </cell>
          <cell r="AX833">
            <v>0</v>
          </cell>
          <cell r="AY833">
            <v>0</v>
          </cell>
          <cell r="AZ833">
            <v>0</v>
          </cell>
          <cell r="BA833">
            <v>0</v>
          </cell>
          <cell r="BB833">
            <v>0</v>
          </cell>
          <cell r="BC833">
            <v>0</v>
          </cell>
          <cell r="BD833">
            <v>0</v>
          </cell>
          <cell r="BE833">
            <v>0</v>
          </cell>
          <cell r="BF833">
            <v>0</v>
          </cell>
          <cell r="BG833">
            <v>0</v>
          </cell>
          <cell r="BH833">
            <v>0</v>
          </cell>
          <cell r="BI833">
            <v>0</v>
          </cell>
          <cell r="BJ833">
            <v>0</v>
          </cell>
          <cell r="BK833">
            <v>0</v>
          </cell>
          <cell r="BL833">
            <v>0</v>
          </cell>
          <cell r="BM833">
            <v>0</v>
          </cell>
          <cell r="BN833">
            <v>0</v>
          </cell>
          <cell r="BO833">
            <v>0</v>
          </cell>
          <cell r="BP833">
            <v>0</v>
          </cell>
          <cell r="BQ833">
            <v>0</v>
          </cell>
          <cell r="BR833">
            <v>0</v>
          </cell>
          <cell r="BS833">
            <v>0</v>
          </cell>
          <cell r="BT833">
            <v>0</v>
          </cell>
          <cell r="BU833">
            <v>0</v>
          </cell>
          <cell r="BV833">
            <v>0</v>
          </cell>
          <cell r="BW833">
            <v>0</v>
          </cell>
          <cell r="BX833">
            <v>0</v>
          </cell>
          <cell r="BY833">
            <v>0</v>
          </cell>
          <cell r="BZ833">
            <v>0</v>
          </cell>
          <cell r="CA833">
            <v>0</v>
          </cell>
          <cell r="CB833">
            <v>0</v>
          </cell>
          <cell r="CC833">
            <v>0</v>
          </cell>
          <cell r="CD833">
            <v>0</v>
          </cell>
          <cell r="CE833">
            <v>0</v>
          </cell>
          <cell r="CF833">
            <v>0</v>
          </cell>
          <cell r="CG833">
            <v>0</v>
          </cell>
          <cell r="CH833">
            <v>0</v>
          </cell>
          <cell r="CI833">
            <v>0</v>
          </cell>
          <cell r="CJ833">
            <v>0</v>
          </cell>
          <cell r="CK833">
            <v>0</v>
          </cell>
          <cell r="CL833">
            <v>0</v>
          </cell>
          <cell r="CM833">
            <v>0</v>
          </cell>
          <cell r="CN833">
            <v>0</v>
          </cell>
          <cell r="CO833">
            <v>0</v>
          </cell>
          <cell r="CP833">
            <v>0</v>
          </cell>
          <cell r="CQ833">
            <v>0</v>
          </cell>
          <cell r="CR833">
            <v>0</v>
          </cell>
          <cell r="CS833">
            <v>0</v>
          </cell>
          <cell r="CT833">
            <v>0</v>
          </cell>
          <cell r="CU833">
            <v>0</v>
          </cell>
          <cell r="CV833">
            <v>0</v>
          </cell>
          <cell r="CW833">
            <v>0</v>
          </cell>
          <cell r="CX833">
            <v>0</v>
          </cell>
          <cell r="CY833">
            <v>0</v>
          </cell>
          <cell r="CZ833">
            <v>0</v>
          </cell>
          <cell r="DA833">
            <v>0</v>
          </cell>
          <cell r="DB833">
            <v>0</v>
          </cell>
          <cell r="DC833">
            <v>0</v>
          </cell>
          <cell r="DD833">
            <v>0</v>
          </cell>
          <cell r="DE833">
            <v>0</v>
          </cell>
          <cell r="DF833">
            <v>0</v>
          </cell>
          <cell r="DG833">
            <v>0</v>
          </cell>
          <cell r="DH833">
            <v>0</v>
          </cell>
          <cell r="DI833">
            <v>0</v>
          </cell>
          <cell r="DJ833">
            <v>0</v>
          </cell>
          <cell r="DK833">
            <v>0</v>
          </cell>
          <cell r="DL833">
            <v>0</v>
          </cell>
          <cell r="DM833">
            <v>0</v>
          </cell>
          <cell r="DN833">
            <v>0</v>
          </cell>
          <cell r="DO833">
            <v>0</v>
          </cell>
          <cell r="DP833">
            <v>0</v>
          </cell>
          <cell r="DQ833">
            <v>0</v>
          </cell>
          <cell r="DR833">
            <v>0</v>
          </cell>
          <cell r="DS833">
            <v>0</v>
          </cell>
          <cell r="DT833">
            <v>0</v>
          </cell>
          <cell r="DU833">
            <v>0</v>
          </cell>
          <cell r="DV833">
            <v>0</v>
          </cell>
          <cell r="DW833">
            <v>0</v>
          </cell>
          <cell r="DX833">
            <v>0</v>
          </cell>
          <cell r="DY833">
            <v>0</v>
          </cell>
          <cell r="DZ833">
            <v>0</v>
          </cell>
          <cell r="EA833">
            <v>0</v>
          </cell>
          <cell r="EB833">
            <v>0</v>
          </cell>
          <cell r="EC833">
            <v>0</v>
          </cell>
          <cell r="ED833">
            <v>0</v>
          </cell>
        </row>
        <row r="834"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  <cell r="AE834">
            <v>0</v>
          </cell>
          <cell r="AF834">
            <v>0</v>
          </cell>
          <cell r="AG834">
            <v>0</v>
          </cell>
          <cell r="AH834">
            <v>0</v>
          </cell>
          <cell r="AI834">
            <v>0</v>
          </cell>
          <cell r="AJ834">
            <v>0</v>
          </cell>
          <cell r="AK834">
            <v>0</v>
          </cell>
          <cell r="AL834">
            <v>0</v>
          </cell>
          <cell r="AM834">
            <v>0</v>
          </cell>
          <cell r="AN834">
            <v>0</v>
          </cell>
          <cell r="AO834">
            <v>0</v>
          </cell>
          <cell r="AP834">
            <v>0</v>
          </cell>
          <cell r="AQ834">
            <v>0</v>
          </cell>
          <cell r="AR834">
            <v>0</v>
          </cell>
          <cell r="AS834">
            <v>0</v>
          </cell>
          <cell r="AT834">
            <v>0</v>
          </cell>
          <cell r="AU834">
            <v>0</v>
          </cell>
          <cell r="AV834">
            <v>0</v>
          </cell>
          <cell r="AW834">
            <v>0</v>
          </cell>
          <cell r="AX834">
            <v>0</v>
          </cell>
          <cell r="AY834">
            <v>0</v>
          </cell>
          <cell r="AZ834">
            <v>0</v>
          </cell>
          <cell r="BA834">
            <v>0</v>
          </cell>
          <cell r="BB834">
            <v>0</v>
          </cell>
          <cell r="BC834">
            <v>0</v>
          </cell>
          <cell r="BD834">
            <v>0</v>
          </cell>
          <cell r="BE834">
            <v>0</v>
          </cell>
          <cell r="BF834">
            <v>0</v>
          </cell>
          <cell r="BG834">
            <v>0</v>
          </cell>
          <cell r="BH834">
            <v>0</v>
          </cell>
          <cell r="BI834">
            <v>0</v>
          </cell>
          <cell r="BJ834">
            <v>0</v>
          </cell>
          <cell r="BK834">
            <v>0</v>
          </cell>
          <cell r="BL834">
            <v>0</v>
          </cell>
          <cell r="BM834">
            <v>0</v>
          </cell>
          <cell r="BN834">
            <v>0</v>
          </cell>
          <cell r="BO834">
            <v>0</v>
          </cell>
          <cell r="BP834">
            <v>0</v>
          </cell>
          <cell r="BQ834">
            <v>0</v>
          </cell>
          <cell r="BR834">
            <v>0</v>
          </cell>
          <cell r="BS834">
            <v>0</v>
          </cell>
          <cell r="BT834">
            <v>0</v>
          </cell>
          <cell r="BU834">
            <v>0</v>
          </cell>
          <cell r="BV834">
            <v>0</v>
          </cell>
          <cell r="BW834">
            <v>0</v>
          </cell>
          <cell r="BX834">
            <v>0</v>
          </cell>
          <cell r="BY834">
            <v>0</v>
          </cell>
          <cell r="BZ834">
            <v>0</v>
          </cell>
          <cell r="CA834">
            <v>0</v>
          </cell>
          <cell r="CB834">
            <v>0</v>
          </cell>
          <cell r="CC834">
            <v>0</v>
          </cell>
          <cell r="CD834">
            <v>0</v>
          </cell>
          <cell r="CE834">
            <v>0</v>
          </cell>
          <cell r="CF834">
            <v>0</v>
          </cell>
          <cell r="CG834">
            <v>0</v>
          </cell>
          <cell r="CH834">
            <v>0</v>
          </cell>
          <cell r="CI834">
            <v>0</v>
          </cell>
          <cell r="CJ834">
            <v>0</v>
          </cell>
          <cell r="CK834">
            <v>0</v>
          </cell>
          <cell r="CL834">
            <v>0</v>
          </cell>
          <cell r="CM834">
            <v>0</v>
          </cell>
          <cell r="CN834">
            <v>0</v>
          </cell>
          <cell r="CO834">
            <v>0</v>
          </cell>
          <cell r="CP834">
            <v>0</v>
          </cell>
          <cell r="CQ834">
            <v>0</v>
          </cell>
          <cell r="CR834">
            <v>0</v>
          </cell>
          <cell r="CS834">
            <v>0</v>
          </cell>
          <cell r="CT834">
            <v>0</v>
          </cell>
          <cell r="CU834">
            <v>0</v>
          </cell>
          <cell r="CV834">
            <v>0</v>
          </cell>
          <cell r="CW834">
            <v>0</v>
          </cell>
          <cell r="CX834">
            <v>0</v>
          </cell>
          <cell r="CY834">
            <v>0</v>
          </cell>
          <cell r="CZ834">
            <v>0</v>
          </cell>
          <cell r="DA834">
            <v>0</v>
          </cell>
          <cell r="DB834">
            <v>0</v>
          </cell>
          <cell r="DC834">
            <v>0</v>
          </cell>
          <cell r="DD834">
            <v>0</v>
          </cell>
          <cell r="DE834">
            <v>0</v>
          </cell>
          <cell r="DF834">
            <v>0</v>
          </cell>
          <cell r="DG834">
            <v>0</v>
          </cell>
          <cell r="DH834">
            <v>0</v>
          </cell>
          <cell r="DI834">
            <v>0</v>
          </cell>
          <cell r="DJ834">
            <v>0</v>
          </cell>
          <cell r="DK834">
            <v>0</v>
          </cell>
          <cell r="DL834">
            <v>0</v>
          </cell>
          <cell r="DM834">
            <v>0</v>
          </cell>
          <cell r="DN834">
            <v>0</v>
          </cell>
          <cell r="DO834">
            <v>0</v>
          </cell>
          <cell r="DP834">
            <v>0</v>
          </cell>
          <cell r="DQ834">
            <v>0</v>
          </cell>
          <cell r="DR834">
            <v>0</v>
          </cell>
          <cell r="DS834">
            <v>0</v>
          </cell>
          <cell r="DT834">
            <v>0</v>
          </cell>
          <cell r="DU834">
            <v>0</v>
          </cell>
          <cell r="DV834">
            <v>0</v>
          </cell>
          <cell r="DW834">
            <v>0</v>
          </cell>
          <cell r="DX834">
            <v>0</v>
          </cell>
          <cell r="DY834">
            <v>0</v>
          </cell>
          <cell r="DZ834">
            <v>0</v>
          </cell>
          <cell r="EA834">
            <v>0</v>
          </cell>
          <cell r="EB834">
            <v>0</v>
          </cell>
          <cell r="EC834">
            <v>0</v>
          </cell>
          <cell r="ED834">
            <v>0</v>
          </cell>
        </row>
        <row r="835"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  <cell r="AE835">
            <v>0</v>
          </cell>
          <cell r="AF835">
            <v>0</v>
          </cell>
          <cell r="AG835">
            <v>0</v>
          </cell>
          <cell r="AH835">
            <v>0</v>
          </cell>
          <cell r="AI835">
            <v>0</v>
          </cell>
          <cell r="AJ835">
            <v>0</v>
          </cell>
          <cell r="AK835">
            <v>0</v>
          </cell>
          <cell r="AL835">
            <v>0</v>
          </cell>
          <cell r="AM835">
            <v>0</v>
          </cell>
          <cell r="AN835">
            <v>0</v>
          </cell>
          <cell r="AO835">
            <v>0</v>
          </cell>
          <cell r="AP835">
            <v>0</v>
          </cell>
          <cell r="AQ835">
            <v>0</v>
          </cell>
          <cell r="AR835">
            <v>0</v>
          </cell>
          <cell r="AS835">
            <v>0</v>
          </cell>
          <cell r="AT835">
            <v>0</v>
          </cell>
          <cell r="AU835">
            <v>0</v>
          </cell>
          <cell r="AV835">
            <v>0</v>
          </cell>
          <cell r="AW835">
            <v>0</v>
          </cell>
          <cell r="AX835">
            <v>0</v>
          </cell>
          <cell r="AY835">
            <v>0</v>
          </cell>
          <cell r="AZ835">
            <v>0</v>
          </cell>
          <cell r="BA835">
            <v>0</v>
          </cell>
          <cell r="BB835">
            <v>0</v>
          </cell>
          <cell r="BC835">
            <v>0</v>
          </cell>
          <cell r="BD835">
            <v>0</v>
          </cell>
          <cell r="BE835">
            <v>0</v>
          </cell>
          <cell r="BF835">
            <v>0</v>
          </cell>
          <cell r="BG835">
            <v>0</v>
          </cell>
          <cell r="BH835">
            <v>0</v>
          </cell>
          <cell r="BI835">
            <v>0</v>
          </cell>
          <cell r="BJ835">
            <v>0</v>
          </cell>
          <cell r="BK835">
            <v>0</v>
          </cell>
          <cell r="BL835">
            <v>0</v>
          </cell>
          <cell r="BM835">
            <v>0</v>
          </cell>
          <cell r="BN835">
            <v>0</v>
          </cell>
          <cell r="BO835">
            <v>0</v>
          </cell>
          <cell r="BP835">
            <v>0</v>
          </cell>
          <cell r="BQ835">
            <v>0</v>
          </cell>
          <cell r="BR835">
            <v>0</v>
          </cell>
          <cell r="BS835">
            <v>0</v>
          </cell>
          <cell r="BT835">
            <v>0</v>
          </cell>
          <cell r="BU835">
            <v>0</v>
          </cell>
          <cell r="BV835">
            <v>0</v>
          </cell>
          <cell r="BW835">
            <v>0</v>
          </cell>
          <cell r="BX835">
            <v>0</v>
          </cell>
          <cell r="BY835">
            <v>0</v>
          </cell>
          <cell r="BZ835">
            <v>0</v>
          </cell>
          <cell r="CA835">
            <v>0</v>
          </cell>
          <cell r="CB835">
            <v>0</v>
          </cell>
          <cell r="CC835">
            <v>0</v>
          </cell>
          <cell r="CD835">
            <v>0</v>
          </cell>
          <cell r="CE835">
            <v>0</v>
          </cell>
          <cell r="CF835">
            <v>0</v>
          </cell>
          <cell r="CG835">
            <v>0</v>
          </cell>
          <cell r="CH835">
            <v>0</v>
          </cell>
          <cell r="CI835">
            <v>0</v>
          </cell>
          <cell r="CJ835">
            <v>0</v>
          </cell>
          <cell r="CK835">
            <v>0</v>
          </cell>
          <cell r="CL835">
            <v>0</v>
          </cell>
          <cell r="CM835">
            <v>0</v>
          </cell>
          <cell r="CN835">
            <v>0</v>
          </cell>
          <cell r="CO835">
            <v>0</v>
          </cell>
          <cell r="CP835">
            <v>0</v>
          </cell>
          <cell r="CQ835">
            <v>0</v>
          </cell>
          <cell r="CR835">
            <v>0</v>
          </cell>
          <cell r="CS835">
            <v>0</v>
          </cell>
          <cell r="CT835">
            <v>0</v>
          </cell>
          <cell r="CU835">
            <v>0</v>
          </cell>
          <cell r="CV835">
            <v>0</v>
          </cell>
          <cell r="CW835">
            <v>0</v>
          </cell>
          <cell r="CX835">
            <v>0</v>
          </cell>
          <cell r="CY835">
            <v>0</v>
          </cell>
          <cell r="CZ835">
            <v>0</v>
          </cell>
          <cell r="DA835">
            <v>0</v>
          </cell>
          <cell r="DB835">
            <v>0</v>
          </cell>
          <cell r="DC835">
            <v>0</v>
          </cell>
          <cell r="DD835">
            <v>0</v>
          </cell>
          <cell r="DE835">
            <v>0</v>
          </cell>
          <cell r="DF835">
            <v>0</v>
          </cell>
          <cell r="DG835">
            <v>0</v>
          </cell>
          <cell r="DH835">
            <v>0</v>
          </cell>
          <cell r="DI835">
            <v>0</v>
          </cell>
          <cell r="DJ835">
            <v>0</v>
          </cell>
          <cell r="DK835">
            <v>0</v>
          </cell>
          <cell r="DL835">
            <v>0</v>
          </cell>
          <cell r="DM835">
            <v>0</v>
          </cell>
          <cell r="DN835">
            <v>0</v>
          </cell>
          <cell r="DO835">
            <v>0</v>
          </cell>
          <cell r="DP835">
            <v>0</v>
          </cell>
          <cell r="DQ835">
            <v>0</v>
          </cell>
          <cell r="DR835">
            <v>0</v>
          </cell>
          <cell r="DS835">
            <v>0</v>
          </cell>
          <cell r="DT835">
            <v>0</v>
          </cell>
          <cell r="DU835">
            <v>0</v>
          </cell>
          <cell r="DV835">
            <v>0</v>
          </cell>
          <cell r="DW835">
            <v>0</v>
          </cell>
          <cell r="DX835">
            <v>0</v>
          </cell>
          <cell r="DY835">
            <v>0</v>
          </cell>
          <cell r="DZ835">
            <v>0</v>
          </cell>
          <cell r="EA835">
            <v>0</v>
          </cell>
          <cell r="EB835">
            <v>0</v>
          </cell>
          <cell r="EC835">
            <v>0</v>
          </cell>
          <cell r="ED835">
            <v>0</v>
          </cell>
        </row>
        <row r="836"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  <cell r="AE836">
            <v>0</v>
          </cell>
          <cell r="AF836">
            <v>0</v>
          </cell>
          <cell r="AG836">
            <v>0</v>
          </cell>
          <cell r="AH836">
            <v>0</v>
          </cell>
          <cell r="AI836">
            <v>0</v>
          </cell>
          <cell r="AJ836">
            <v>0</v>
          </cell>
          <cell r="AK836">
            <v>0</v>
          </cell>
          <cell r="AL836">
            <v>0</v>
          </cell>
          <cell r="AM836">
            <v>0</v>
          </cell>
          <cell r="AN836">
            <v>0</v>
          </cell>
          <cell r="AO836">
            <v>0</v>
          </cell>
          <cell r="AP836">
            <v>0</v>
          </cell>
          <cell r="AQ836">
            <v>0</v>
          </cell>
          <cell r="AR836">
            <v>0</v>
          </cell>
          <cell r="AS836">
            <v>0</v>
          </cell>
          <cell r="AT836">
            <v>0</v>
          </cell>
          <cell r="AU836">
            <v>0</v>
          </cell>
          <cell r="AV836">
            <v>0</v>
          </cell>
          <cell r="AW836">
            <v>0</v>
          </cell>
          <cell r="AX836">
            <v>0</v>
          </cell>
          <cell r="AY836">
            <v>0</v>
          </cell>
          <cell r="AZ836">
            <v>0</v>
          </cell>
          <cell r="BA836">
            <v>0</v>
          </cell>
          <cell r="BB836">
            <v>0</v>
          </cell>
          <cell r="BC836">
            <v>0</v>
          </cell>
          <cell r="BD836">
            <v>0</v>
          </cell>
          <cell r="BE836">
            <v>0</v>
          </cell>
          <cell r="BF836">
            <v>0</v>
          </cell>
          <cell r="BG836">
            <v>0</v>
          </cell>
          <cell r="BH836">
            <v>0</v>
          </cell>
          <cell r="BI836">
            <v>0</v>
          </cell>
          <cell r="BJ836">
            <v>0</v>
          </cell>
          <cell r="BK836">
            <v>0</v>
          </cell>
          <cell r="BL836">
            <v>0</v>
          </cell>
          <cell r="BM836">
            <v>0</v>
          </cell>
          <cell r="BN836">
            <v>0</v>
          </cell>
          <cell r="BO836">
            <v>0</v>
          </cell>
          <cell r="BP836">
            <v>0</v>
          </cell>
          <cell r="BQ836">
            <v>0</v>
          </cell>
          <cell r="BR836">
            <v>0</v>
          </cell>
          <cell r="BS836">
            <v>0</v>
          </cell>
          <cell r="BT836">
            <v>0</v>
          </cell>
          <cell r="BU836">
            <v>0</v>
          </cell>
          <cell r="BV836">
            <v>0</v>
          </cell>
          <cell r="BW836">
            <v>0</v>
          </cell>
          <cell r="BX836">
            <v>0</v>
          </cell>
          <cell r="BY836">
            <v>0</v>
          </cell>
          <cell r="BZ836">
            <v>0</v>
          </cell>
          <cell r="CA836">
            <v>0</v>
          </cell>
          <cell r="CB836">
            <v>0</v>
          </cell>
          <cell r="CC836">
            <v>0</v>
          </cell>
          <cell r="CD836">
            <v>0</v>
          </cell>
          <cell r="CE836">
            <v>0</v>
          </cell>
          <cell r="CF836">
            <v>0</v>
          </cell>
          <cell r="CG836">
            <v>0</v>
          </cell>
          <cell r="CH836">
            <v>0</v>
          </cell>
          <cell r="CI836">
            <v>0</v>
          </cell>
          <cell r="CJ836">
            <v>0</v>
          </cell>
          <cell r="CK836">
            <v>0</v>
          </cell>
          <cell r="CL836">
            <v>0</v>
          </cell>
          <cell r="CM836">
            <v>0</v>
          </cell>
          <cell r="CN836">
            <v>0</v>
          </cell>
          <cell r="CO836">
            <v>0</v>
          </cell>
          <cell r="CP836">
            <v>0</v>
          </cell>
          <cell r="CQ836">
            <v>0</v>
          </cell>
          <cell r="CR836">
            <v>0</v>
          </cell>
          <cell r="CS836">
            <v>0</v>
          </cell>
          <cell r="CT836">
            <v>0</v>
          </cell>
          <cell r="CU836">
            <v>0</v>
          </cell>
          <cell r="CV836">
            <v>0</v>
          </cell>
          <cell r="CW836">
            <v>0</v>
          </cell>
          <cell r="CX836">
            <v>0</v>
          </cell>
          <cell r="CY836">
            <v>0</v>
          </cell>
          <cell r="CZ836">
            <v>0</v>
          </cell>
          <cell r="DA836">
            <v>0</v>
          </cell>
          <cell r="DB836">
            <v>0</v>
          </cell>
          <cell r="DC836">
            <v>0</v>
          </cell>
          <cell r="DD836">
            <v>0</v>
          </cell>
          <cell r="DE836">
            <v>0</v>
          </cell>
          <cell r="DF836">
            <v>0</v>
          </cell>
          <cell r="DG836">
            <v>0</v>
          </cell>
          <cell r="DH836">
            <v>0</v>
          </cell>
          <cell r="DI836">
            <v>0</v>
          </cell>
          <cell r="DJ836">
            <v>0</v>
          </cell>
          <cell r="DK836">
            <v>0</v>
          </cell>
          <cell r="DL836">
            <v>0</v>
          </cell>
          <cell r="DM836">
            <v>0</v>
          </cell>
          <cell r="DN836">
            <v>0</v>
          </cell>
          <cell r="DO836">
            <v>0</v>
          </cell>
          <cell r="DP836">
            <v>0</v>
          </cell>
          <cell r="DQ836">
            <v>0</v>
          </cell>
          <cell r="DR836">
            <v>0</v>
          </cell>
          <cell r="DS836">
            <v>0</v>
          </cell>
          <cell r="DT836">
            <v>0</v>
          </cell>
          <cell r="DU836">
            <v>0</v>
          </cell>
          <cell r="DV836">
            <v>0</v>
          </cell>
          <cell r="DW836">
            <v>0</v>
          </cell>
          <cell r="DX836">
            <v>0</v>
          </cell>
          <cell r="DY836">
            <v>0</v>
          </cell>
          <cell r="DZ836">
            <v>0</v>
          </cell>
          <cell r="EA836">
            <v>0</v>
          </cell>
          <cell r="EB836">
            <v>0</v>
          </cell>
          <cell r="EC836">
            <v>0</v>
          </cell>
          <cell r="ED836">
            <v>0</v>
          </cell>
        </row>
        <row r="837"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  <cell r="AE837">
            <v>0</v>
          </cell>
          <cell r="AF837">
            <v>0</v>
          </cell>
          <cell r="AG837">
            <v>0</v>
          </cell>
          <cell r="AH837">
            <v>0</v>
          </cell>
          <cell r="AI837">
            <v>0</v>
          </cell>
          <cell r="AJ837">
            <v>0</v>
          </cell>
          <cell r="AK837">
            <v>0</v>
          </cell>
          <cell r="AL837">
            <v>0</v>
          </cell>
          <cell r="AM837">
            <v>0</v>
          </cell>
          <cell r="AN837">
            <v>0</v>
          </cell>
          <cell r="AO837">
            <v>0</v>
          </cell>
          <cell r="AP837">
            <v>0</v>
          </cell>
          <cell r="AQ837">
            <v>0</v>
          </cell>
          <cell r="AR837">
            <v>0</v>
          </cell>
          <cell r="AS837">
            <v>0</v>
          </cell>
          <cell r="AT837">
            <v>0</v>
          </cell>
          <cell r="AU837">
            <v>0</v>
          </cell>
          <cell r="AV837">
            <v>0</v>
          </cell>
          <cell r="AW837">
            <v>0</v>
          </cell>
          <cell r="AX837">
            <v>0</v>
          </cell>
          <cell r="AY837">
            <v>0</v>
          </cell>
          <cell r="AZ837">
            <v>0</v>
          </cell>
          <cell r="BA837">
            <v>0</v>
          </cell>
          <cell r="BB837">
            <v>0</v>
          </cell>
          <cell r="BC837">
            <v>0</v>
          </cell>
          <cell r="BD837">
            <v>0</v>
          </cell>
          <cell r="BE837">
            <v>0</v>
          </cell>
          <cell r="BF837">
            <v>0</v>
          </cell>
          <cell r="BG837">
            <v>0</v>
          </cell>
          <cell r="BH837">
            <v>0</v>
          </cell>
          <cell r="BI837">
            <v>0</v>
          </cell>
          <cell r="BJ837">
            <v>0</v>
          </cell>
          <cell r="BK837">
            <v>0</v>
          </cell>
          <cell r="BL837">
            <v>0</v>
          </cell>
          <cell r="BM837">
            <v>0</v>
          </cell>
          <cell r="BN837">
            <v>0</v>
          </cell>
          <cell r="BO837">
            <v>0</v>
          </cell>
          <cell r="BP837">
            <v>0</v>
          </cell>
          <cell r="BQ837">
            <v>0</v>
          </cell>
          <cell r="BR837">
            <v>0</v>
          </cell>
          <cell r="BS837">
            <v>0</v>
          </cell>
          <cell r="BT837">
            <v>0</v>
          </cell>
          <cell r="BU837">
            <v>0</v>
          </cell>
          <cell r="BV837">
            <v>0</v>
          </cell>
          <cell r="BW837">
            <v>0</v>
          </cell>
          <cell r="BX837">
            <v>0</v>
          </cell>
          <cell r="BY837">
            <v>0</v>
          </cell>
          <cell r="BZ837">
            <v>0</v>
          </cell>
          <cell r="CA837">
            <v>0</v>
          </cell>
          <cell r="CB837">
            <v>0</v>
          </cell>
          <cell r="CC837">
            <v>0</v>
          </cell>
          <cell r="CD837">
            <v>0</v>
          </cell>
          <cell r="CE837">
            <v>0</v>
          </cell>
          <cell r="CF837">
            <v>0</v>
          </cell>
          <cell r="CG837">
            <v>0</v>
          </cell>
          <cell r="CH837">
            <v>0</v>
          </cell>
          <cell r="CI837">
            <v>0</v>
          </cell>
          <cell r="CJ837">
            <v>0</v>
          </cell>
          <cell r="CK837">
            <v>0</v>
          </cell>
          <cell r="CL837">
            <v>0</v>
          </cell>
          <cell r="CM837">
            <v>0</v>
          </cell>
          <cell r="CN837">
            <v>0</v>
          </cell>
          <cell r="CO837">
            <v>0</v>
          </cell>
          <cell r="CP837">
            <v>0</v>
          </cell>
          <cell r="CQ837">
            <v>0</v>
          </cell>
          <cell r="CR837">
            <v>0</v>
          </cell>
          <cell r="CS837">
            <v>0</v>
          </cell>
          <cell r="CT837">
            <v>0</v>
          </cell>
          <cell r="CU837">
            <v>0</v>
          </cell>
          <cell r="CV837">
            <v>0</v>
          </cell>
          <cell r="CW837">
            <v>0</v>
          </cell>
          <cell r="CX837">
            <v>0</v>
          </cell>
          <cell r="CY837">
            <v>0</v>
          </cell>
          <cell r="CZ837">
            <v>0</v>
          </cell>
          <cell r="DA837">
            <v>0</v>
          </cell>
          <cell r="DB837">
            <v>0</v>
          </cell>
          <cell r="DC837">
            <v>0</v>
          </cell>
          <cell r="DD837">
            <v>0</v>
          </cell>
          <cell r="DE837">
            <v>0</v>
          </cell>
          <cell r="DF837">
            <v>0</v>
          </cell>
          <cell r="DG837">
            <v>0</v>
          </cell>
          <cell r="DH837">
            <v>0</v>
          </cell>
          <cell r="DI837">
            <v>0</v>
          </cell>
          <cell r="DJ837">
            <v>0</v>
          </cell>
          <cell r="DK837">
            <v>0</v>
          </cell>
          <cell r="DL837">
            <v>0</v>
          </cell>
          <cell r="DM837">
            <v>0</v>
          </cell>
          <cell r="DN837">
            <v>0</v>
          </cell>
          <cell r="DO837">
            <v>0</v>
          </cell>
          <cell r="DP837">
            <v>0</v>
          </cell>
          <cell r="DQ837">
            <v>0</v>
          </cell>
          <cell r="DR837">
            <v>0</v>
          </cell>
          <cell r="DS837">
            <v>0</v>
          </cell>
          <cell r="DT837">
            <v>0</v>
          </cell>
          <cell r="DU837">
            <v>0</v>
          </cell>
          <cell r="DV837">
            <v>0</v>
          </cell>
          <cell r="DW837">
            <v>0</v>
          </cell>
          <cell r="DX837">
            <v>0</v>
          </cell>
          <cell r="DY837">
            <v>0</v>
          </cell>
          <cell r="DZ837">
            <v>0</v>
          </cell>
          <cell r="EA837">
            <v>0</v>
          </cell>
          <cell r="EB837">
            <v>0</v>
          </cell>
          <cell r="EC837">
            <v>0</v>
          </cell>
          <cell r="ED837">
            <v>0</v>
          </cell>
        </row>
        <row r="840"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  <cell r="AE840">
            <v>0</v>
          </cell>
          <cell r="AF840">
            <v>0</v>
          </cell>
          <cell r="AG840">
            <v>0</v>
          </cell>
          <cell r="AH840">
            <v>0</v>
          </cell>
          <cell r="AI840">
            <v>0</v>
          </cell>
          <cell r="AJ840">
            <v>0</v>
          </cell>
          <cell r="AK840">
            <v>0</v>
          </cell>
          <cell r="AL840">
            <v>0</v>
          </cell>
          <cell r="AM840">
            <v>0</v>
          </cell>
          <cell r="AN840">
            <v>0</v>
          </cell>
          <cell r="AO840">
            <v>0</v>
          </cell>
          <cell r="AP840">
            <v>0</v>
          </cell>
          <cell r="AQ840">
            <v>0</v>
          </cell>
          <cell r="AR840">
            <v>0</v>
          </cell>
          <cell r="AS840">
            <v>0</v>
          </cell>
          <cell r="AT840">
            <v>0</v>
          </cell>
          <cell r="AU840">
            <v>0</v>
          </cell>
          <cell r="AV840">
            <v>0</v>
          </cell>
          <cell r="AW840">
            <v>0</v>
          </cell>
          <cell r="AX840">
            <v>0</v>
          </cell>
          <cell r="AY840">
            <v>0</v>
          </cell>
          <cell r="AZ840">
            <v>0</v>
          </cell>
          <cell r="BA840">
            <v>0</v>
          </cell>
          <cell r="BB840">
            <v>0</v>
          </cell>
          <cell r="BC840">
            <v>0</v>
          </cell>
          <cell r="BD840">
            <v>0</v>
          </cell>
          <cell r="BE840">
            <v>0</v>
          </cell>
          <cell r="BF840">
            <v>0</v>
          </cell>
          <cell r="BG840">
            <v>0</v>
          </cell>
          <cell r="BH840">
            <v>0</v>
          </cell>
          <cell r="BI840">
            <v>0</v>
          </cell>
          <cell r="BJ840">
            <v>0</v>
          </cell>
          <cell r="BK840">
            <v>0</v>
          </cell>
          <cell r="BL840">
            <v>0</v>
          </cell>
          <cell r="BM840">
            <v>0</v>
          </cell>
          <cell r="BN840">
            <v>0</v>
          </cell>
          <cell r="BO840">
            <v>0</v>
          </cell>
          <cell r="BP840">
            <v>0</v>
          </cell>
          <cell r="BQ840">
            <v>0</v>
          </cell>
          <cell r="BR840">
            <v>0</v>
          </cell>
          <cell r="BS840">
            <v>0</v>
          </cell>
          <cell r="BT840">
            <v>0</v>
          </cell>
          <cell r="BU840">
            <v>0</v>
          </cell>
          <cell r="BV840">
            <v>0</v>
          </cell>
          <cell r="BW840">
            <v>0</v>
          </cell>
          <cell r="BX840">
            <v>0</v>
          </cell>
          <cell r="BY840">
            <v>0</v>
          </cell>
          <cell r="BZ840">
            <v>0</v>
          </cell>
          <cell r="CA840">
            <v>0</v>
          </cell>
          <cell r="CB840">
            <v>0</v>
          </cell>
          <cell r="CC840">
            <v>0</v>
          </cell>
          <cell r="CD840">
            <v>0</v>
          </cell>
          <cell r="CE840">
            <v>0</v>
          </cell>
          <cell r="CF840">
            <v>0</v>
          </cell>
          <cell r="CG840">
            <v>0</v>
          </cell>
          <cell r="CH840">
            <v>0</v>
          </cell>
          <cell r="CI840">
            <v>0</v>
          </cell>
          <cell r="CJ840">
            <v>0</v>
          </cell>
          <cell r="CK840">
            <v>0</v>
          </cell>
          <cell r="CL840">
            <v>0</v>
          </cell>
          <cell r="CM840">
            <v>0</v>
          </cell>
          <cell r="CN840">
            <v>0</v>
          </cell>
          <cell r="CO840">
            <v>0</v>
          </cell>
          <cell r="CP840">
            <v>0</v>
          </cell>
          <cell r="CQ840">
            <v>0</v>
          </cell>
          <cell r="CR840">
            <v>0</v>
          </cell>
          <cell r="CS840">
            <v>0</v>
          </cell>
          <cell r="CT840">
            <v>0</v>
          </cell>
          <cell r="CU840">
            <v>0</v>
          </cell>
          <cell r="CV840">
            <v>0</v>
          </cell>
          <cell r="CW840">
            <v>0</v>
          </cell>
          <cell r="CX840">
            <v>0</v>
          </cell>
          <cell r="CY840">
            <v>0</v>
          </cell>
          <cell r="CZ840">
            <v>0</v>
          </cell>
          <cell r="DA840">
            <v>0</v>
          </cell>
          <cell r="DB840">
            <v>0</v>
          </cell>
          <cell r="DC840">
            <v>0</v>
          </cell>
          <cell r="DD840">
            <v>0</v>
          </cell>
          <cell r="DE840">
            <v>0</v>
          </cell>
          <cell r="DF840">
            <v>0</v>
          </cell>
          <cell r="DG840">
            <v>0</v>
          </cell>
          <cell r="DH840">
            <v>0</v>
          </cell>
          <cell r="DI840">
            <v>0</v>
          </cell>
          <cell r="DJ840">
            <v>0</v>
          </cell>
          <cell r="DK840">
            <v>0</v>
          </cell>
          <cell r="DL840">
            <v>0</v>
          </cell>
          <cell r="DM840">
            <v>0</v>
          </cell>
          <cell r="DN840">
            <v>0</v>
          </cell>
          <cell r="DO840">
            <v>0</v>
          </cell>
          <cell r="DP840">
            <v>0</v>
          </cell>
          <cell r="DQ840">
            <v>0</v>
          </cell>
          <cell r="DR840">
            <v>0</v>
          </cell>
          <cell r="DS840">
            <v>0</v>
          </cell>
          <cell r="DT840">
            <v>0</v>
          </cell>
          <cell r="DU840">
            <v>0</v>
          </cell>
          <cell r="DV840">
            <v>0</v>
          </cell>
          <cell r="DW840">
            <v>0</v>
          </cell>
          <cell r="DX840">
            <v>0</v>
          </cell>
          <cell r="DY840">
            <v>0</v>
          </cell>
          <cell r="DZ840">
            <v>0</v>
          </cell>
          <cell r="EA840">
            <v>0</v>
          </cell>
          <cell r="EB840">
            <v>0</v>
          </cell>
          <cell r="EC840">
            <v>0</v>
          </cell>
          <cell r="ED840">
            <v>0</v>
          </cell>
        </row>
        <row r="841"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  <cell r="AE841">
            <v>0</v>
          </cell>
          <cell r="AF841">
            <v>0</v>
          </cell>
          <cell r="AG841">
            <v>0</v>
          </cell>
          <cell r="AH841">
            <v>0</v>
          </cell>
          <cell r="AI841">
            <v>0</v>
          </cell>
          <cell r="AJ841">
            <v>0</v>
          </cell>
          <cell r="AK841">
            <v>0</v>
          </cell>
          <cell r="AL841">
            <v>0</v>
          </cell>
          <cell r="AM841">
            <v>0</v>
          </cell>
          <cell r="AN841">
            <v>0</v>
          </cell>
          <cell r="AO841">
            <v>0</v>
          </cell>
          <cell r="AP841">
            <v>0</v>
          </cell>
          <cell r="AQ841">
            <v>0</v>
          </cell>
          <cell r="AR841">
            <v>0</v>
          </cell>
          <cell r="AS841">
            <v>0</v>
          </cell>
          <cell r="AT841">
            <v>0</v>
          </cell>
          <cell r="AU841">
            <v>0</v>
          </cell>
          <cell r="AV841">
            <v>0</v>
          </cell>
          <cell r="AW841">
            <v>0</v>
          </cell>
          <cell r="AX841">
            <v>0</v>
          </cell>
          <cell r="AY841">
            <v>0</v>
          </cell>
          <cell r="AZ841">
            <v>0</v>
          </cell>
          <cell r="BA841">
            <v>0</v>
          </cell>
          <cell r="BB841">
            <v>0</v>
          </cell>
          <cell r="BC841">
            <v>0</v>
          </cell>
          <cell r="BD841">
            <v>0</v>
          </cell>
          <cell r="BE841">
            <v>0</v>
          </cell>
          <cell r="BF841">
            <v>0</v>
          </cell>
          <cell r="BG841">
            <v>0</v>
          </cell>
          <cell r="BH841">
            <v>0</v>
          </cell>
          <cell r="BI841">
            <v>0</v>
          </cell>
          <cell r="BJ841">
            <v>0</v>
          </cell>
          <cell r="BK841">
            <v>0</v>
          </cell>
          <cell r="BL841">
            <v>0</v>
          </cell>
          <cell r="BM841">
            <v>0</v>
          </cell>
          <cell r="BN841">
            <v>0</v>
          </cell>
          <cell r="BO841">
            <v>0</v>
          </cell>
          <cell r="BP841">
            <v>0</v>
          </cell>
          <cell r="BQ841">
            <v>0</v>
          </cell>
          <cell r="BR841">
            <v>0</v>
          </cell>
          <cell r="BS841">
            <v>0</v>
          </cell>
          <cell r="BT841">
            <v>0</v>
          </cell>
          <cell r="BU841">
            <v>0</v>
          </cell>
          <cell r="BV841">
            <v>0</v>
          </cell>
          <cell r="BW841">
            <v>0</v>
          </cell>
          <cell r="BX841">
            <v>0</v>
          </cell>
          <cell r="BY841">
            <v>0</v>
          </cell>
          <cell r="BZ841">
            <v>0</v>
          </cell>
          <cell r="CA841">
            <v>0</v>
          </cell>
          <cell r="CB841">
            <v>0</v>
          </cell>
          <cell r="CC841">
            <v>0</v>
          </cell>
          <cell r="CD841">
            <v>0</v>
          </cell>
          <cell r="CE841">
            <v>0</v>
          </cell>
          <cell r="CF841">
            <v>0</v>
          </cell>
          <cell r="CG841">
            <v>0</v>
          </cell>
          <cell r="CH841">
            <v>0</v>
          </cell>
          <cell r="CI841">
            <v>0</v>
          </cell>
          <cell r="CJ841">
            <v>0</v>
          </cell>
          <cell r="CK841">
            <v>0</v>
          </cell>
          <cell r="CL841">
            <v>0</v>
          </cell>
          <cell r="CM841">
            <v>0</v>
          </cell>
          <cell r="CN841">
            <v>0</v>
          </cell>
          <cell r="CO841">
            <v>0</v>
          </cell>
          <cell r="CP841">
            <v>0</v>
          </cell>
          <cell r="CQ841">
            <v>0</v>
          </cell>
          <cell r="CR841">
            <v>0</v>
          </cell>
          <cell r="CS841">
            <v>0</v>
          </cell>
          <cell r="CT841">
            <v>0</v>
          </cell>
          <cell r="CU841">
            <v>0</v>
          </cell>
          <cell r="CV841">
            <v>0</v>
          </cell>
          <cell r="CW841">
            <v>0</v>
          </cell>
          <cell r="CX841">
            <v>0</v>
          </cell>
          <cell r="CY841">
            <v>0</v>
          </cell>
          <cell r="CZ841">
            <v>0</v>
          </cell>
          <cell r="DA841">
            <v>0</v>
          </cell>
          <cell r="DB841">
            <v>0</v>
          </cell>
          <cell r="DC841">
            <v>0</v>
          </cell>
          <cell r="DD841">
            <v>0</v>
          </cell>
          <cell r="DE841">
            <v>0</v>
          </cell>
          <cell r="DF841">
            <v>0</v>
          </cell>
          <cell r="DG841">
            <v>0</v>
          </cell>
          <cell r="DH841">
            <v>0</v>
          </cell>
          <cell r="DI841">
            <v>0</v>
          </cell>
          <cell r="DJ841">
            <v>0</v>
          </cell>
          <cell r="DK841">
            <v>0</v>
          </cell>
          <cell r="DL841">
            <v>0</v>
          </cell>
          <cell r="DM841">
            <v>0</v>
          </cell>
          <cell r="DN841">
            <v>0</v>
          </cell>
          <cell r="DO841">
            <v>0</v>
          </cell>
          <cell r="DP841">
            <v>0</v>
          </cell>
          <cell r="DQ841">
            <v>0</v>
          </cell>
          <cell r="DR841">
            <v>0</v>
          </cell>
          <cell r="DS841">
            <v>0</v>
          </cell>
          <cell r="DT841">
            <v>0</v>
          </cell>
          <cell r="DU841">
            <v>0</v>
          </cell>
          <cell r="DV841">
            <v>0</v>
          </cell>
          <cell r="DW841">
            <v>0</v>
          </cell>
          <cell r="DX841">
            <v>0</v>
          </cell>
          <cell r="DY841">
            <v>0</v>
          </cell>
          <cell r="DZ841">
            <v>0</v>
          </cell>
          <cell r="EA841">
            <v>0</v>
          </cell>
          <cell r="EB841">
            <v>0</v>
          </cell>
          <cell r="EC841">
            <v>0</v>
          </cell>
          <cell r="ED841">
            <v>0</v>
          </cell>
        </row>
        <row r="842"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  <cell r="AE842">
            <v>0</v>
          </cell>
          <cell r="AF842">
            <v>0</v>
          </cell>
          <cell r="AG842">
            <v>0</v>
          </cell>
          <cell r="AH842">
            <v>0</v>
          </cell>
          <cell r="AI842">
            <v>0</v>
          </cell>
          <cell r="AJ842">
            <v>0</v>
          </cell>
          <cell r="AK842">
            <v>0</v>
          </cell>
          <cell r="AL842">
            <v>0</v>
          </cell>
          <cell r="AM842">
            <v>0</v>
          </cell>
          <cell r="AN842">
            <v>0</v>
          </cell>
          <cell r="AO842">
            <v>0</v>
          </cell>
          <cell r="AP842">
            <v>0</v>
          </cell>
          <cell r="AQ842">
            <v>0</v>
          </cell>
          <cell r="AR842">
            <v>0</v>
          </cell>
          <cell r="AS842">
            <v>0</v>
          </cell>
          <cell r="AT842">
            <v>0</v>
          </cell>
          <cell r="AU842">
            <v>0</v>
          </cell>
          <cell r="AV842">
            <v>0</v>
          </cell>
          <cell r="AW842">
            <v>0</v>
          </cell>
          <cell r="AX842">
            <v>0</v>
          </cell>
          <cell r="AY842">
            <v>0</v>
          </cell>
          <cell r="AZ842">
            <v>0</v>
          </cell>
          <cell r="BA842">
            <v>0</v>
          </cell>
          <cell r="BB842">
            <v>0</v>
          </cell>
          <cell r="BC842">
            <v>0</v>
          </cell>
          <cell r="BD842">
            <v>0</v>
          </cell>
          <cell r="BE842">
            <v>0</v>
          </cell>
          <cell r="BF842">
            <v>0</v>
          </cell>
          <cell r="BG842">
            <v>0</v>
          </cell>
          <cell r="BH842">
            <v>0</v>
          </cell>
          <cell r="BI842">
            <v>0</v>
          </cell>
          <cell r="BJ842">
            <v>0</v>
          </cell>
          <cell r="BK842">
            <v>0</v>
          </cell>
          <cell r="BL842">
            <v>0</v>
          </cell>
          <cell r="BM842">
            <v>0</v>
          </cell>
          <cell r="BN842">
            <v>0</v>
          </cell>
          <cell r="BO842">
            <v>0</v>
          </cell>
          <cell r="BP842">
            <v>0</v>
          </cell>
          <cell r="BQ842">
            <v>0</v>
          </cell>
          <cell r="BR842">
            <v>0</v>
          </cell>
          <cell r="BS842">
            <v>0</v>
          </cell>
          <cell r="BT842">
            <v>0</v>
          </cell>
          <cell r="BU842">
            <v>0</v>
          </cell>
          <cell r="BV842">
            <v>0</v>
          </cell>
          <cell r="BW842">
            <v>0</v>
          </cell>
          <cell r="BX842">
            <v>0</v>
          </cell>
          <cell r="BY842">
            <v>0</v>
          </cell>
          <cell r="BZ842">
            <v>0</v>
          </cell>
          <cell r="CA842">
            <v>0</v>
          </cell>
          <cell r="CB842">
            <v>0</v>
          </cell>
          <cell r="CC842">
            <v>0</v>
          </cell>
          <cell r="CD842">
            <v>0</v>
          </cell>
          <cell r="CE842">
            <v>0</v>
          </cell>
          <cell r="CF842">
            <v>0</v>
          </cell>
          <cell r="CG842">
            <v>0</v>
          </cell>
          <cell r="CH842">
            <v>0</v>
          </cell>
          <cell r="CI842">
            <v>0</v>
          </cell>
          <cell r="CJ842">
            <v>0</v>
          </cell>
          <cell r="CK842">
            <v>0</v>
          </cell>
          <cell r="CL842">
            <v>0</v>
          </cell>
          <cell r="CM842">
            <v>0</v>
          </cell>
          <cell r="CN842">
            <v>0</v>
          </cell>
          <cell r="CO842">
            <v>0</v>
          </cell>
          <cell r="CP842">
            <v>0</v>
          </cell>
          <cell r="CQ842">
            <v>0</v>
          </cell>
          <cell r="CR842">
            <v>0</v>
          </cell>
          <cell r="CS842">
            <v>0</v>
          </cell>
          <cell r="CT842">
            <v>0</v>
          </cell>
          <cell r="CU842">
            <v>0</v>
          </cell>
          <cell r="CV842">
            <v>0</v>
          </cell>
          <cell r="CW842">
            <v>0</v>
          </cell>
          <cell r="CX842">
            <v>0</v>
          </cell>
          <cell r="CY842">
            <v>0</v>
          </cell>
          <cell r="CZ842">
            <v>0</v>
          </cell>
          <cell r="DA842">
            <v>0</v>
          </cell>
          <cell r="DB842">
            <v>0</v>
          </cell>
          <cell r="DC842">
            <v>0</v>
          </cell>
          <cell r="DD842">
            <v>0</v>
          </cell>
          <cell r="DE842">
            <v>0</v>
          </cell>
          <cell r="DF842">
            <v>0</v>
          </cell>
          <cell r="DG842">
            <v>0</v>
          </cell>
          <cell r="DH842">
            <v>0</v>
          </cell>
          <cell r="DI842">
            <v>0</v>
          </cell>
          <cell r="DJ842">
            <v>0</v>
          </cell>
          <cell r="DK842">
            <v>0</v>
          </cell>
          <cell r="DL842">
            <v>0</v>
          </cell>
          <cell r="DM842">
            <v>0</v>
          </cell>
          <cell r="DN842">
            <v>0</v>
          </cell>
          <cell r="DO842">
            <v>0</v>
          </cell>
          <cell r="DP842">
            <v>0</v>
          </cell>
          <cell r="DQ842">
            <v>0</v>
          </cell>
          <cell r="DR842">
            <v>0</v>
          </cell>
          <cell r="DS842">
            <v>0</v>
          </cell>
          <cell r="DT842">
            <v>0</v>
          </cell>
          <cell r="DU842">
            <v>0</v>
          </cell>
          <cell r="DV842">
            <v>0</v>
          </cell>
          <cell r="DW842">
            <v>0</v>
          </cell>
          <cell r="DX842">
            <v>0</v>
          </cell>
          <cell r="DY842">
            <v>0</v>
          </cell>
          <cell r="DZ842">
            <v>0</v>
          </cell>
          <cell r="EA842">
            <v>0</v>
          </cell>
          <cell r="EB842">
            <v>0</v>
          </cell>
          <cell r="EC842">
            <v>0</v>
          </cell>
          <cell r="ED842">
            <v>0</v>
          </cell>
        </row>
        <row r="845">
          <cell r="F845">
            <v>0</v>
          </cell>
          <cell r="G845">
            <v>0</v>
          </cell>
          <cell r="H845">
            <v>2.473559999999992</v>
          </cell>
          <cell r="I845">
            <v>0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R845">
            <v>2.4735650000000007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2.4735650000000007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  <cell r="AE845">
            <v>54.687641779999922</v>
          </cell>
          <cell r="AF845">
            <v>0</v>
          </cell>
          <cell r="AG845">
            <v>0</v>
          </cell>
          <cell r="AH845">
            <v>14.841120000000046</v>
          </cell>
          <cell r="AI845">
            <v>10.164095780000025</v>
          </cell>
          <cell r="AJ845">
            <v>7.4205890000000068</v>
          </cell>
          <cell r="AK845">
            <v>22.261837000000014</v>
          </cell>
          <cell r="AL845">
            <v>0</v>
          </cell>
          <cell r="AM845">
            <v>0</v>
          </cell>
          <cell r="AN845">
            <v>0</v>
          </cell>
          <cell r="AO845">
            <v>0</v>
          </cell>
          <cell r="AP845">
            <v>0</v>
          </cell>
          <cell r="AQ845">
            <v>0</v>
          </cell>
          <cell r="AR845">
            <v>32.155400600000007</v>
          </cell>
          <cell r="AS845">
            <v>0</v>
          </cell>
          <cell r="AT845">
            <v>0</v>
          </cell>
          <cell r="AU845">
            <v>4.9470069999999993</v>
          </cell>
          <cell r="AV845">
            <v>24.734799000000066</v>
          </cell>
          <cell r="AW845">
            <v>2.4735946000000002</v>
          </cell>
          <cell r="AX845">
            <v>0</v>
          </cell>
          <cell r="AY845">
            <v>0</v>
          </cell>
          <cell r="AZ845">
            <v>0</v>
          </cell>
          <cell r="BA845">
            <v>0</v>
          </cell>
          <cell r="BB845">
            <v>0</v>
          </cell>
          <cell r="BC845">
            <v>0</v>
          </cell>
          <cell r="BD845">
            <v>0</v>
          </cell>
          <cell r="BE845">
            <v>17.591727040000023</v>
          </cell>
          <cell r="BF845">
            <v>0</v>
          </cell>
          <cell r="BG845">
            <v>0</v>
          </cell>
          <cell r="BH845">
            <v>4.9469984999999994</v>
          </cell>
          <cell r="BI845">
            <v>2.4735640000000032</v>
          </cell>
          <cell r="BJ845">
            <v>9.8937444999999968</v>
          </cell>
          <cell r="BK845">
            <v>0</v>
          </cell>
          <cell r="BL845">
            <v>0</v>
          </cell>
          <cell r="BM845">
            <v>0</v>
          </cell>
          <cell r="BN845">
            <v>0</v>
          </cell>
          <cell r="BO845">
            <v>0.27742003999999998</v>
          </cell>
          <cell r="BP845">
            <v>0</v>
          </cell>
          <cell r="BQ845">
            <v>0</v>
          </cell>
          <cell r="BR845">
            <v>46.995786100000146</v>
          </cell>
          <cell r="BS845">
            <v>0</v>
          </cell>
          <cell r="BT845">
            <v>0</v>
          </cell>
          <cell r="BU845">
            <v>27.208508300000005</v>
          </cell>
          <cell r="BV845">
            <v>2.4734569999999962</v>
          </cell>
          <cell r="BW845">
            <v>14.840249000000028</v>
          </cell>
          <cell r="BX845">
            <v>0</v>
          </cell>
          <cell r="BY845">
            <v>0</v>
          </cell>
          <cell r="BZ845">
            <v>0</v>
          </cell>
          <cell r="CA845">
            <v>0</v>
          </cell>
          <cell r="CB845">
            <v>2.4735718000000002</v>
          </cell>
          <cell r="CC845">
            <v>0</v>
          </cell>
          <cell r="CD845">
            <v>0</v>
          </cell>
          <cell r="CE845">
            <v>31.426009000000022</v>
          </cell>
          <cell r="CF845">
            <v>0</v>
          </cell>
          <cell r="CG845">
            <v>0</v>
          </cell>
          <cell r="CH845">
            <v>19.058279999999968</v>
          </cell>
          <cell r="CI845">
            <v>4.9471319999999963</v>
          </cell>
          <cell r="CJ845">
            <v>4.9471389999999928</v>
          </cell>
          <cell r="CK845">
            <v>2.4734579999999937</v>
          </cell>
          <cell r="CL845">
            <v>0</v>
          </cell>
          <cell r="CM845">
            <v>0</v>
          </cell>
          <cell r="CN845">
            <v>0</v>
          </cell>
          <cell r="CO845">
            <v>0</v>
          </cell>
          <cell r="CP845">
            <v>0</v>
          </cell>
          <cell r="CQ845">
            <v>0</v>
          </cell>
          <cell r="CR845">
            <v>7.4203320000000019</v>
          </cell>
          <cell r="CS845">
            <v>0</v>
          </cell>
          <cell r="CT845">
            <v>0</v>
          </cell>
          <cell r="CU845">
            <v>4.9467619999999997</v>
          </cell>
          <cell r="CV845">
            <v>2.4735699999999952</v>
          </cell>
          <cell r="CW845">
            <v>0</v>
          </cell>
          <cell r="CX845">
            <v>0</v>
          </cell>
          <cell r="CY845">
            <v>0</v>
          </cell>
          <cell r="CZ845">
            <v>0</v>
          </cell>
          <cell r="DA845">
            <v>0</v>
          </cell>
          <cell r="DB845">
            <v>0</v>
          </cell>
          <cell r="DC845">
            <v>0</v>
          </cell>
          <cell r="DD845">
            <v>0</v>
          </cell>
          <cell r="DE845">
            <v>14.841299769999992</v>
          </cell>
          <cell r="DF845">
            <v>0</v>
          </cell>
          <cell r="DG845">
            <v>0</v>
          </cell>
          <cell r="DH845">
            <v>2.4734499999999997</v>
          </cell>
          <cell r="DI845">
            <v>12.367849769999992</v>
          </cell>
          <cell r="DJ845">
            <v>0</v>
          </cell>
          <cell r="DK845">
            <v>0</v>
          </cell>
          <cell r="DL845">
            <v>0</v>
          </cell>
          <cell r="DM845">
            <v>0</v>
          </cell>
          <cell r="DN845">
            <v>0</v>
          </cell>
          <cell r="DO845">
            <v>0</v>
          </cell>
          <cell r="DP845">
            <v>0</v>
          </cell>
          <cell r="DQ845">
            <v>0</v>
          </cell>
          <cell r="DR845">
            <v>0</v>
          </cell>
          <cell r="DS845">
            <v>0</v>
          </cell>
          <cell r="DT845">
            <v>0</v>
          </cell>
          <cell r="DU845">
            <v>0</v>
          </cell>
          <cell r="DV845">
            <v>0</v>
          </cell>
          <cell r="DW845">
            <v>0</v>
          </cell>
          <cell r="DX845">
            <v>0</v>
          </cell>
          <cell r="DY845">
            <v>0</v>
          </cell>
          <cell r="DZ845">
            <v>0</v>
          </cell>
          <cell r="EA845">
            <v>0</v>
          </cell>
          <cell r="EB845">
            <v>0</v>
          </cell>
          <cell r="EC845">
            <v>0</v>
          </cell>
          <cell r="ED845">
            <v>0</v>
          </cell>
        </row>
        <row r="846">
          <cell r="F846">
            <v>-0.10118207176369864</v>
          </cell>
          <cell r="G846">
            <v>4.7221880831482821E-2</v>
          </cell>
          <cell r="H846">
            <v>9.9805548765250052E-2</v>
          </cell>
          <cell r="I846">
            <v>1.7781080009442007E-2</v>
          </cell>
          <cell r="J846">
            <v>0.12567027742310799</v>
          </cell>
          <cell r="K846">
            <v>-9.4678622186943784E-2</v>
          </cell>
          <cell r="L846">
            <v>-0.89468414613608971</v>
          </cell>
          <cell r="M846">
            <v>-1.7579087548909484</v>
          </cell>
          <cell r="N846">
            <v>-0.11739463434458131</v>
          </cell>
          <cell r="O846">
            <v>0.25228042906530845</v>
          </cell>
          <cell r="P846">
            <v>1.7082781652224099E-2</v>
          </cell>
          <cell r="Q846">
            <v>0.17315879453550309</v>
          </cell>
          <cell r="R846">
            <v>-1.853384415543502E-3</v>
          </cell>
          <cell r="S846">
            <v>0.27484242250660529</v>
          </cell>
          <cell r="T846">
            <v>0.30720235117431116</v>
          </cell>
          <cell r="U846">
            <v>6.8719502774452934E-2</v>
          </cell>
          <cell r="V846">
            <v>-7.7048389948476625E-2</v>
          </cell>
          <cell r="W846">
            <v>-1.853384415543502E-3</v>
          </cell>
          <cell r="X846">
            <v>2.9429002988358377E-2</v>
          </cell>
          <cell r="Y846">
            <v>-0.43498425907700167</v>
          </cell>
          <cell r="Z846">
            <v>-0.94432072387327892</v>
          </cell>
          <cell r="AA846">
            <v>-9.4457214603725248E-2</v>
          </cell>
          <cell r="AB846">
            <v>8.8269448658309102E-2</v>
          </cell>
          <cell r="AC846">
            <v>9.4728920888005774E-2</v>
          </cell>
          <cell r="AD846">
            <v>0.12937300809980812</v>
          </cell>
          <cell r="AE846">
            <v>-5.677776246269417E-3</v>
          </cell>
          <cell r="AF846">
            <v>0.19481424668252245</v>
          </cell>
          <cell r="AG846">
            <v>7.9836456910129527E-2</v>
          </cell>
          <cell r="AH846">
            <v>9.6157101298050662E-2</v>
          </cell>
          <cell r="AI846">
            <v>-1.4329851678681393E-2</v>
          </cell>
          <cell r="AJ846">
            <v>0.11223080559089738</v>
          </cell>
          <cell r="AK846">
            <v>-9.7693097153179309E-2</v>
          </cell>
          <cell r="AL846">
            <v>-0.3321187236099874</v>
          </cell>
          <cell r="AM846">
            <v>-0.22670177747354714</v>
          </cell>
          <cell r="AN846">
            <v>-0.14281883044388266</v>
          </cell>
          <cell r="AO846">
            <v>4.8208444129045347E-3</v>
          </cell>
          <cell r="AP846">
            <v>0.12260865807844468</v>
          </cell>
          <cell r="AQ846">
            <v>6.5403013306653435E-2</v>
          </cell>
          <cell r="AR846">
            <v>-3.1619706424596217E-2</v>
          </cell>
          <cell r="AS846">
            <v>0.15285336130364513</v>
          </cell>
          <cell r="AT846">
            <v>0.16803897288562908</v>
          </cell>
          <cell r="AU846">
            <v>-7.0453254959588207E-3</v>
          </cell>
          <cell r="AV846">
            <v>-4.9697696828825855E-2</v>
          </cell>
          <cell r="AW846">
            <v>4.8536279265807281E-2</v>
          </cell>
          <cell r="AX846">
            <v>-0.26763501008230861</v>
          </cell>
          <cell r="AY846">
            <v>-0.35784354359923753</v>
          </cell>
          <cell r="AZ846">
            <v>-0.21241281947537871</v>
          </cell>
          <cell r="BA846">
            <v>2.3103388935300728E-2</v>
          </cell>
          <cell r="BB846">
            <v>2.5493632789395093E-2</v>
          </cell>
          <cell r="BC846">
            <v>0.20158921855952983</v>
          </cell>
          <cell r="BD846">
            <v>0.18889724116641204</v>
          </cell>
          <cell r="BE846">
            <v>8.2566358723983768E-2</v>
          </cell>
          <cell r="BF846">
            <v>0.20305324151333082</v>
          </cell>
          <cell r="BG846">
            <v>5.436546927624164E-2</v>
          </cell>
          <cell r="BH846">
            <v>-5.559630359089951E-2</v>
          </cell>
          <cell r="BI846">
            <v>2.5815709339433113E-2</v>
          </cell>
          <cell r="BJ846">
            <v>-5.4977623584886004E-2</v>
          </cell>
          <cell r="BK846">
            <v>9.7617859809428609E-2</v>
          </cell>
          <cell r="BL846">
            <v>-0.17156632795723681</v>
          </cell>
          <cell r="BM846">
            <v>-0.40344309757912811</v>
          </cell>
          <cell r="BN846">
            <v>-1.2306863730820794E-2</v>
          </cell>
          <cell r="BO846">
            <v>-6.9979122451446329E-2</v>
          </cell>
          <cell r="BP846">
            <v>0.10381762737521782</v>
          </cell>
          <cell r="BQ846">
            <v>0.14010386770648964</v>
          </cell>
          <cell r="BR846">
            <v>7.3514719021066099E-2</v>
          </cell>
          <cell r="BS846">
            <v>0.10677710597076029</v>
          </cell>
          <cell r="BT846">
            <v>8.8413812097066113E-2</v>
          </cell>
          <cell r="BU846">
            <v>6.8883890680098148E-3</v>
          </cell>
          <cell r="BV846">
            <v>2.0255511639103219E-2</v>
          </cell>
          <cell r="BW846">
            <v>4.1442123525030183E-2</v>
          </cell>
          <cell r="BX846">
            <v>0.26297977174796827</v>
          </cell>
          <cell r="BY846">
            <v>0.34656167128405713</v>
          </cell>
          <cell r="BZ846">
            <v>-7.9401673500022696E-2</v>
          </cell>
          <cell r="CA846">
            <v>-0.14273543501744612</v>
          </cell>
          <cell r="CB846">
            <v>2.6054616014157261E-3</v>
          </cell>
          <cell r="CC846">
            <v>0.15540604158865889</v>
          </cell>
          <cell r="CD846">
            <v>0.16264303369719357</v>
          </cell>
          <cell r="CE846">
            <v>8.6122475664531351E-2</v>
          </cell>
          <cell r="CF846">
            <v>4.3877006201757496E-2</v>
          </cell>
          <cell r="CG846">
            <v>0.10057955558652765</v>
          </cell>
          <cell r="CH846">
            <v>3.5783786415173324E-2</v>
          </cell>
          <cell r="CI846">
            <v>7.9359524987030028E-2</v>
          </cell>
          <cell r="CJ846">
            <v>6.6535265686606948E-2</v>
          </cell>
          <cell r="CK846">
            <v>0.14709244990085324</v>
          </cell>
          <cell r="CL846">
            <v>0.3363027603442319</v>
          </cell>
          <cell r="CM846">
            <v>-0.12140046252505243</v>
          </cell>
          <cell r="CN846">
            <v>-2.0597707231733153E-2</v>
          </cell>
          <cell r="CO846">
            <v>2.18493622687852E-2</v>
          </cell>
          <cell r="CP846">
            <v>0.28986822739512874</v>
          </cell>
          <cell r="CQ846">
            <v>0.16270867724440308</v>
          </cell>
          <cell r="CR846">
            <v>0.19840829122632897</v>
          </cell>
          <cell r="CS846">
            <v>0.12190938562811837</v>
          </cell>
          <cell r="CT846">
            <v>0.13943611044770776</v>
          </cell>
          <cell r="CU846">
            <v>5.5693635199343561E-2</v>
          </cell>
          <cell r="CV846">
            <v>8.5967414284400689E-2</v>
          </cell>
          <cell r="CW846">
            <v>7.8447495356968489E-2</v>
          </cell>
          <cell r="CX846">
            <v>0.10755390252804986</v>
          </cell>
          <cell r="CY846">
            <v>0.54353738438001642</v>
          </cell>
          <cell r="CZ846">
            <v>0.10143654871406227</v>
          </cell>
          <cell r="DA846">
            <v>1.7257647242288954E-2</v>
          </cell>
          <cell r="DB846">
            <v>2.4808531576624659E-2</v>
          </cell>
          <cell r="DC846">
            <v>0.15594764841788589</v>
          </cell>
          <cell r="DD846">
            <v>0.1314807800487543</v>
          </cell>
          <cell r="DE846">
            <v>2.3292524111756308E-2</v>
          </cell>
          <cell r="DF846">
            <v>6.7121117544022724E-2</v>
          </cell>
          <cell r="DG846">
            <v>6.8948396568515591E-2</v>
          </cell>
          <cell r="DH846">
            <v>7.4376963099620497E-2</v>
          </cell>
          <cell r="DI846">
            <v>0.12441440346904642</v>
          </cell>
          <cell r="DJ846">
            <v>5.6130697873911117E-2</v>
          </cell>
          <cell r="DK846">
            <v>9.436111892843968E-2</v>
          </cell>
          <cell r="DL846">
            <v>0.57204244820842121</v>
          </cell>
          <cell r="DM846">
            <v>0.16914288197375527</v>
          </cell>
          <cell r="DN846">
            <v>-3.0169253651237682E-3</v>
          </cell>
          <cell r="DO846">
            <v>5.186039508899043E-2</v>
          </cell>
          <cell r="DP846">
            <v>0.11599092133378974</v>
          </cell>
          <cell r="DQ846">
            <v>7.5356370589723554E-2</v>
          </cell>
          <cell r="DR846">
            <v>0</v>
          </cell>
          <cell r="DS846">
            <v>0</v>
          </cell>
          <cell r="DT846">
            <v>0</v>
          </cell>
          <cell r="DU846">
            <v>0</v>
          </cell>
          <cell r="DV846">
            <v>0</v>
          </cell>
          <cell r="DW846">
            <v>0</v>
          </cell>
          <cell r="DX846">
            <v>0</v>
          </cell>
          <cell r="DY846">
            <v>0</v>
          </cell>
          <cell r="DZ846">
            <v>0</v>
          </cell>
          <cell r="EA846">
            <v>0</v>
          </cell>
          <cell r="EB846">
            <v>0</v>
          </cell>
          <cell r="EC846">
            <v>0</v>
          </cell>
          <cell r="ED846">
            <v>0</v>
          </cell>
        </row>
        <row r="847">
          <cell r="F847">
            <v>0</v>
          </cell>
          <cell r="G847">
            <v>0</v>
          </cell>
          <cell r="H847">
            <v>48.190510479610793</v>
          </cell>
          <cell r="I847">
            <v>0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R847">
            <v>19.225502918690495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19.225502918690495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  <cell r="AE847">
            <v>642.29971570836278</v>
          </cell>
          <cell r="AF847">
            <v>0</v>
          </cell>
          <cell r="AG847">
            <v>0</v>
          </cell>
          <cell r="AH847">
            <v>313.43278729858503</v>
          </cell>
          <cell r="AI847">
            <v>79.322104355228475</v>
          </cell>
          <cell r="AJ847">
            <v>104.70282473273755</v>
          </cell>
          <cell r="AK847">
            <v>144.84199932181355</v>
          </cell>
          <cell r="AL847">
            <v>0</v>
          </cell>
          <cell r="AM847">
            <v>0</v>
          </cell>
          <cell r="AN847">
            <v>0</v>
          </cell>
          <cell r="AO847">
            <v>0</v>
          </cell>
          <cell r="AP847">
            <v>0</v>
          </cell>
          <cell r="AQ847">
            <v>0</v>
          </cell>
          <cell r="AR847">
            <v>368.07759280235314</v>
          </cell>
          <cell r="AS847">
            <v>0</v>
          </cell>
          <cell r="AT847">
            <v>0</v>
          </cell>
          <cell r="AU847">
            <v>91.64384997578145</v>
          </cell>
          <cell r="AV847">
            <v>247.20971513315089</v>
          </cell>
          <cell r="AW847">
            <v>29.224027693420602</v>
          </cell>
          <cell r="AX847">
            <v>0</v>
          </cell>
          <cell r="AY847">
            <v>0</v>
          </cell>
          <cell r="AZ847">
            <v>0</v>
          </cell>
          <cell r="BA847">
            <v>0</v>
          </cell>
          <cell r="BB847">
            <v>0</v>
          </cell>
          <cell r="BC847">
            <v>0</v>
          </cell>
          <cell r="BD847">
            <v>0</v>
          </cell>
          <cell r="BE847">
            <v>255.92303986378124</v>
          </cell>
          <cell r="BF847">
            <v>0</v>
          </cell>
          <cell r="BG847">
            <v>0</v>
          </cell>
          <cell r="BH847">
            <v>94.566487193592252</v>
          </cell>
          <cell r="BI847">
            <v>31.126953757220576</v>
          </cell>
          <cell r="BJ847">
            <v>123.8908704253995</v>
          </cell>
          <cell r="BK847">
            <v>0</v>
          </cell>
          <cell r="BL847">
            <v>0</v>
          </cell>
          <cell r="BM847">
            <v>0</v>
          </cell>
          <cell r="BN847">
            <v>0</v>
          </cell>
          <cell r="BO847">
            <v>6.3387284875691279</v>
          </cell>
          <cell r="BP847">
            <v>0</v>
          </cell>
          <cell r="BQ847">
            <v>0</v>
          </cell>
          <cell r="BR847">
            <v>946.16353991804681</v>
          </cell>
          <cell r="BS847">
            <v>0</v>
          </cell>
          <cell r="BT847">
            <v>0</v>
          </cell>
          <cell r="BU847">
            <v>591.02721926416052</v>
          </cell>
          <cell r="BV847">
            <v>36.60073353608982</v>
          </cell>
          <cell r="BW847">
            <v>256.78624828855209</v>
          </cell>
          <cell r="BX847">
            <v>0</v>
          </cell>
          <cell r="BY847">
            <v>0</v>
          </cell>
          <cell r="BZ847">
            <v>0</v>
          </cell>
          <cell r="CA847">
            <v>0</v>
          </cell>
          <cell r="CB847">
            <v>61.749338829244394</v>
          </cell>
          <cell r="CC847">
            <v>0</v>
          </cell>
          <cell r="CD847">
            <v>0</v>
          </cell>
          <cell r="CE847">
            <v>737.16570985816179</v>
          </cell>
          <cell r="CF847">
            <v>0</v>
          </cell>
          <cell r="CG847">
            <v>0</v>
          </cell>
          <cell r="CH847">
            <v>483.52459256222028</v>
          </cell>
          <cell r="CI847">
            <v>96.699859151482997</v>
          </cell>
          <cell r="CJ847">
            <v>101.3813430026762</v>
          </cell>
          <cell r="CK847">
            <v>55.559915141782767</v>
          </cell>
          <cell r="CL847">
            <v>0</v>
          </cell>
          <cell r="CM847">
            <v>0</v>
          </cell>
          <cell r="CN847">
            <v>0</v>
          </cell>
          <cell r="CO847">
            <v>0</v>
          </cell>
          <cell r="CP847">
            <v>0</v>
          </cell>
          <cell r="CQ847">
            <v>0</v>
          </cell>
          <cell r="CR847">
            <v>183.43942770638387</v>
          </cell>
          <cell r="CS847">
            <v>0</v>
          </cell>
          <cell r="CT847">
            <v>0</v>
          </cell>
          <cell r="CU847">
            <v>125.00052934896883</v>
          </cell>
          <cell r="CV847">
            <v>58.438898357415383</v>
          </cell>
          <cell r="CW847">
            <v>0</v>
          </cell>
          <cell r="CX847">
            <v>0</v>
          </cell>
          <cell r="CY847">
            <v>0</v>
          </cell>
          <cell r="CZ847">
            <v>0</v>
          </cell>
          <cell r="DA847">
            <v>0</v>
          </cell>
          <cell r="DB847">
            <v>0</v>
          </cell>
          <cell r="DC847">
            <v>0</v>
          </cell>
          <cell r="DD847">
            <v>0</v>
          </cell>
          <cell r="DE847">
            <v>337.05282551575328</v>
          </cell>
          <cell r="DF847">
            <v>0</v>
          </cell>
          <cell r="DG847">
            <v>0</v>
          </cell>
          <cell r="DH847">
            <v>68.968692156773614</v>
          </cell>
          <cell r="DI847">
            <v>268.08413335897967</v>
          </cell>
          <cell r="DJ847">
            <v>0</v>
          </cell>
          <cell r="DK847">
            <v>0</v>
          </cell>
          <cell r="DL847">
            <v>0</v>
          </cell>
          <cell r="DM847">
            <v>0</v>
          </cell>
          <cell r="DN847">
            <v>0</v>
          </cell>
          <cell r="DO847">
            <v>0</v>
          </cell>
          <cell r="DP847">
            <v>0</v>
          </cell>
          <cell r="DQ847">
            <v>0</v>
          </cell>
          <cell r="DR847">
            <v>0</v>
          </cell>
          <cell r="DS847">
            <v>0</v>
          </cell>
          <cell r="DT847">
            <v>0</v>
          </cell>
          <cell r="DU847">
            <v>0</v>
          </cell>
          <cell r="DV847">
            <v>0</v>
          </cell>
          <cell r="DW847">
            <v>0</v>
          </cell>
          <cell r="DX847">
            <v>0</v>
          </cell>
          <cell r="DY847">
            <v>0</v>
          </cell>
          <cell r="DZ847">
            <v>0</v>
          </cell>
          <cell r="EA847">
            <v>0</v>
          </cell>
          <cell r="EB847">
            <v>0</v>
          </cell>
          <cell r="EC847">
            <v>0</v>
          </cell>
          <cell r="ED847">
            <v>0</v>
          </cell>
        </row>
        <row r="849"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  <cell r="AE849">
            <v>0</v>
          </cell>
          <cell r="AF849">
            <v>0</v>
          </cell>
          <cell r="AG849">
            <v>0</v>
          </cell>
          <cell r="AH849">
            <v>0</v>
          </cell>
          <cell r="AI849">
            <v>0</v>
          </cell>
          <cell r="AJ849">
            <v>0</v>
          </cell>
          <cell r="AK849">
            <v>0</v>
          </cell>
          <cell r="AL849">
            <v>0</v>
          </cell>
          <cell r="AM849">
            <v>0</v>
          </cell>
          <cell r="AN849">
            <v>0</v>
          </cell>
          <cell r="AO849">
            <v>0</v>
          </cell>
          <cell r="AP849">
            <v>0</v>
          </cell>
          <cell r="AQ849">
            <v>0</v>
          </cell>
          <cell r="AR849">
            <v>0</v>
          </cell>
          <cell r="AS849">
            <v>0</v>
          </cell>
          <cell r="AT849">
            <v>0</v>
          </cell>
          <cell r="AU849">
            <v>0</v>
          </cell>
          <cell r="AV849">
            <v>0</v>
          </cell>
          <cell r="AW849">
            <v>0</v>
          </cell>
          <cell r="AX849">
            <v>0</v>
          </cell>
          <cell r="AY849">
            <v>0</v>
          </cell>
          <cell r="AZ849">
            <v>0</v>
          </cell>
          <cell r="BA849">
            <v>0</v>
          </cell>
          <cell r="BB849">
            <v>0</v>
          </cell>
          <cell r="BC849">
            <v>0</v>
          </cell>
          <cell r="BD849">
            <v>0</v>
          </cell>
          <cell r="BE849">
            <v>0</v>
          </cell>
          <cell r="BF849">
            <v>0</v>
          </cell>
          <cell r="BG849">
            <v>0</v>
          </cell>
          <cell r="BH849">
            <v>0</v>
          </cell>
          <cell r="BI849">
            <v>0</v>
          </cell>
          <cell r="BJ849">
            <v>0</v>
          </cell>
          <cell r="BK849">
            <v>0</v>
          </cell>
          <cell r="BL849">
            <v>0</v>
          </cell>
          <cell r="BM849">
            <v>0</v>
          </cell>
          <cell r="BN849">
            <v>0</v>
          </cell>
          <cell r="BO849">
            <v>0</v>
          </cell>
          <cell r="BP849">
            <v>0</v>
          </cell>
          <cell r="BQ849">
            <v>0</v>
          </cell>
          <cell r="BR849">
            <v>0</v>
          </cell>
          <cell r="BS849">
            <v>0</v>
          </cell>
          <cell r="BT849">
            <v>0</v>
          </cell>
          <cell r="BU849">
            <v>0</v>
          </cell>
          <cell r="BV849">
            <v>0</v>
          </cell>
          <cell r="BW849">
            <v>0</v>
          </cell>
          <cell r="BX849">
            <v>0</v>
          </cell>
          <cell r="BY849">
            <v>0</v>
          </cell>
          <cell r="BZ849">
            <v>0</v>
          </cell>
          <cell r="CA849">
            <v>0</v>
          </cell>
          <cell r="CB849">
            <v>0</v>
          </cell>
          <cell r="CC849">
            <v>0</v>
          </cell>
          <cell r="CD849">
            <v>0</v>
          </cell>
          <cell r="CE849">
            <v>0</v>
          </cell>
          <cell r="CF849">
            <v>0</v>
          </cell>
          <cell r="CG849">
            <v>0</v>
          </cell>
          <cell r="CH849">
            <v>0</v>
          </cell>
          <cell r="CI849">
            <v>0</v>
          </cell>
          <cell r="CJ849">
            <v>0</v>
          </cell>
          <cell r="CK849">
            <v>0</v>
          </cell>
          <cell r="CL849">
            <v>0</v>
          </cell>
          <cell r="CM849">
            <v>0</v>
          </cell>
          <cell r="CN849">
            <v>0</v>
          </cell>
          <cell r="CO849">
            <v>0</v>
          </cell>
          <cell r="CP849">
            <v>0</v>
          </cell>
          <cell r="CQ849">
            <v>0</v>
          </cell>
          <cell r="CR849">
            <v>0</v>
          </cell>
          <cell r="CS849">
            <v>0</v>
          </cell>
          <cell r="CT849">
            <v>0</v>
          </cell>
          <cell r="CU849">
            <v>0</v>
          </cell>
          <cell r="CV849">
            <v>0</v>
          </cell>
          <cell r="CW849">
            <v>0</v>
          </cell>
          <cell r="CX849">
            <v>0</v>
          </cell>
          <cell r="CY849">
            <v>0</v>
          </cell>
          <cell r="CZ849">
            <v>0</v>
          </cell>
          <cell r="DA849">
            <v>0</v>
          </cell>
          <cell r="DB849">
            <v>0</v>
          </cell>
          <cell r="DC849">
            <v>0</v>
          </cell>
          <cell r="DD849">
            <v>0</v>
          </cell>
          <cell r="DE849">
            <v>0</v>
          </cell>
          <cell r="DF849">
            <v>0</v>
          </cell>
          <cell r="DG849">
            <v>0</v>
          </cell>
          <cell r="DH849">
            <v>0</v>
          </cell>
          <cell r="DI849">
            <v>0</v>
          </cell>
          <cell r="DJ849">
            <v>0</v>
          </cell>
          <cell r="DK849">
            <v>0</v>
          </cell>
          <cell r="DL849">
            <v>0</v>
          </cell>
          <cell r="DM849">
            <v>0</v>
          </cell>
          <cell r="DN849">
            <v>0</v>
          </cell>
          <cell r="DO849">
            <v>0</v>
          </cell>
          <cell r="DP849">
            <v>0</v>
          </cell>
          <cell r="DQ849">
            <v>0</v>
          </cell>
          <cell r="DR849">
            <v>0</v>
          </cell>
          <cell r="DS849">
            <v>0</v>
          </cell>
          <cell r="DT849">
            <v>0</v>
          </cell>
          <cell r="DU849">
            <v>0</v>
          </cell>
          <cell r="DV849">
            <v>0</v>
          </cell>
          <cell r="DW849">
            <v>0</v>
          </cell>
          <cell r="DX849">
            <v>0</v>
          </cell>
          <cell r="DY849">
            <v>0</v>
          </cell>
          <cell r="DZ849">
            <v>0</v>
          </cell>
          <cell r="EA849">
            <v>0</v>
          </cell>
          <cell r="EB849">
            <v>0</v>
          </cell>
          <cell r="EC849">
            <v>0</v>
          </cell>
          <cell r="ED849">
            <v>0</v>
          </cell>
        </row>
        <row r="850">
          <cell r="F850">
            <v>-0.17547257688318041</v>
          </cell>
          <cell r="G850">
            <v>-4.5444930179478149E-2</v>
          </cell>
          <cell r="H850">
            <v>-0.10296491189763657</v>
          </cell>
          <cell r="I850">
            <v>0</v>
          </cell>
          <cell r="J850">
            <v>0</v>
          </cell>
          <cell r="K850">
            <v>0</v>
          </cell>
          <cell r="L850">
            <v>0.20789429905101287</v>
          </cell>
          <cell r="M850">
            <v>3.9678261239544099E-2</v>
          </cell>
          <cell r="N850">
            <v>-4.3420325868233078E-2</v>
          </cell>
          <cell r="O850">
            <v>-5.2654685106347188E-2</v>
          </cell>
          <cell r="P850">
            <v>-0.13834026581681513</v>
          </cell>
          <cell r="Q850">
            <v>-0.15731251100435628</v>
          </cell>
          <cell r="R850">
            <v>7.4926193813123376E-2</v>
          </cell>
          <cell r="S850">
            <v>-7.5657883520108271E-4</v>
          </cell>
          <cell r="T850">
            <v>-1.6593254244767763E-3</v>
          </cell>
          <cell r="U850">
            <v>-9.9740830579897022E-2</v>
          </cell>
          <cell r="V850">
            <v>0</v>
          </cell>
          <cell r="W850">
            <v>0</v>
          </cell>
          <cell r="X850">
            <v>0</v>
          </cell>
          <cell r="Y850">
            <v>0.23953446752283014</v>
          </cell>
          <cell r="Z850">
            <v>0.36944797689655218</v>
          </cell>
          <cell r="AA850">
            <v>0.10392525225913829</v>
          </cell>
          <cell r="AB850">
            <v>8.3124625680966346E-2</v>
          </cell>
          <cell r="AC850">
            <v>0.15196416996231932</v>
          </cell>
          <cell r="AD850">
            <v>5.3274568275249123E-2</v>
          </cell>
          <cell r="AE850">
            <v>0.14689436924786037</v>
          </cell>
          <cell r="AF850">
            <v>5.7364993572740275E-2</v>
          </cell>
          <cell r="AG850">
            <v>6.0969782813003803E-2</v>
          </cell>
          <cell r="AH850">
            <v>-6.7334668419860577E-2</v>
          </cell>
          <cell r="AI850">
            <v>0</v>
          </cell>
          <cell r="AJ850">
            <v>0</v>
          </cell>
          <cell r="AK850">
            <v>0</v>
          </cell>
          <cell r="AL850">
            <v>0.84963665536741217</v>
          </cell>
          <cell r="AM850">
            <v>0.47209907171758658</v>
          </cell>
          <cell r="AN850">
            <v>0.21191167146486833</v>
          </cell>
          <cell r="AO850">
            <v>0.11827727514072706</v>
          </cell>
          <cell r="AP850">
            <v>4.6030738930454618E-2</v>
          </cell>
          <cell r="AQ850">
            <v>1.3776910387385044E-2</v>
          </cell>
          <cell r="AR850">
            <v>0.11287313567496682</v>
          </cell>
          <cell r="AS850">
            <v>9.1398389233255273E-2</v>
          </cell>
          <cell r="AT850">
            <v>8.3110368205709051E-2</v>
          </cell>
          <cell r="AU850">
            <v>-3.9152760691855804E-2</v>
          </cell>
          <cell r="AV850">
            <v>0</v>
          </cell>
          <cell r="AW850">
            <v>0</v>
          </cell>
          <cell r="AX850">
            <v>0</v>
          </cell>
          <cell r="AY850">
            <v>0.53205709531982848</v>
          </cell>
          <cell r="AZ850">
            <v>0.38955129951258982</v>
          </cell>
          <cell r="BA850">
            <v>0.15834606755127822</v>
          </cell>
          <cell r="BB850">
            <v>6.1362108778205027E-2</v>
          </cell>
          <cell r="BC850">
            <v>8.0638419486064095E-2</v>
          </cell>
          <cell r="BD850">
            <v>-2.833359295479454E-3</v>
          </cell>
          <cell r="BE850">
            <v>0</v>
          </cell>
          <cell r="BF850">
            <v>8.4655872924670916E-2</v>
          </cell>
          <cell r="BG850">
            <v>9.2697502310620905E-2</v>
          </cell>
          <cell r="BH850">
            <v>-8.1718707442234972E-2</v>
          </cell>
          <cell r="BI850">
            <v>0</v>
          </cell>
          <cell r="BJ850">
            <v>0</v>
          </cell>
          <cell r="BK850">
            <v>0</v>
          </cell>
          <cell r="BL850">
            <v>0.52732791623468955</v>
          </cell>
          <cell r="BM850">
            <v>0.46750310982936583</v>
          </cell>
          <cell r="BN850">
            <v>0.11304593111602657</v>
          </cell>
          <cell r="BO850">
            <v>5.0048479872373264E-2</v>
          </cell>
          <cell r="BP850">
            <v>3.0562211181369037E-2</v>
          </cell>
          <cell r="BQ850">
            <v>5.1153216419550063E-2</v>
          </cell>
          <cell r="BR850">
            <v>1.518247713550025E-3</v>
          </cell>
          <cell r="BS850">
            <v>4.0388269880224925E-2</v>
          </cell>
          <cell r="BT850">
            <v>2.7640736921618725E-2</v>
          </cell>
          <cell r="BU850">
            <v>-7.7333069994061532E-2</v>
          </cell>
          <cell r="BV850">
            <v>-0.13879569048589246</v>
          </cell>
          <cell r="BW850">
            <v>0</v>
          </cell>
          <cell r="BX850">
            <v>-0.11139355345793689</v>
          </cell>
          <cell r="BY850">
            <v>-0.16098582078029011</v>
          </cell>
          <cell r="BZ850">
            <v>8.912382414659703E-2</v>
          </cell>
          <cell r="CA850">
            <v>0.16170932053007192</v>
          </cell>
          <cell r="CB850">
            <v>0.1042832541341383</v>
          </cell>
          <cell r="CC850">
            <v>1.9770981066372428E-2</v>
          </cell>
          <cell r="CD850">
            <v>3.7382433112846059E-2</v>
          </cell>
          <cell r="CE850">
            <v>-0.13234361783070447</v>
          </cell>
          <cell r="CF850">
            <v>4.8355030664126275E-2</v>
          </cell>
          <cell r="CG850">
            <v>7.1596509945244691E-2</v>
          </cell>
          <cell r="CH850">
            <v>-4.9190809424985105E-2</v>
          </cell>
          <cell r="CI850">
            <v>-0.20366888157411722</v>
          </cell>
          <cell r="CJ850">
            <v>-0.1918389578595594</v>
          </cell>
          <cell r="CK850">
            <v>-9.8337996848734122E-2</v>
          </cell>
          <cell r="CL850">
            <v>-0.20719923155671438</v>
          </cell>
          <cell r="CM850">
            <v>2.7228885484696264E-2</v>
          </cell>
          <cell r="CN850">
            <v>0.11125326576603811</v>
          </cell>
          <cell r="CO850">
            <v>5.4454242201238401E-2</v>
          </cell>
          <cell r="CP850">
            <v>-1.6777904499647889E-2</v>
          </cell>
          <cell r="CQ850">
            <v>4.4664107351465532E-2</v>
          </cell>
          <cell r="CR850">
            <v>-0.18658015267931383</v>
          </cell>
          <cell r="CS850">
            <v>5.156764663557567E-2</v>
          </cell>
          <cell r="CT850">
            <v>0.10954059708382857</v>
          </cell>
          <cell r="CU850">
            <v>-7.7791279282934056E-2</v>
          </cell>
          <cell r="CV850">
            <v>-0.27844827464465993</v>
          </cell>
          <cell r="CW850">
            <v>-0.19202136547500004</v>
          </cell>
          <cell r="CX850">
            <v>-0.15644623158706139</v>
          </cell>
          <cell r="CY850">
            <v>-0.27694581126585405</v>
          </cell>
          <cell r="CZ850">
            <v>0.11680004232140107</v>
          </cell>
          <cell r="DA850">
            <v>0.12246049427268701</v>
          </cell>
          <cell r="DB850">
            <v>7.262432199392066E-2</v>
          </cell>
          <cell r="DC850">
            <v>8.9846505628514706E-3</v>
          </cell>
          <cell r="DD850">
            <v>5.1055930940812289E-2</v>
          </cell>
          <cell r="DE850">
            <v>-8.8544969584539501E-2</v>
          </cell>
          <cell r="DF850">
            <v>7.5937123529229211E-2</v>
          </cell>
          <cell r="DG850">
            <v>6.1651287101028629E-2</v>
          </cell>
          <cell r="DH850">
            <v>-0.1301916468017339</v>
          </cell>
          <cell r="DI850">
            <v>-0.26836291956878711</v>
          </cell>
          <cell r="DJ850">
            <v>-0.18556253734097083</v>
          </cell>
          <cell r="DK850">
            <v>-0.1458950156551353</v>
          </cell>
          <cell r="DL850">
            <v>-0.26220791705139135</v>
          </cell>
          <cell r="DM850">
            <v>0.16615963569867631</v>
          </cell>
          <cell r="DN850">
            <v>8.5782542440327347E-2</v>
          </cell>
          <cell r="DO850">
            <v>1.9796276020002779E-2</v>
          </cell>
          <cell r="DP850">
            <v>5.4981018674595816E-2</v>
          </cell>
          <cell r="DQ850">
            <v>4.3400780218078694E-2</v>
          </cell>
          <cell r="DR850">
            <v>0</v>
          </cell>
          <cell r="DS850">
            <v>0</v>
          </cell>
          <cell r="DT850">
            <v>0</v>
          </cell>
          <cell r="DU850">
            <v>0</v>
          </cell>
          <cell r="DV850">
            <v>0</v>
          </cell>
          <cell r="DW850">
            <v>0</v>
          </cell>
          <cell r="DX850">
            <v>0</v>
          </cell>
          <cell r="DY850">
            <v>0</v>
          </cell>
          <cell r="DZ850">
            <v>0</v>
          </cell>
          <cell r="EA850">
            <v>0</v>
          </cell>
          <cell r="EB850">
            <v>0</v>
          </cell>
          <cell r="EC850">
            <v>0</v>
          </cell>
          <cell r="ED850">
            <v>0</v>
          </cell>
        </row>
        <row r="851"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  <cell r="AE851">
            <v>0</v>
          </cell>
          <cell r="AF851">
            <v>0</v>
          </cell>
          <cell r="AG851">
            <v>0</v>
          </cell>
          <cell r="AH851">
            <v>0</v>
          </cell>
          <cell r="AI851">
            <v>0</v>
          </cell>
          <cell r="AJ851">
            <v>0</v>
          </cell>
          <cell r="AK851">
            <v>0</v>
          </cell>
          <cell r="AL851">
            <v>0</v>
          </cell>
          <cell r="AM851">
            <v>0</v>
          </cell>
          <cell r="AN851">
            <v>0</v>
          </cell>
          <cell r="AO851">
            <v>0</v>
          </cell>
          <cell r="AP851">
            <v>0</v>
          </cell>
          <cell r="AQ851">
            <v>0</v>
          </cell>
          <cell r="AR851">
            <v>0</v>
          </cell>
          <cell r="AS851">
            <v>0</v>
          </cell>
          <cell r="AT851">
            <v>0</v>
          </cell>
          <cell r="AU851">
            <v>0</v>
          </cell>
          <cell r="AV851">
            <v>0</v>
          </cell>
          <cell r="AW851">
            <v>0</v>
          </cell>
          <cell r="AX851">
            <v>0</v>
          </cell>
          <cell r="AY851">
            <v>0</v>
          </cell>
          <cell r="AZ851">
            <v>0</v>
          </cell>
          <cell r="BA851">
            <v>0</v>
          </cell>
          <cell r="BB851">
            <v>0</v>
          </cell>
          <cell r="BC851">
            <v>0</v>
          </cell>
          <cell r="BD851">
            <v>0</v>
          </cell>
          <cell r="BE851">
            <v>0</v>
          </cell>
          <cell r="BF851">
            <v>0</v>
          </cell>
          <cell r="BG851">
            <v>0</v>
          </cell>
          <cell r="BH851">
            <v>0</v>
          </cell>
          <cell r="BI851">
            <v>0</v>
          </cell>
          <cell r="BJ851">
            <v>0</v>
          </cell>
          <cell r="BK851">
            <v>0</v>
          </cell>
          <cell r="BL851">
            <v>0</v>
          </cell>
          <cell r="BM851">
            <v>0</v>
          </cell>
          <cell r="BN851">
            <v>0</v>
          </cell>
          <cell r="BO851">
            <v>0</v>
          </cell>
          <cell r="BP851">
            <v>0</v>
          </cell>
          <cell r="BQ851">
            <v>0</v>
          </cell>
          <cell r="BR851">
            <v>3.2525900057553372</v>
          </cell>
          <cell r="BS851">
            <v>0</v>
          </cell>
          <cell r="BT851">
            <v>3.8993595790470863</v>
          </cell>
          <cell r="BU851">
            <v>0</v>
          </cell>
          <cell r="BV851">
            <v>-31.82636037193879</v>
          </cell>
          <cell r="BW851">
            <v>0</v>
          </cell>
          <cell r="BX851">
            <v>-2.920499698314277</v>
          </cell>
          <cell r="BY851">
            <v>0</v>
          </cell>
          <cell r="BZ851">
            <v>0</v>
          </cell>
          <cell r="CA851">
            <v>0</v>
          </cell>
          <cell r="CB851">
            <v>0</v>
          </cell>
          <cell r="CC851">
            <v>3.1146423804470942</v>
          </cell>
          <cell r="CD851">
            <v>30.985448116512998</v>
          </cell>
          <cell r="CE851">
            <v>-270.85597053081437</v>
          </cell>
          <cell r="CF851">
            <v>12.535988509141134</v>
          </cell>
          <cell r="CG851">
            <v>9.5861079080736999</v>
          </cell>
          <cell r="CH851">
            <v>0</v>
          </cell>
          <cell r="CI851">
            <v>-176.48236495703895</v>
          </cell>
          <cell r="CJ851">
            <v>-106.77260585717295</v>
          </cell>
          <cell r="CK851">
            <v>-7.0627907994010855</v>
          </cell>
          <cell r="CL851">
            <v>0</v>
          </cell>
          <cell r="CM851">
            <v>0</v>
          </cell>
          <cell r="CN851">
            <v>0</v>
          </cell>
          <cell r="CO851">
            <v>0</v>
          </cell>
          <cell r="CP851">
            <v>-2.6603053344147156</v>
          </cell>
          <cell r="CQ851">
            <v>0</v>
          </cell>
          <cell r="CR851">
            <v>-216.85902212097335</v>
          </cell>
          <cell r="CS851">
            <v>0</v>
          </cell>
          <cell r="CT851">
            <v>9.5432686129634021</v>
          </cell>
          <cell r="CU851">
            <v>0</v>
          </cell>
          <cell r="CV851">
            <v>-93.633885963035254</v>
          </cell>
          <cell r="CW851">
            <v>-134.51917256749357</v>
          </cell>
          <cell r="CX851">
            <v>0</v>
          </cell>
          <cell r="CY851">
            <v>0</v>
          </cell>
          <cell r="CZ851">
            <v>0</v>
          </cell>
          <cell r="DA851">
            <v>0</v>
          </cell>
          <cell r="DB851">
            <v>0</v>
          </cell>
          <cell r="DC851">
            <v>4.4250236899145534E-2</v>
          </cell>
          <cell r="DD851">
            <v>1.7065175596931113</v>
          </cell>
          <cell r="DE851">
            <v>-83.679429270147011</v>
          </cell>
          <cell r="DF851">
            <v>0</v>
          </cell>
          <cell r="DG851">
            <v>4.6016894915519515</v>
          </cell>
          <cell r="DH851">
            <v>0</v>
          </cell>
          <cell r="DI851">
            <v>0</v>
          </cell>
          <cell r="DJ851">
            <v>-102.16292497804852</v>
          </cell>
          <cell r="DK851">
            <v>0</v>
          </cell>
          <cell r="DL851">
            <v>0</v>
          </cell>
          <cell r="DM851">
            <v>0</v>
          </cell>
          <cell r="DN851">
            <v>0</v>
          </cell>
          <cell r="DO851">
            <v>0</v>
          </cell>
          <cell r="DP851">
            <v>0</v>
          </cell>
          <cell r="DQ851">
            <v>13.881806216350014</v>
          </cell>
          <cell r="DR851">
            <v>0</v>
          </cell>
          <cell r="DS851">
            <v>0</v>
          </cell>
          <cell r="DT851">
            <v>0</v>
          </cell>
          <cell r="DU851">
            <v>0</v>
          </cell>
          <cell r="DV851">
            <v>0</v>
          </cell>
          <cell r="DW851">
            <v>0</v>
          </cell>
          <cell r="DX851">
            <v>0</v>
          </cell>
          <cell r="DY851">
            <v>0</v>
          </cell>
          <cell r="DZ851">
            <v>0</v>
          </cell>
          <cell r="EA851">
            <v>0</v>
          </cell>
          <cell r="EB851">
            <v>0</v>
          </cell>
          <cell r="EC851">
            <v>0</v>
          </cell>
          <cell r="ED851">
            <v>0</v>
          </cell>
        </row>
        <row r="852">
          <cell r="F852">
            <v>0</v>
          </cell>
          <cell r="G852">
            <v>0</v>
          </cell>
          <cell r="H852">
            <v>48.190510479610793</v>
          </cell>
          <cell r="I852">
            <v>0</v>
          </cell>
          <cell r="J852">
            <v>0</v>
          </cell>
          <cell r="K852">
            <v>0</v>
          </cell>
          <cell r="L852">
            <v>0</v>
          </cell>
          <cell r="M852">
            <v>0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R852">
            <v>19.225502918690495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  <cell r="W852">
            <v>19.225502918690495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  <cell r="AE852">
            <v>642.29971570836278</v>
          </cell>
          <cell r="AF852">
            <v>0</v>
          </cell>
          <cell r="AG852">
            <v>0</v>
          </cell>
          <cell r="AH852">
            <v>313.43278729858503</v>
          </cell>
          <cell r="AI852">
            <v>79.322104355228475</v>
          </cell>
          <cell r="AJ852">
            <v>104.70282473273755</v>
          </cell>
          <cell r="AK852">
            <v>144.84199932181355</v>
          </cell>
          <cell r="AL852">
            <v>0</v>
          </cell>
          <cell r="AM852">
            <v>0</v>
          </cell>
          <cell r="AN852">
            <v>0</v>
          </cell>
          <cell r="AO852">
            <v>0</v>
          </cell>
          <cell r="AP852">
            <v>0</v>
          </cell>
          <cell r="AQ852">
            <v>0</v>
          </cell>
          <cell r="AR852">
            <v>368.07759280235314</v>
          </cell>
          <cell r="AS852">
            <v>0</v>
          </cell>
          <cell r="AT852">
            <v>0</v>
          </cell>
          <cell r="AU852">
            <v>91.64384997578145</v>
          </cell>
          <cell r="AV852">
            <v>247.20971513315089</v>
          </cell>
          <cell r="AW852">
            <v>29.224027693420602</v>
          </cell>
          <cell r="AX852">
            <v>0</v>
          </cell>
          <cell r="AY852">
            <v>0</v>
          </cell>
          <cell r="AZ852">
            <v>0</v>
          </cell>
          <cell r="BA852">
            <v>0</v>
          </cell>
          <cell r="BB852">
            <v>0</v>
          </cell>
          <cell r="BC852">
            <v>0</v>
          </cell>
          <cell r="BD852">
            <v>0</v>
          </cell>
          <cell r="BE852">
            <v>255.92303986378124</v>
          </cell>
          <cell r="BF852">
            <v>0</v>
          </cell>
          <cell r="BG852">
            <v>0</v>
          </cell>
          <cell r="BH852">
            <v>94.566487193592252</v>
          </cell>
          <cell r="BI852">
            <v>31.126953757220576</v>
          </cell>
          <cell r="BJ852">
            <v>123.8908704253995</v>
          </cell>
          <cell r="BK852">
            <v>0</v>
          </cell>
          <cell r="BL852">
            <v>0</v>
          </cell>
          <cell r="BM852">
            <v>0</v>
          </cell>
          <cell r="BN852">
            <v>0</v>
          </cell>
          <cell r="BO852">
            <v>6.3387284875691279</v>
          </cell>
          <cell r="BP852">
            <v>0</v>
          </cell>
          <cell r="BQ852">
            <v>0</v>
          </cell>
          <cell r="BR852">
            <v>949.41612992380396</v>
          </cell>
          <cell r="BS852">
            <v>0</v>
          </cell>
          <cell r="BT852">
            <v>3.8993595790470863</v>
          </cell>
          <cell r="BU852">
            <v>591.02721926416052</v>
          </cell>
          <cell r="BV852">
            <v>4.7743731641510294</v>
          </cell>
          <cell r="BW852">
            <v>256.78624828855209</v>
          </cell>
          <cell r="BX852">
            <v>-2.920499698314277</v>
          </cell>
          <cell r="BY852">
            <v>0</v>
          </cell>
          <cell r="BZ852">
            <v>0</v>
          </cell>
          <cell r="CA852">
            <v>0</v>
          </cell>
          <cell r="CB852">
            <v>61.749338829244394</v>
          </cell>
          <cell r="CC852">
            <v>3.1146423804470942</v>
          </cell>
          <cell r="CD852">
            <v>30.985448116512998</v>
          </cell>
          <cell r="CE852">
            <v>466.30973932734923</v>
          </cell>
          <cell r="CF852">
            <v>12.535988509141134</v>
          </cell>
          <cell r="CG852">
            <v>9.5861079080736999</v>
          </cell>
          <cell r="CH852">
            <v>483.52459256222028</v>
          </cell>
          <cell r="CI852">
            <v>-79.782505805555957</v>
          </cell>
          <cell r="CJ852">
            <v>-5.3912628544967447</v>
          </cell>
          <cell r="CK852">
            <v>48.497124342381539</v>
          </cell>
          <cell r="CL852">
            <v>0</v>
          </cell>
          <cell r="CM852">
            <v>0</v>
          </cell>
          <cell r="CN852">
            <v>0</v>
          </cell>
          <cell r="CO852">
            <v>0</v>
          </cell>
          <cell r="CP852">
            <v>-2.6603053344147156</v>
          </cell>
          <cell r="CQ852">
            <v>0</v>
          </cell>
          <cell r="CR852">
            <v>-33.419594414588573</v>
          </cell>
          <cell r="CS852">
            <v>0</v>
          </cell>
          <cell r="CT852">
            <v>9.5432686129634021</v>
          </cell>
          <cell r="CU852">
            <v>125.00052934896883</v>
          </cell>
          <cell r="CV852">
            <v>-35.194987605620554</v>
          </cell>
          <cell r="CW852">
            <v>-134.51917256749357</v>
          </cell>
          <cell r="CX852">
            <v>0</v>
          </cell>
          <cell r="CY852">
            <v>0</v>
          </cell>
          <cell r="CZ852">
            <v>0</v>
          </cell>
          <cell r="DA852">
            <v>0</v>
          </cell>
          <cell r="DB852">
            <v>0</v>
          </cell>
          <cell r="DC852">
            <v>4.4250236899145534E-2</v>
          </cell>
          <cell r="DD852">
            <v>1.7065175596931113</v>
          </cell>
          <cell r="DE852">
            <v>253.37339624560627</v>
          </cell>
          <cell r="DF852">
            <v>0</v>
          </cell>
          <cell r="DG852">
            <v>4.6016894915519515</v>
          </cell>
          <cell r="DH852">
            <v>68.968692156773614</v>
          </cell>
          <cell r="DI852">
            <v>268.08413335897967</v>
          </cell>
          <cell r="DJ852">
            <v>-102.16292497804852</v>
          </cell>
          <cell r="DK852">
            <v>0</v>
          </cell>
          <cell r="DL852">
            <v>0</v>
          </cell>
          <cell r="DM852">
            <v>0</v>
          </cell>
          <cell r="DN852">
            <v>0</v>
          </cell>
          <cell r="DO852">
            <v>0</v>
          </cell>
          <cell r="DP852">
            <v>0</v>
          </cell>
          <cell r="DQ852">
            <v>13.881806216350014</v>
          </cell>
          <cell r="DR852">
            <v>0</v>
          </cell>
          <cell r="DS852">
            <v>0</v>
          </cell>
          <cell r="DT852">
            <v>0</v>
          </cell>
          <cell r="DU852">
            <v>0</v>
          </cell>
          <cell r="DV852">
            <v>0</v>
          </cell>
          <cell r="DW852">
            <v>0</v>
          </cell>
          <cell r="DX852">
            <v>0</v>
          </cell>
          <cell r="DY852">
            <v>0</v>
          </cell>
          <cell r="DZ852">
            <v>0</v>
          </cell>
          <cell r="EA852">
            <v>0</v>
          </cell>
          <cell r="EB852">
            <v>0</v>
          </cell>
          <cell r="EC852">
            <v>0</v>
          </cell>
          <cell r="ED852">
            <v>0</v>
          </cell>
        </row>
        <row r="854">
          <cell r="F854">
            <v>0</v>
          </cell>
          <cell r="G854">
            <v>0</v>
          </cell>
          <cell r="H854">
            <v>0</v>
          </cell>
          <cell r="I854">
            <v>0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  <cell r="AE854">
            <v>0</v>
          </cell>
          <cell r="AF854">
            <v>0</v>
          </cell>
          <cell r="AG854">
            <v>0</v>
          </cell>
          <cell r="AH854">
            <v>0</v>
          </cell>
          <cell r="AI854">
            <v>0</v>
          </cell>
          <cell r="AJ854">
            <v>0</v>
          </cell>
          <cell r="AK854">
            <v>0</v>
          </cell>
          <cell r="AL854">
            <v>0</v>
          </cell>
          <cell r="AM854">
            <v>0</v>
          </cell>
          <cell r="AN854">
            <v>0</v>
          </cell>
          <cell r="AO854">
            <v>0</v>
          </cell>
          <cell r="AP854">
            <v>0</v>
          </cell>
          <cell r="AQ854">
            <v>0</v>
          </cell>
          <cell r="AR854">
            <v>0</v>
          </cell>
          <cell r="AS854">
            <v>0</v>
          </cell>
          <cell r="AT854">
            <v>0</v>
          </cell>
          <cell r="AU854">
            <v>0</v>
          </cell>
          <cell r="AV854">
            <v>0</v>
          </cell>
          <cell r="AW854">
            <v>0</v>
          </cell>
          <cell r="AX854">
            <v>0</v>
          </cell>
          <cell r="AY854">
            <v>0</v>
          </cell>
          <cell r="AZ854">
            <v>0</v>
          </cell>
          <cell r="BA854">
            <v>0</v>
          </cell>
          <cell r="BB854">
            <v>0</v>
          </cell>
          <cell r="BC854">
            <v>0</v>
          </cell>
          <cell r="BD854">
            <v>0</v>
          </cell>
          <cell r="BE854">
            <v>0</v>
          </cell>
          <cell r="BF854">
            <v>0</v>
          </cell>
          <cell r="BG854">
            <v>0</v>
          </cell>
          <cell r="BH854">
            <v>0</v>
          </cell>
          <cell r="BI854">
            <v>0</v>
          </cell>
          <cell r="BJ854">
            <v>0</v>
          </cell>
          <cell r="BK854">
            <v>0</v>
          </cell>
          <cell r="BL854">
            <v>0</v>
          </cell>
          <cell r="BM854">
            <v>0</v>
          </cell>
          <cell r="BN854">
            <v>0</v>
          </cell>
          <cell r="BO854">
            <v>0</v>
          </cell>
          <cell r="BP854">
            <v>0</v>
          </cell>
          <cell r="BQ854">
            <v>0</v>
          </cell>
          <cell r="BR854">
            <v>0</v>
          </cell>
          <cell r="BS854">
            <v>0</v>
          </cell>
          <cell r="BT854">
            <v>0</v>
          </cell>
          <cell r="BU854">
            <v>0</v>
          </cell>
          <cell r="BV854">
            <v>0</v>
          </cell>
          <cell r="BW854">
            <v>0</v>
          </cell>
          <cell r="BX854">
            <v>0</v>
          </cell>
          <cell r="BY854">
            <v>0</v>
          </cell>
          <cell r="BZ854">
            <v>0</v>
          </cell>
          <cell r="CA854">
            <v>0</v>
          </cell>
          <cell r="CB854">
            <v>0</v>
          </cell>
          <cell r="CC854">
            <v>0</v>
          </cell>
          <cell r="CD854">
            <v>0</v>
          </cell>
          <cell r="CE854">
            <v>0</v>
          </cell>
          <cell r="CF854">
            <v>0</v>
          </cell>
          <cell r="CG854">
            <v>0</v>
          </cell>
          <cell r="CH854">
            <v>0</v>
          </cell>
          <cell r="CI854">
            <v>0</v>
          </cell>
          <cell r="CJ854">
            <v>0</v>
          </cell>
          <cell r="CK854">
            <v>0</v>
          </cell>
          <cell r="CL854">
            <v>0</v>
          </cell>
          <cell r="CM854">
            <v>0</v>
          </cell>
          <cell r="CN854">
            <v>0</v>
          </cell>
          <cell r="CO854">
            <v>0</v>
          </cell>
          <cell r="CP854">
            <v>0</v>
          </cell>
          <cell r="CQ854">
            <v>0</v>
          </cell>
          <cell r="CR854">
            <v>0</v>
          </cell>
          <cell r="CS854">
            <v>0</v>
          </cell>
          <cell r="CT854">
            <v>0</v>
          </cell>
          <cell r="CU854">
            <v>0</v>
          </cell>
          <cell r="CV854">
            <v>0</v>
          </cell>
          <cell r="CW854">
            <v>0</v>
          </cell>
          <cell r="CX854">
            <v>0</v>
          </cell>
          <cell r="CY854">
            <v>0</v>
          </cell>
          <cell r="CZ854">
            <v>0</v>
          </cell>
          <cell r="DA854">
            <v>0</v>
          </cell>
          <cell r="DB854">
            <v>0</v>
          </cell>
          <cell r="DC854">
            <v>0</v>
          </cell>
          <cell r="DD854">
            <v>0</v>
          </cell>
          <cell r="DE854">
            <v>0</v>
          </cell>
          <cell r="DF854">
            <v>0</v>
          </cell>
          <cell r="DG854">
            <v>0</v>
          </cell>
          <cell r="DH854">
            <v>0</v>
          </cell>
          <cell r="DI854">
            <v>0</v>
          </cell>
          <cell r="DJ854">
            <v>0</v>
          </cell>
          <cell r="DK854">
            <v>0</v>
          </cell>
          <cell r="DL854">
            <v>0</v>
          </cell>
          <cell r="DM854">
            <v>0</v>
          </cell>
          <cell r="DN854">
            <v>0</v>
          </cell>
          <cell r="DO854">
            <v>0</v>
          </cell>
          <cell r="DP854">
            <v>0</v>
          </cell>
          <cell r="DQ854">
            <v>0</v>
          </cell>
          <cell r="DR854">
            <v>0</v>
          </cell>
          <cell r="DS854">
            <v>0</v>
          </cell>
          <cell r="DT854">
            <v>0</v>
          </cell>
          <cell r="DU854">
            <v>0</v>
          </cell>
          <cell r="DV854">
            <v>0</v>
          </cell>
          <cell r="DW854">
            <v>0</v>
          </cell>
          <cell r="DX854">
            <v>0</v>
          </cell>
          <cell r="DY854">
            <v>0</v>
          </cell>
          <cell r="DZ854">
            <v>0</v>
          </cell>
          <cell r="EA854">
            <v>0</v>
          </cell>
          <cell r="EB854">
            <v>0</v>
          </cell>
          <cell r="EC854">
            <v>0</v>
          </cell>
          <cell r="ED854">
            <v>0</v>
          </cell>
        </row>
        <row r="856">
          <cell r="F856">
            <v>0</v>
          </cell>
          <cell r="G856">
            <v>0</v>
          </cell>
          <cell r="H856">
            <v>0</v>
          </cell>
          <cell r="I856">
            <v>0</v>
          </cell>
          <cell r="J856">
            <v>0</v>
          </cell>
          <cell r="K856">
            <v>0</v>
          </cell>
          <cell r="L856">
            <v>0</v>
          </cell>
          <cell r="M856">
            <v>0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  <cell r="T856">
            <v>0</v>
          </cell>
          <cell r="U856">
            <v>0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  <cell r="AE856">
            <v>0</v>
          </cell>
          <cell r="AF856">
            <v>0</v>
          </cell>
          <cell r="AG856">
            <v>0</v>
          </cell>
          <cell r="AH856">
            <v>0</v>
          </cell>
          <cell r="AI856">
            <v>0</v>
          </cell>
          <cell r="AJ856">
            <v>0</v>
          </cell>
          <cell r="AK856">
            <v>0</v>
          </cell>
          <cell r="AL856">
            <v>0</v>
          </cell>
          <cell r="AM856">
            <v>0</v>
          </cell>
          <cell r="AN856">
            <v>0</v>
          </cell>
          <cell r="AO856">
            <v>0</v>
          </cell>
          <cell r="AP856">
            <v>0</v>
          </cell>
          <cell r="AQ856">
            <v>0</v>
          </cell>
          <cell r="AR856">
            <v>0</v>
          </cell>
          <cell r="AS856">
            <v>0</v>
          </cell>
          <cell r="AT856">
            <v>0</v>
          </cell>
          <cell r="AU856">
            <v>0</v>
          </cell>
          <cell r="AV856">
            <v>0</v>
          </cell>
          <cell r="AW856">
            <v>0</v>
          </cell>
          <cell r="AX856">
            <v>0</v>
          </cell>
          <cell r="AY856">
            <v>0</v>
          </cell>
          <cell r="AZ856">
            <v>0</v>
          </cell>
          <cell r="BA856">
            <v>0</v>
          </cell>
          <cell r="BB856">
            <v>0</v>
          </cell>
          <cell r="BC856">
            <v>0</v>
          </cell>
          <cell r="BD856">
            <v>0</v>
          </cell>
          <cell r="BE856">
            <v>0</v>
          </cell>
          <cell r="BF856">
            <v>0</v>
          </cell>
          <cell r="BG856">
            <v>0</v>
          </cell>
          <cell r="BH856">
            <v>0</v>
          </cell>
          <cell r="BI856">
            <v>0</v>
          </cell>
          <cell r="BJ856">
            <v>0</v>
          </cell>
          <cell r="BK856">
            <v>0</v>
          </cell>
          <cell r="BL856">
            <v>0</v>
          </cell>
          <cell r="BM856">
            <v>0</v>
          </cell>
          <cell r="BN856">
            <v>0</v>
          </cell>
          <cell r="BO856">
            <v>0</v>
          </cell>
          <cell r="BP856">
            <v>0</v>
          </cell>
          <cell r="BQ856">
            <v>0</v>
          </cell>
          <cell r="BR856">
            <v>0</v>
          </cell>
          <cell r="BS856">
            <v>0</v>
          </cell>
          <cell r="BT856">
            <v>0</v>
          </cell>
          <cell r="BU856">
            <v>0</v>
          </cell>
          <cell r="BV856">
            <v>0</v>
          </cell>
          <cell r="BW856">
            <v>0</v>
          </cell>
          <cell r="BX856">
            <v>0</v>
          </cell>
          <cell r="BY856">
            <v>0</v>
          </cell>
          <cell r="BZ856">
            <v>0</v>
          </cell>
          <cell r="CA856">
            <v>0</v>
          </cell>
          <cell r="CB856">
            <v>0</v>
          </cell>
          <cell r="CC856">
            <v>0</v>
          </cell>
          <cell r="CD856">
            <v>0</v>
          </cell>
          <cell r="CE856">
            <v>0</v>
          </cell>
          <cell r="CF856">
            <v>0</v>
          </cell>
          <cell r="CG856">
            <v>0</v>
          </cell>
          <cell r="CH856">
            <v>0</v>
          </cell>
          <cell r="CI856">
            <v>0</v>
          </cell>
          <cell r="CJ856">
            <v>0</v>
          </cell>
          <cell r="CK856">
            <v>0</v>
          </cell>
          <cell r="CL856">
            <v>0</v>
          </cell>
          <cell r="CM856">
            <v>0</v>
          </cell>
          <cell r="CN856">
            <v>0</v>
          </cell>
          <cell r="CO856">
            <v>0</v>
          </cell>
          <cell r="CP856">
            <v>0</v>
          </cell>
          <cell r="CQ856">
            <v>0</v>
          </cell>
          <cell r="CR856">
            <v>0</v>
          </cell>
          <cell r="CS856">
            <v>0</v>
          </cell>
          <cell r="CT856">
            <v>0</v>
          </cell>
          <cell r="CU856">
            <v>0</v>
          </cell>
          <cell r="CV856">
            <v>0</v>
          </cell>
          <cell r="CW856">
            <v>0</v>
          </cell>
          <cell r="CX856">
            <v>0</v>
          </cell>
          <cell r="CY856">
            <v>0</v>
          </cell>
          <cell r="CZ856">
            <v>0</v>
          </cell>
          <cell r="DA856">
            <v>0</v>
          </cell>
          <cell r="DB856">
            <v>0</v>
          </cell>
          <cell r="DC856">
            <v>0</v>
          </cell>
          <cell r="DD856">
            <v>0</v>
          </cell>
          <cell r="DE856">
            <v>0</v>
          </cell>
          <cell r="DF856">
            <v>0</v>
          </cell>
          <cell r="DG856">
            <v>0</v>
          </cell>
          <cell r="DH856">
            <v>0</v>
          </cell>
          <cell r="DI856">
            <v>0</v>
          </cell>
          <cell r="DJ856">
            <v>0</v>
          </cell>
          <cell r="DK856">
            <v>0</v>
          </cell>
          <cell r="DL856">
            <v>0</v>
          </cell>
          <cell r="DM856">
            <v>0</v>
          </cell>
          <cell r="DN856">
            <v>0</v>
          </cell>
          <cell r="DO856">
            <v>0</v>
          </cell>
          <cell r="DP856">
            <v>0</v>
          </cell>
          <cell r="DQ856">
            <v>0</v>
          </cell>
          <cell r="DR856">
            <v>0</v>
          </cell>
          <cell r="DS856">
            <v>0</v>
          </cell>
          <cell r="DT856">
            <v>0</v>
          </cell>
          <cell r="DU856">
            <v>0</v>
          </cell>
          <cell r="DV856">
            <v>0</v>
          </cell>
          <cell r="DW856">
            <v>0</v>
          </cell>
          <cell r="DX856">
            <v>0</v>
          </cell>
          <cell r="DY856">
            <v>0</v>
          </cell>
          <cell r="DZ856">
            <v>0</v>
          </cell>
          <cell r="EA856">
            <v>0</v>
          </cell>
          <cell r="EB856">
            <v>0</v>
          </cell>
          <cell r="EC856">
            <v>0</v>
          </cell>
          <cell r="ED856">
            <v>0</v>
          </cell>
        </row>
        <row r="857">
          <cell r="F857">
            <v>0</v>
          </cell>
          <cell r="G857">
            <v>0</v>
          </cell>
          <cell r="H857">
            <v>0</v>
          </cell>
          <cell r="I857">
            <v>0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  <cell r="AE857">
            <v>0</v>
          </cell>
          <cell r="AF857">
            <v>0</v>
          </cell>
          <cell r="AG857">
            <v>0</v>
          </cell>
          <cell r="AH857">
            <v>0</v>
          </cell>
          <cell r="AI857">
            <v>0</v>
          </cell>
          <cell r="AJ857">
            <v>0</v>
          </cell>
          <cell r="AK857">
            <v>0</v>
          </cell>
          <cell r="AL857">
            <v>0</v>
          </cell>
          <cell r="AM857">
            <v>0</v>
          </cell>
          <cell r="AN857">
            <v>0</v>
          </cell>
          <cell r="AO857">
            <v>0</v>
          </cell>
          <cell r="AP857">
            <v>0</v>
          </cell>
          <cell r="AQ857">
            <v>0</v>
          </cell>
          <cell r="AR857">
            <v>0</v>
          </cell>
          <cell r="AS857">
            <v>0</v>
          </cell>
          <cell r="AT857">
            <v>0</v>
          </cell>
          <cell r="AU857">
            <v>0</v>
          </cell>
          <cell r="AV857">
            <v>0</v>
          </cell>
          <cell r="AW857">
            <v>0</v>
          </cell>
          <cell r="AX857">
            <v>0</v>
          </cell>
          <cell r="AY857">
            <v>0</v>
          </cell>
          <cell r="AZ857">
            <v>0</v>
          </cell>
          <cell r="BA857">
            <v>0</v>
          </cell>
          <cell r="BB857">
            <v>0</v>
          </cell>
          <cell r="BC857">
            <v>0</v>
          </cell>
          <cell r="BD857">
            <v>0</v>
          </cell>
          <cell r="BE857">
            <v>0</v>
          </cell>
          <cell r="BF857">
            <v>0</v>
          </cell>
          <cell r="BG857">
            <v>0</v>
          </cell>
          <cell r="BH857">
            <v>0</v>
          </cell>
          <cell r="BI857">
            <v>0</v>
          </cell>
          <cell r="BJ857">
            <v>0</v>
          </cell>
          <cell r="BK857">
            <v>0</v>
          </cell>
          <cell r="BL857">
            <v>0</v>
          </cell>
          <cell r="BM857">
            <v>0</v>
          </cell>
          <cell r="BN857">
            <v>0</v>
          </cell>
          <cell r="BO857">
            <v>0</v>
          </cell>
          <cell r="BP857">
            <v>0</v>
          </cell>
          <cell r="BQ857">
            <v>0</v>
          </cell>
          <cell r="BR857">
            <v>0</v>
          </cell>
          <cell r="BS857">
            <v>0</v>
          </cell>
          <cell r="BT857">
            <v>0</v>
          </cell>
          <cell r="BU857">
            <v>0</v>
          </cell>
          <cell r="BV857">
            <v>0</v>
          </cell>
          <cell r="BW857">
            <v>0</v>
          </cell>
          <cell r="BX857">
            <v>0</v>
          </cell>
          <cell r="BY857">
            <v>0</v>
          </cell>
          <cell r="BZ857">
            <v>0</v>
          </cell>
          <cell r="CA857">
            <v>0</v>
          </cell>
          <cell r="CB857">
            <v>0</v>
          </cell>
          <cell r="CC857">
            <v>0</v>
          </cell>
          <cell r="CD857">
            <v>0</v>
          </cell>
          <cell r="CE857">
            <v>0</v>
          </cell>
          <cell r="CF857">
            <v>0</v>
          </cell>
          <cell r="CG857">
            <v>0</v>
          </cell>
          <cell r="CH857">
            <v>0</v>
          </cell>
          <cell r="CI857">
            <v>0</v>
          </cell>
          <cell r="CJ857">
            <v>0</v>
          </cell>
          <cell r="CK857">
            <v>0</v>
          </cell>
          <cell r="CL857">
            <v>0</v>
          </cell>
          <cell r="CM857">
            <v>0</v>
          </cell>
          <cell r="CN857">
            <v>0</v>
          </cell>
          <cell r="CO857">
            <v>0</v>
          </cell>
          <cell r="CP857">
            <v>0</v>
          </cell>
          <cell r="CQ857">
            <v>0</v>
          </cell>
          <cell r="CR857">
            <v>0</v>
          </cell>
          <cell r="CS857">
            <v>0</v>
          </cell>
          <cell r="CT857">
            <v>0</v>
          </cell>
          <cell r="CU857">
            <v>0</v>
          </cell>
          <cell r="CV857">
            <v>0</v>
          </cell>
          <cell r="CW857">
            <v>0</v>
          </cell>
          <cell r="CX857">
            <v>0</v>
          </cell>
          <cell r="CY857">
            <v>0</v>
          </cell>
          <cell r="CZ857">
            <v>0</v>
          </cell>
          <cell r="DA857">
            <v>0</v>
          </cell>
          <cell r="DB857">
            <v>0</v>
          </cell>
          <cell r="DC857">
            <v>0</v>
          </cell>
          <cell r="DD857">
            <v>0</v>
          </cell>
          <cell r="DE857">
            <v>0</v>
          </cell>
          <cell r="DF857">
            <v>0</v>
          </cell>
          <cell r="DG857">
            <v>0</v>
          </cell>
          <cell r="DH857">
            <v>0</v>
          </cell>
          <cell r="DI857">
            <v>0</v>
          </cell>
          <cell r="DJ857">
            <v>0</v>
          </cell>
          <cell r="DK857">
            <v>0</v>
          </cell>
          <cell r="DL857">
            <v>0</v>
          </cell>
          <cell r="DM857">
            <v>0</v>
          </cell>
          <cell r="DN857">
            <v>0</v>
          </cell>
          <cell r="DO857">
            <v>0</v>
          </cell>
          <cell r="DP857">
            <v>0</v>
          </cell>
          <cell r="DQ857">
            <v>0</v>
          </cell>
          <cell r="DR857">
            <v>0</v>
          </cell>
          <cell r="DS857">
            <v>0</v>
          </cell>
          <cell r="DT857">
            <v>0</v>
          </cell>
          <cell r="DU857">
            <v>0</v>
          </cell>
          <cell r="DV857">
            <v>0</v>
          </cell>
          <cell r="DW857">
            <v>0</v>
          </cell>
          <cell r="DX857">
            <v>0</v>
          </cell>
          <cell r="DY857">
            <v>0</v>
          </cell>
          <cell r="DZ857">
            <v>0</v>
          </cell>
          <cell r="EA857">
            <v>0</v>
          </cell>
          <cell r="EB857">
            <v>0</v>
          </cell>
          <cell r="EC857">
            <v>0</v>
          </cell>
          <cell r="ED857">
            <v>0</v>
          </cell>
        </row>
        <row r="858">
          <cell r="F858">
            <v>0</v>
          </cell>
          <cell r="G858">
            <v>0</v>
          </cell>
          <cell r="H858">
            <v>0</v>
          </cell>
          <cell r="I858">
            <v>0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  <cell r="AE858">
            <v>0</v>
          </cell>
          <cell r="AF858">
            <v>0</v>
          </cell>
          <cell r="AG858">
            <v>0</v>
          </cell>
          <cell r="AH858">
            <v>0</v>
          </cell>
          <cell r="AI858">
            <v>0</v>
          </cell>
          <cell r="AJ858">
            <v>0</v>
          </cell>
          <cell r="AK858">
            <v>0</v>
          </cell>
          <cell r="AL858">
            <v>0</v>
          </cell>
          <cell r="AM858">
            <v>0</v>
          </cell>
          <cell r="AN858">
            <v>0</v>
          </cell>
          <cell r="AO858">
            <v>0</v>
          </cell>
          <cell r="AP858">
            <v>0</v>
          </cell>
          <cell r="AQ858">
            <v>0</v>
          </cell>
          <cell r="AR858">
            <v>0</v>
          </cell>
          <cell r="AS858">
            <v>0</v>
          </cell>
          <cell r="AT858">
            <v>0</v>
          </cell>
          <cell r="AU858">
            <v>0</v>
          </cell>
          <cell r="AV858">
            <v>0</v>
          </cell>
          <cell r="AW858">
            <v>0</v>
          </cell>
          <cell r="AX858">
            <v>0</v>
          </cell>
          <cell r="AY858">
            <v>0</v>
          </cell>
          <cell r="AZ858">
            <v>0</v>
          </cell>
          <cell r="BA858">
            <v>0</v>
          </cell>
          <cell r="BB858">
            <v>0</v>
          </cell>
          <cell r="BC858">
            <v>0</v>
          </cell>
          <cell r="BD858">
            <v>0</v>
          </cell>
          <cell r="BE858">
            <v>0</v>
          </cell>
          <cell r="BF858">
            <v>0</v>
          </cell>
          <cell r="BG858">
            <v>0</v>
          </cell>
          <cell r="BH858">
            <v>0</v>
          </cell>
          <cell r="BI858">
            <v>0</v>
          </cell>
          <cell r="BJ858">
            <v>0</v>
          </cell>
          <cell r="BK858">
            <v>0</v>
          </cell>
          <cell r="BL858">
            <v>0</v>
          </cell>
          <cell r="BM858">
            <v>0</v>
          </cell>
          <cell r="BN858">
            <v>0</v>
          </cell>
          <cell r="BO858">
            <v>0</v>
          </cell>
          <cell r="BP858">
            <v>0</v>
          </cell>
          <cell r="BQ858">
            <v>0</v>
          </cell>
          <cell r="BR858">
            <v>0</v>
          </cell>
          <cell r="BS858">
            <v>0</v>
          </cell>
          <cell r="BT858">
            <v>0</v>
          </cell>
          <cell r="BU858">
            <v>0</v>
          </cell>
          <cell r="BV858">
            <v>0</v>
          </cell>
          <cell r="BW858">
            <v>0</v>
          </cell>
          <cell r="BX858">
            <v>0</v>
          </cell>
          <cell r="BY858">
            <v>0</v>
          </cell>
          <cell r="BZ858">
            <v>0</v>
          </cell>
          <cell r="CA858">
            <v>0</v>
          </cell>
          <cell r="CB858">
            <v>0</v>
          </cell>
          <cell r="CC858">
            <v>0</v>
          </cell>
          <cell r="CD858">
            <v>0</v>
          </cell>
          <cell r="CE858">
            <v>0</v>
          </cell>
          <cell r="CF858">
            <v>0</v>
          </cell>
          <cell r="CG858">
            <v>0</v>
          </cell>
          <cell r="CH858">
            <v>0</v>
          </cell>
          <cell r="CI858">
            <v>0</v>
          </cell>
          <cell r="CJ858">
            <v>0</v>
          </cell>
          <cell r="CK858">
            <v>0</v>
          </cell>
          <cell r="CL858">
            <v>0</v>
          </cell>
          <cell r="CM858">
            <v>0</v>
          </cell>
          <cell r="CN858">
            <v>0</v>
          </cell>
          <cell r="CO858">
            <v>0</v>
          </cell>
          <cell r="CP858">
            <v>0</v>
          </cell>
          <cell r="CQ858">
            <v>0</v>
          </cell>
          <cell r="CR858">
            <v>0</v>
          </cell>
          <cell r="CS858">
            <v>0</v>
          </cell>
          <cell r="CT858">
            <v>0</v>
          </cell>
          <cell r="CU858">
            <v>0</v>
          </cell>
          <cell r="CV858">
            <v>0</v>
          </cell>
          <cell r="CW858">
            <v>0</v>
          </cell>
          <cell r="CX858">
            <v>0</v>
          </cell>
          <cell r="CY858">
            <v>0</v>
          </cell>
          <cell r="CZ858">
            <v>0</v>
          </cell>
          <cell r="DA858">
            <v>0</v>
          </cell>
          <cell r="DB858">
            <v>0</v>
          </cell>
          <cell r="DC858">
            <v>0</v>
          </cell>
          <cell r="DD858">
            <v>0</v>
          </cell>
          <cell r="DE858">
            <v>0</v>
          </cell>
          <cell r="DF858">
            <v>0</v>
          </cell>
          <cell r="DG858">
            <v>0</v>
          </cell>
          <cell r="DH858">
            <v>0</v>
          </cell>
          <cell r="DI858">
            <v>0</v>
          </cell>
          <cell r="DJ858">
            <v>0</v>
          </cell>
          <cell r="DK858">
            <v>0</v>
          </cell>
          <cell r="DL858">
            <v>0</v>
          </cell>
          <cell r="DM858">
            <v>0</v>
          </cell>
          <cell r="DN858">
            <v>0</v>
          </cell>
          <cell r="DO858">
            <v>0</v>
          </cell>
          <cell r="DP858">
            <v>0</v>
          </cell>
          <cell r="DQ858">
            <v>0</v>
          </cell>
          <cell r="DR858">
            <v>0</v>
          </cell>
          <cell r="DS858">
            <v>0</v>
          </cell>
          <cell r="DT858">
            <v>0</v>
          </cell>
          <cell r="DU858">
            <v>0</v>
          </cell>
          <cell r="DV858">
            <v>0</v>
          </cell>
          <cell r="DW858">
            <v>0</v>
          </cell>
          <cell r="DX858">
            <v>0</v>
          </cell>
          <cell r="DY858">
            <v>0</v>
          </cell>
          <cell r="DZ858">
            <v>0</v>
          </cell>
          <cell r="EA858">
            <v>0</v>
          </cell>
          <cell r="EB858">
            <v>0</v>
          </cell>
          <cell r="EC858">
            <v>0</v>
          </cell>
          <cell r="ED858">
            <v>0</v>
          </cell>
        </row>
        <row r="859">
          <cell r="F859">
            <v>0</v>
          </cell>
          <cell r="G859">
            <v>0</v>
          </cell>
          <cell r="H859">
            <v>0</v>
          </cell>
          <cell r="I859">
            <v>0</v>
          </cell>
          <cell r="J859">
            <v>0</v>
          </cell>
          <cell r="K859">
            <v>0</v>
          </cell>
          <cell r="L859">
            <v>0</v>
          </cell>
          <cell r="M859">
            <v>0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  <cell r="T859">
            <v>0</v>
          </cell>
          <cell r="U859">
            <v>0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  <cell r="AE859">
            <v>0</v>
          </cell>
          <cell r="AF859">
            <v>0</v>
          </cell>
          <cell r="AG859">
            <v>0</v>
          </cell>
          <cell r="AH859">
            <v>0</v>
          </cell>
          <cell r="AI859">
            <v>0</v>
          </cell>
          <cell r="AJ859">
            <v>0</v>
          </cell>
          <cell r="AK859">
            <v>0</v>
          </cell>
          <cell r="AL859">
            <v>0</v>
          </cell>
          <cell r="AM859">
            <v>0</v>
          </cell>
          <cell r="AN859">
            <v>0</v>
          </cell>
          <cell r="AO859">
            <v>0</v>
          </cell>
          <cell r="AP859">
            <v>0</v>
          </cell>
          <cell r="AQ859">
            <v>0</v>
          </cell>
          <cell r="AR859">
            <v>0</v>
          </cell>
          <cell r="AS859">
            <v>0</v>
          </cell>
          <cell r="AT859">
            <v>0</v>
          </cell>
          <cell r="AU859">
            <v>0</v>
          </cell>
          <cell r="AV859">
            <v>0</v>
          </cell>
          <cell r="AW859">
            <v>0</v>
          </cell>
          <cell r="AX859">
            <v>0</v>
          </cell>
          <cell r="AY859">
            <v>0</v>
          </cell>
          <cell r="AZ859">
            <v>0</v>
          </cell>
          <cell r="BA859">
            <v>0</v>
          </cell>
          <cell r="BB859">
            <v>0</v>
          </cell>
          <cell r="BC859">
            <v>0</v>
          </cell>
          <cell r="BD859">
            <v>0</v>
          </cell>
          <cell r="BE859">
            <v>0</v>
          </cell>
          <cell r="BF859">
            <v>0</v>
          </cell>
          <cell r="BG859">
            <v>0</v>
          </cell>
          <cell r="BH859">
            <v>0</v>
          </cell>
          <cell r="BI859">
            <v>0</v>
          </cell>
          <cell r="BJ859">
            <v>0</v>
          </cell>
          <cell r="BK859">
            <v>0</v>
          </cell>
          <cell r="BL859">
            <v>0</v>
          </cell>
          <cell r="BM859">
            <v>0</v>
          </cell>
          <cell r="BN859">
            <v>0</v>
          </cell>
          <cell r="BO859">
            <v>0</v>
          </cell>
          <cell r="BP859">
            <v>0</v>
          </cell>
          <cell r="BQ859">
            <v>0</v>
          </cell>
          <cell r="BR859">
            <v>0</v>
          </cell>
          <cell r="BS859">
            <v>0</v>
          </cell>
          <cell r="BT859">
            <v>0</v>
          </cell>
          <cell r="BU859">
            <v>0</v>
          </cell>
          <cell r="BV859">
            <v>0</v>
          </cell>
          <cell r="BW859">
            <v>0</v>
          </cell>
          <cell r="BX859">
            <v>0</v>
          </cell>
          <cell r="BY859">
            <v>0</v>
          </cell>
          <cell r="BZ859">
            <v>0</v>
          </cell>
          <cell r="CA859">
            <v>0</v>
          </cell>
          <cell r="CB859">
            <v>0</v>
          </cell>
          <cell r="CC859">
            <v>0</v>
          </cell>
          <cell r="CD859">
            <v>0</v>
          </cell>
          <cell r="CE859">
            <v>0</v>
          </cell>
          <cell r="CF859">
            <v>0</v>
          </cell>
          <cell r="CG859">
            <v>0</v>
          </cell>
          <cell r="CH859">
            <v>0</v>
          </cell>
          <cell r="CI859">
            <v>0</v>
          </cell>
          <cell r="CJ859">
            <v>0</v>
          </cell>
          <cell r="CK859">
            <v>0</v>
          </cell>
          <cell r="CL859">
            <v>0</v>
          </cell>
          <cell r="CM859">
            <v>0</v>
          </cell>
          <cell r="CN859">
            <v>0</v>
          </cell>
          <cell r="CO859">
            <v>0</v>
          </cell>
          <cell r="CP859">
            <v>0</v>
          </cell>
          <cell r="CQ859">
            <v>0</v>
          </cell>
          <cell r="CR859">
            <v>0</v>
          </cell>
          <cell r="CS859">
            <v>0</v>
          </cell>
          <cell r="CT859">
            <v>0</v>
          </cell>
          <cell r="CU859">
            <v>0</v>
          </cell>
          <cell r="CV859">
            <v>0</v>
          </cell>
          <cell r="CW859">
            <v>0</v>
          </cell>
          <cell r="CX859">
            <v>0</v>
          </cell>
          <cell r="CY859">
            <v>0</v>
          </cell>
          <cell r="CZ859">
            <v>0</v>
          </cell>
          <cell r="DA859">
            <v>0</v>
          </cell>
          <cell r="DB859">
            <v>0</v>
          </cell>
          <cell r="DC859">
            <v>0</v>
          </cell>
          <cell r="DD859">
            <v>0</v>
          </cell>
          <cell r="DE859">
            <v>0</v>
          </cell>
          <cell r="DF859">
            <v>0</v>
          </cell>
          <cell r="DG859">
            <v>0</v>
          </cell>
          <cell r="DH859">
            <v>0</v>
          </cell>
          <cell r="DI859">
            <v>0</v>
          </cell>
          <cell r="DJ859">
            <v>0</v>
          </cell>
          <cell r="DK859">
            <v>0</v>
          </cell>
          <cell r="DL859">
            <v>0</v>
          </cell>
          <cell r="DM859">
            <v>0</v>
          </cell>
          <cell r="DN859">
            <v>0</v>
          </cell>
          <cell r="DO859">
            <v>0</v>
          </cell>
          <cell r="DP859">
            <v>0</v>
          </cell>
          <cell r="DQ859">
            <v>0</v>
          </cell>
          <cell r="DR859">
            <v>0</v>
          </cell>
          <cell r="DS859">
            <v>0</v>
          </cell>
          <cell r="DT859">
            <v>0</v>
          </cell>
          <cell r="DU859">
            <v>0</v>
          </cell>
          <cell r="DV859">
            <v>0</v>
          </cell>
          <cell r="DW859">
            <v>0</v>
          </cell>
          <cell r="DX859">
            <v>0</v>
          </cell>
          <cell r="DY859">
            <v>0</v>
          </cell>
          <cell r="DZ859">
            <v>0</v>
          </cell>
          <cell r="EA859">
            <v>0</v>
          </cell>
          <cell r="EB859">
            <v>0</v>
          </cell>
          <cell r="EC859">
            <v>0</v>
          </cell>
          <cell r="ED859">
            <v>0</v>
          </cell>
        </row>
        <row r="861">
          <cell r="F861">
            <v>0</v>
          </cell>
          <cell r="G861">
            <v>0</v>
          </cell>
          <cell r="H861">
            <v>48.190510479616933</v>
          </cell>
          <cell r="I861">
            <v>0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R861">
            <v>19.225502918474376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19.225502918590792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  <cell r="AE861">
            <v>642.2997157080099</v>
          </cell>
          <cell r="AF861">
            <v>0</v>
          </cell>
          <cell r="AG861">
            <v>0</v>
          </cell>
          <cell r="AH861">
            <v>313.43278729857411</v>
          </cell>
          <cell r="AI861">
            <v>79.322104355203919</v>
          </cell>
          <cell r="AJ861">
            <v>104.70282473263796</v>
          </cell>
          <cell r="AK861">
            <v>144.84199932182673</v>
          </cell>
          <cell r="AL861">
            <v>0</v>
          </cell>
          <cell r="AM861">
            <v>0</v>
          </cell>
          <cell r="AN861">
            <v>0</v>
          </cell>
          <cell r="AO861">
            <v>0</v>
          </cell>
          <cell r="AP861">
            <v>0</v>
          </cell>
          <cell r="AQ861">
            <v>0</v>
          </cell>
          <cell r="AR861">
            <v>368.07759280223399</v>
          </cell>
          <cell r="AS861">
            <v>0</v>
          </cell>
          <cell r="AT861">
            <v>0</v>
          </cell>
          <cell r="AU861">
            <v>91.643849975778721</v>
          </cell>
          <cell r="AV861">
            <v>247.20971513318364</v>
          </cell>
          <cell r="AW861">
            <v>29.224027693388052</v>
          </cell>
          <cell r="AX861">
            <v>0</v>
          </cell>
          <cell r="AY861">
            <v>0</v>
          </cell>
          <cell r="AZ861">
            <v>0</v>
          </cell>
          <cell r="BA861">
            <v>0</v>
          </cell>
          <cell r="BB861">
            <v>0</v>
          </cell>
          <cell r="BC861">
            <v>0</v>
          </cell>
          <cell r="BD861">
            <v>0</v>
          </cell>
          <cell r="BE861">
            <v>255.92303986288607</v>
          </cell>
          <cell r="BF861">
            <v>0</v>
          </cell>
          <cell r="BG861">
            <v>0</v>
          </cell>
          <cell r="BH861">
            <v>94.566487193689682</v>
          </cell>
          <cell r="BI861">
            <v>31.126953757251613</v>
          </cell>
          <cell r="BJ861">
            <v>123.89087042538449</v>
          </cell>
          <cell r="BK861">
            <v>0</v>
          </cell>
          <cell r="BL861">
            <v>0</v>
          </cell>
          <cell r="BM861">
            <v>0</v>
          </cell>
          <cell r="BN861">
            <v>0</v>
          </cell>
          <cell r="BO861">
            <v>6.338728487608023</v>
          </cell>
          <cell r="BP861">
            <v>0</v>
          </cell>
          <cell r="BQ861">
            <v>0</v>
          </cell>
          <cell r="BR861">
            <v>949.41612992342561</v>
          </cell>
          <cell r="BS861">
            <v>0</v>
          </cell>
          <cell r="BT861">
            <v>3.8993595790816471</v>
          </cell>
          <cell r="BU861">
            <v>591.02721926418599</v>
          </cell>
          <cell r="BV861">
            <v>4.7743731641676277</v>
          </cell>
          <cell r="BW861">
            <v>256.7862482884666</v>
          </cell>
          <cell r="BX861">
            <v>-2.9204996982589364</v>
          </cell>
          <cell r="BY861">
            <v>0</v>
          </cell>
          <cell r="BZ861">
            <v>0</v>
          </cell>
          <cell r="CA861">
            <v>0</v>
          </cell>
          <cell r="CB861">
            <v>61.749338829191402</v>
          </cell>
          <cell r="CC861">
            <v>3.1146423804457299</v>
          </cell>
          <cell r="CD861">
            <v>30.985448116494808</v>
          </cell>
          <cell r="CE861">
            <v>466.3097393270582</v>
          </cell>
          <cell r="CF861">
            <v>12.53598850913113</v>
          </cell>
          <cell r="CG861">
            <v>9.5861079080495983</v>
          </cell>
          <cell r="CH861">
            <v>483.52459256222937</v>
          </cell>
          <cell r="CI861">
            <v>-79.78250580560416</v>
          </cell>
          <cell r="CJ861">
            <v>-5.391262854449451</v>
          </cell>
          <cell r="CK861">
            <v>48.497124342364259</v>
          </cell>
          <cell r="CL861">
            <v>0</v>
          </cell>
          <cell r="CM861">
            <v>0</v>
          </cell>
          <cell r="CN861">
            <v>0</v>
          </cell>
          <cell r="CO861">
            <v>0</v>
          </cell>
          <cell r="CP861">
            <v>-2.6603053343715146</v>
          </cell>
          <cell r="CQ861">
            <v>0</v>
          </cell>
          <cell r="CR861">
            <v>-33.419594414532185</v>
          </cell>
          <cell r="CS861">
            <v>0</v>
          </cell>
          <cell r="CT861">
            <v>9.5432686129934154</v>
          </cell>
          <cell r="CU861">
            <v>125.00052934896667</v>
          </cell>
          <cell r="CV861">
            <v>-35.194987605616916</v>
          </cell>
          <cell r="CW861">
            <v>-134.51917256746674</v>
          </cell>
          <cell r="CX861">
            <v>0</v>
          </cell>
          <cell r="CY861">
            <v>0</v>
          </cell>
          <cell r="CZ861">
            <v>0</v>
          </cell>
          <cell r="DA861">
            <v>0</v>
          </cell>
          <cell r="DB861">
            <v>0</v>
          </cell>
          <cell r="DC861">
            <v>4.4250236882362515E-2</v>
          </cell>
          <cell r="DD861">
            <v>1.7065175597090274</v>
          </cell>
          <cell r="DE861">
            <v>253.37339624529704</v>
          </cell>
          <cell r="DF861">
            <v>0</v>
          </cell>
          <cell r="DG861">
            <v>4.6016894915956073</v>
          </cell>
          <cell r="DH861">
            <v>68.968692156777252</v>
          </cell>
          <cell r="DI861">
            <v>268.0841333589633</v>
          </cell>
          <cell r="DJ861">
            <v>-102.16292497806717</v>
          </cell>
          <cell r="DK861">
            <v>0</v>
          </cell>
          <cell r="DL861">
            <v>0</v>
          </cell>
          <cell r="DM861">
            <v>0</v>
          </cell>
          <cell r="DN861">
            <v>0</v>
          </cell>
          <cell r="DO861">
            <v>0</v>
          </cell>
          <cell r="DP861">
            <v>0</v>
          </cell>
          <cell r="DQ861">
            <v>13.881806216377299</v>
          </cell>
          <cell r="DR861">
            <v>0</v>
          </cell>
          <cell r="DS861">
            <v>0</v>
          </cell>
          <cell r="DT861">
            <v>0</v>
          </cell>
          <cell r="DU861">
            <v>0</v>
          </cell>
          <cell r="DV861">
            <v>0</v>
          </cell>
          <cell r="DW861">
            <v>0</v>
          </cell>
          <cell r="DX861">
            <v>0</v>
          </cell>
          <cell r="DY861">
            <v>0</v>
          </cell>
          <cell r="DZ861">
            <v>0</v>
          </cell>
          <cell r="EA861">
            <v>0</v>
          </cell>
          <cell r="EB861">
            <v>0</v>
          </cell>
          <cell r="EC861">
            <v>0</v>
          </cell>
          <cell r="ED861">
            <v>0</v>
          </cell>
        </row>
        <row r="864">
          <cell r="F864">
            <v>0</v>
          </cell>
          <cell r="G864">
            <v>0</v>
          </cell>
          <cell r="H864">
            <v>0</v>
          </cell>
          <cell r="I864">
            <v>0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  <cell r="AE864">
            <v>0</v>
          </cell>
          <cell r="AF864">
            <v>0</v>
          </cell>
          <cell r="AG864">
            <v>0</v>
          </cell>
          <cell r="AH864">
            <v>0</v>
          </cell>
          <cell r="AI864">
            <v>0</v>
          </cell>
          <cell r="AJ864">
            <v>0</v>
          </cell>
          <cell r="AK864">
            <v>0</v>
          </cell>
          <cell r="AL864">
            <v>0</v>
          </cell>
          <cell r="AM864">
            <v>0</v>
          </cell>
          <cell r="AN864">
            <v>0</v>
          </cell>
          <cell r="AO864">
            <v>0</v>
          </cell>
          <cell r="AP864">
            <v>0</v>
          </cell>
          <cell r="AQ864">
            <v>0</v>
          </cell>
          <cell r="AR864">
            <v>0</v>
          </cell>
          <cell r="AS864">
            <v>0</v>
          </cell>
          <cell r="AT864">
            <v>0</v>
          </cell>
          <cell r="AU864">
            <v>0</v>
          </cell>
          <cell r="AV864">
            <v>0</v>
          </cell>
          <cell r="AW864">
            <v>0</v>
          </cell>
          <cell r="AX864">
            <v>0</v>
          </cell>
          <cell r="AY864">
            <v>0</v>
          </cell>
          <cell r="AZ864">
            <v>0</v>
          </cell>
          <cell r="BA864">
            <v>0</v>
          </cell>
          <cell r="BB864">
            <v>0</v>
          </cell>
          <cell r="BC864">
            <v>0</v>
          </cell>
          <cell r="BD864">
            <v>0</v>
          </cell>
          <cell r="BE864">
            <v>0</v>
          </cell>
          <cell r="BF864">
            <v>0</v>
          </cell>
          <cell r="BG864">
            <v>0</v>
          </cell>
          <cell r="BH864">
            <v>0</v>
          </cell>
          <cell r="BI864">
            <v>0</v>
          </cell>
          <cell r="BJ864">
            <v>0</v>
          </cell>
          <cell r="BK864">
            <v>0</v>
          </cell>
          <cell r="BL864">
            <v>0</v>
          </cell>
          <cell r="BM864">
            <v>0</v>
          </cell>
          <cell r="BN864">
            <v>0</v>
          </cell>
          <cell r="BO864">
            <v>0</v>
          </cell>
          <cell r="BP864">
            <v>0</v>
          </cell>
          <cell r="BQ864">
            <v>0</v>
          </cell>
          <cell r="BR864">
            <v>0</v>
          </cell>
          <cell r="BS864">
            <v>0</v>
          </cell>
          <cell r="BT864">
            <v>0</v>
          </cell>
          <cell r="BU864">
            <v>0</v>
          </cell>
          <cell r="BV864">
            <v>0</v>
          </cell>
          <cell r="BW864">
            <v>0</v>
          </cell>
          <cell r="BX864">
            <v>0</v>
          </cell>
          <cell r="BY864">
            <v>0</v>
          </cell>
          <cell r="BZ864">
            <v>0</v>
          </cell>
          <cell r="CA864">
            <v>0</v>
          </cell>
          <cell r="CB864">
            <v>0</v>
          </cell>
          <cell r="CC864">
            <v>0</v>
          </cell>
          <cell r="CD864">
            <v>0</v>
          </cell>
          <cell r="CE864">
            <v>0</v>
          </cell>
          <cell r="CF864">
            <v>0</v>
          </cell>
          <cell r="CG864">
            <v>0</v>
          </cell>
          <cell r="CH864">
            <v>0</v>
          </cell>
          <cell r="CI864">
            <v>0</v>
          </cell>
          <cell r="CJ864">
            <v>0</v>
          </cell>
          <cell r="CK864">
            <v>0</v>
          </cell>
          <cell r="CL864">
            <v>0</v>
          </cell>
          <cell r="CM864">
            <v>0</v>
          </cell>
          <cell r="CN864">
            <v>0</v>
          </cell>
          <cell r="CO864">
            <v>0</v>
          </cell>
          <cell r="CP864">
            <v>0</v>
          </cell>
          <cell r="CQ864">
            <v>0</v>
          </cell>
          <cell r="CR864">
            <v>0</v>
          </cell>
          <cell r="CS864">
            <v>0</v>
          </cell>
          <cell r="CT864">
            <v>0</v>
          </cell>
          <cell r="CU864">
            <v>0</v>
          </cell>
          <cell r="CV864">
            <v>0</v>
          </cell>
          <cell r="CW864">
            <v>0</v>
          </cell>
          <cell r="CX864">
            <v>0</v>
          </cell>
          <cell r="CY864">
            <v>0</v>
          </cell>
          <cell r="CZ864">
            <v>0</v>
          </cell>
          <cell r="DA864">
            <v>0</v>
          </cell>
          <cell r="DB864">
            <v>0</v>
          </cell>
          <cell r="DC864">
            <v>0</v>
          </cell>
          <cell r="DD864">
            <v>0</v>
          </cell>
          <cell r="DE864">
            <v>0</v>
          </cell>
          <cell r="DF864">
            <v>0</v>
          </cell>
          <cell r="DG864">
            <v>0</v>
          </cell>
          <cell r="DH864">
            <v>0</v>
          </cell>
          <cell r="DI864">
            <v>0</v>
          </cell>
          <cell r="DJ864">
            <v>0</v>
          </cell>
          <cell r="DK864">
            <v>0</v>
          </cell>
          <cell r="DL864">
            <v>0</v>
          </cell>
          <cell r="DM864">
            <v>0</v>
          </cell>
          <cell r="DN864">
            <v>0</v>
          </cell>
          <cell r="DO864">
            <v>0</v>
          </cell>
          <cell r="DP864">
            <v>0</v>
          </cell>
          <cell r="DQ864">
            <v>0</v>
          </cell>
          <cell r="DR864">
            <v>0</v>
          </cell>
          <cell r="DS864">
            <v>0</v>
          </cell>
          <cell r="DT864">
            <v>0</v>
          </cell>
          <cell r="DU864">
            <v>0</v>
          </cell>
          <cell r="DV864">
            <v>0</v>
          </cell>
          <cell r="DW864">
            <v>0</v>
          </cell>
          <cell r="DX864">
            <v>0</v>
          </cell>
          <cell r="DY864">
            <v>0</v>
          </cell>
          <cell r="DZ864">
            <v>0</v>
          </cell>
          <cell r="EA864">
            <v>0</v>
          </cell>
          <cell r="EB864">
            <v>0</v>
          </cell>
          <cell r="EC864">
            <v>0</v>
          </cell>
          <cell r="ED864">
            <v>0</v>
          </cell>
        </row>
        <row r="866">
          <cell r="F866">
            <v>0</v>
          </cell>
          <cell r="G866">
            <v>0</v>
          </cell>
          <cell r="H866">
            <v>0</v>
          </cell>
          <cell r="I866">
            <v>0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  <cell r="AE866">
            <v>0</v>
          </cell>
          <cell r="AF866">
            <v>0</v>
          </cell>
          <cell r="AG866">
            <v>0</v>
          </cell>
          <cell r="AH866">
            <v>0</v>
          </cell>
          <cell r="AI866">
            <v>0</v>
          </cell>
          <cell r="AJ866">
            <v>0</v>
          </cell>
          <cell r="AK866">
            <v>0</v>
          </cell>
          <cell r="AL866">
            <v>0</v>
          </cell>
          <cell r="AM866">
            <v>0</v>
          </cell>
          <cell r="AN866">
            <v>0</v>
          </cell>
          <cell r="AO866">
            <v>0</v>
          </cell>
          <cell r="AP866">
            <v>0</v>
          </cell>
          <cell r="AQ866">
            <v>0</v>
          </cell>
          <cell r="AR866">
            <v>0</v>
          </cell>
          <cell r="AS866">
            <v>0</v>
          </cell>
          <cell r="AT866">
            <v>0</v>
          </cell>
          <cell r="AU866">
            <v>0</v>
          </cell>
          <cell r="AV866">
            <v>0</v>
          </cell>
          <cell r="AW866">
            <v>0</v>
          </cell>
          <cell r="AX866">
            <v>0</v>
          </cell>
          <cell r="AY866">
            <v>0</v>
          </cell>
          <cell r="AZ866">
            <v>0</v>
          </cell>
          <cell r="BA866">
            <v>0</v>
          </cell>
          <cell r="BB866">
            <v>0</v>
          </cell>
          <cell r="BC866">
            <v>0</v>
          </cell>
          <cell r="BD866">
            <v>0</v>
          </cell>
          <cell r="BE866">
            <v>0</v>
          </cell>
          <cell r="BF866">
            <v>0</v>
          </cell>
          <cell r="BG866">
            <v>0</v>
          </cell>
          <cell r="BH866">
            <v>0</v>
          </cell>
          <cell r="BI866">
            <v>0</v>
          </cell>
          <cell r="BJ866">
            <v>0</v>
          </cell>
          <cell r="BK866">
            <v>0</v>
          </cell>
          <cell r="BL866">
            <v>0</v>
          </cell>
          <cell r="BM866">
            <v>0</v>
          </cell>
          <cell r="BN866">
            <v>0</v>
          </cell>
          <cell r="BO866">
            <v>0</v>
          </cell>
          <cell r="BP866">
            <v>0</v>
          </cell>
          <cell r="BQ866">
            <v>0</v>
          </cell>
          <cell r="BR866">
            <v>0</v>
          </cell>
          <cell r="BS866">
            <v>0</v>
          </cell>
          <cell r="BT866">
            <v>0</v>
          </cell>
          <cell r="BU866">
            <v>0</v>
          </cell>
          <cell r="BV866">
            <v>0</v>
          </cell>
          <cell r="BW866">
            <v>0</v>
          </cell>
          <cell r="BX866">
            <v>0</v>
          </cell>
          <cell r="BY866">
            <v>0</v>
          </cell>
          <cell r="BZ866">
            <v>0</v>
          </cell>
          <cell r="CA866">
            <v>0</v>
          </cell>
          <cell r="CB866">
            <v>0</v>
          </cell>
          <cell r="CC866">
            <v>0</v>
          </cell>
          <cell r="CD866">
            <v>0</v>
          </cell>
          <cell r="CE866">
            <v>0</v>
          </cell>
          <cell r="CF866">
            <v>0</v>
          </cell>
          <cell r="CG866">
            <v>0</v>
          </cell>
          <cell r="CH866">
            <v>0</v>
          </cell>
          <cell r="CI866">
            <v>0</v>
          </cell>
          <cell r="CJ866">
            <v>0</v>
          </cell>
          <cell r="CK866">
            <v>0</v>
          </cell>
          <cell r="CL866">
            <v>0</v>
          </cell>
          <cell r="CM866">
            <v>0</v>
          </cell>
          <cell r="CN866">
            <v>0</v>
          </cell>
          <cell r="CO866">
            <v>0</v>
          </cell>
          <cell r="CP866">
            <v>0</v>
          </cell>
          <cell r="CQ866">
            <v>0</v>
          </cell>
          <cell r="CR866">
            <v>0</v>
          </cell>
          <cell r="CS866">
            <v>0</v>
          </cell>
          <cell r="CT866">
            <v>0</v>
          </cell>
          <cell r="CU866">
            <v>0</v>
          </cell>
          <cell r="CV866">
            <v>0</v>
          </cell>
          <cell r="CW866">
            <v>0</v>
          </cell>
          <cell r="CX866">
            <v>0</v>
          </cell>
          <cell r="CY866">
            <v>0</v>
          </cell>
          <cell r="CZ866">
            <v>0</v>
          </cell>
          <cell r="DA866">
            <v>0</v>
          </cell>
          <cell r="DB866">
            <v>0</v>
          </cell>
          <cell r="DC866">
            <v>0</v>
          </cell>
          <cell r="DD866">
            <v>0</v>
          </cell>
          <cell r="DE866">
            <v>0</v>
          </cell>
          <cell r="DF866">
            <v>0</v>
          </cell>
          <cell r="DG866">
            <v>0</v>
          </cell>
          <cell r="DH866">
            <v>0</v>
          </cell>
          <cell r="DI866">
            <v>0</v>
          </cell>
          <cell r="DJ866">
            <v>0</v>
          </cell>
          <cell r="DK866">
            <v>0</v>
          </cell>
          <cell r="DL866">
            <v>0</v>
          </cell>
          <cell r="DM866">
            <v>0</v>
          </cell>
          <cell r="DN866">
            <v>0</v>
          </cell>
          <cell r="DO866">
            <v>0</v>
          </cell>
          <cell r="DP866">
            <v>0</v>
          </cell>
          <cell r="DQ866">
            <v>0</v>
          </cell>
          <cell r="DR866">
            <v>0</v>
          </cell>
          <cell r="DS866">
            <v>0</v>
          </cell>
          <cell r="DT866">
            <v>0</v>
          </cell>
          <cell r="DU866">
            <v>0</v>
          </cell>
          <cell r="DV866">
            <v>0</v>
          </cell>
          <cell r="DW866">
            <v>0</v>
          </cell>
          <cell r="DX866">
            <v>0</v>
          </cell>
          <cell r="DY866">
            <v>0</v>
          </cell>
          <cell r="DZ866">
            <v>0</v>
          </cell>
          <cell r="EA866">
            <v>0</v>
          </cell>
          <cell r="EB866">
            <v>0</v>
          </cell>
          <cell r="EC866">
            <v>0</v>
          </cell>
          <cell r="ED866">
            <v>0</v>
          </cell>
        </row>
        <row r="867">
          <cell r="F867">
            <v>0</v>
          </cell>
          <cell r="G867">
            <v>0</v>
          </cell>
          <cell r="H867">
            <v>0</v>
          </cell>
          <cell r="I867">
            <v>0</v>
          </cell>
          <cell r="J867">
            <v>0</v>
          </cell>
          <cell r="K867">
            <v>0</v>
          </cell>
          <cell r="L867">
            <v>0</v>
          </cell>
          <cell r="M867">
            <v>0</v>
          </cell>
          <cell r="N867">
            <v>0</v>
          </cell>
          <cell r="O867">
            <v>0</v>
          </cell>
          <cell r="P867">
            <v>0</v>
          </cell>
          <cell r="Q867">
            <v>0</v>
          </cell>
          <cell r="R867">
            <v>0</v>
          </cell>
          <cell r="S867">
            <v>0</v>
          </cell>
          <cell r="T867">
            <v>0</v>
          </cell>
          <cell r="U867">
            <v>0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  <cell r="AE867">
            <v>0</v>
          </cell>
          <cell r="AF867">
            <v>0</v>
          </cell>
          <cell r="AG867">
            <v>0</v>
          </cell>
          <cell r="AH867">
            <v>0</v>
          </cell>
          <cell r="AI867">
            <v>0</v>
          </cell>
          <cell r="AJ867">
            <v>0</v>
          </cell>
          <cell r="AK867">
            <v>0</v>
          </cell>
          <cell r="AL867">
            <v>0</v>
          </cell>
          <cell r="AM867">
            <v>0</v>
          </cell>
          <cell r="AN867">
            <v>0</v>
          </cell>
          <cell r="AO867">
            <v>0</v>
          </cell>
          <cell r="AP867">
            <v>0</v>
          </cell>
          <cell r="AQ867">
            <v>0</v>
          </cell>
          <cell r="AR867">
            <v>0</v>
          </cell>
          <cell r="AS867">
            <v>0</v>
          </cell>
          <cell r="AT867">
            <v>0</v>
          </cell>
          <cell r="AU867">
            <v>0</v>
          </cell>
          <cell r="AV867">
            <v>0</v>
          </cell>
          <cell r="AW867">
            <v>0</v>
          </cell>
          <cell r="AX867">
            <v>0</v>
          </cell>
          <cell r="AY867">
            <v>0</v>
          </cell>
          <cell r="AZ867">
            <v>0</v>
          </cell>
          <cell r="BA867">
            <v>0</v>
          </cell>
          <cell r="BB867">
            <v>0</v>
          </cell>
          <cell r="BC867">
            <v>0</v>
          </cell>
          <cell r="BD867">
            <v>0</v>
          </cell>
          <cell r="BE867">
            <v>0</v>
          </cell>
          <cell r="BF867">
            <v>0</v>
          </cell>
          <cell r="BG867">
            <v>0</v>
          </cell>
          <cell r="BH867">
            <v>0</v>
          </cell>
          <cell r="BI867">
            <v>0</v>
          </cell>
          <cell r="BJ867">
            <v>0</v>
          </cell>
          <cell r="BK867">
            <v>0</v>
          </cell>
          <cell r="BL867">
            <v>0</v>
          </cell>
          <cell r="BM867">
            <v>0</v>
          </cell>
          <cell r="BN867">
            <v>0</v>
          </cell>
          <cell r="BO867">
            <v>0</v>
          </cell>
          <cell r="BP867">
            <v>0</v>
          </cell>
          <cell r="BQ867">
            <v>0</v>
          </cell>
          <cell r="BR867">
            <v>0</v>
          </cell>
          <cell r="BS867">
            <v>0</v>
          </cell>
          <cell r="BT867">
            <v>0</v>
          </cell>
          <cell r="BU867">
            <v>0</v>
          </cell>
          <cell r="BV867">
            <v>0</v>
          </cell>
          <cell r="BW867">
            <v>0</v>
          </cell>
          <cell r="BX867">
            <v>0</v>
          </cell>
          <cell r="BY867">
            <v>0</v>
          </cell>
          <cell r="BZ867">
            <v>0</v>
          </cell>
          <cell r="CA867">
            <v>0</v>
          </cell>
          <cell r="CB867">
            <v>0</v>
          </cell>
          <cell r="CC867">
            <v>0</v>
          </cell>
          <cell r="CD867">
            <v>0</v>
          </cell>
          <cell r="CE867">
            <v>0</v>
          </cell>
          <cell r="CF867">
            <v>0</v>
          </cell>
          <cell r="CG867">
            <v>0</v>
          </cell>
          <cell r="CH867">
            <v>0</v>
          </cell>
          <cell r="CI867">
            <v>0</v>
          </cell>
          <cell r="CJ867">
            <v>0</v>
          </cell>
          <cell r="CK867">
            <v>0</v>
          </cell>
          <cell r="CL867">
            <v>0</v>
          </cell>
          <cell r="CM867">
            <v>0</v>
          </cell>
          <cell r="CN867">
            <v>0</v>
          </cell>
          <cell r="CO867">
            <v>0</v>
          </cell>
          <cell r="CP867">
            <v>0</v>
          </cell>
          <cell r="CQ867">
            <v>0</v>
          </cell>
          <cell r="CR867">
            <v>0</v>
          </cell>
          <cell r="CS867">
            <v>0</v>
          </cell>
          <cell r="CT867">
            <v>0</v>
          </cell>
          <cell r="CU867">
            <v>0</v>
          </cell>
          <cell r="CV867">
            <v>0</v>
          </cell>
          <cell r="CW867">
            <v>0</v>
          </cell>
          <cell r="CX867">
            <v>0</v>
          </cell>
          <cell r="CY867">
            <v>0</v>
          </cell>
          <cell r="CZ867">
            <v>0</v>
          </cell>
          <cell r="DA867">
            <v>0</v>
          </cell>
          <cell r="DB867">
            <v>0</v>
          </cell>
          <cell r="DC867">
            <v>0</v>
          </cell>
          <cell r="DD867">
            <v>0</v>
          </cell>
          <cell r="DE867">
            <v>0</v>
          </cell>
          <cell r="DF867">
            <v>0</v>
          </cell>
          <cell r="DG867">
            <v>0</v>
          </cell>
          <cell r="DH867">
            <v>0</v>
          </cell>
          <cell r="DI867">
            <v>0</v>
          </cell>
          <cell r="DJ867">
            <v>0</v>
          </cell>
          <cell r="DK867">
            <v>0</v>
          </cell>
          <cell r="DL867">
            <v>0</v>
          </cell>
          <cell r="DM867">
            <v>0</v>
          </cell>
          <cell r="DN867">
            <v>0</v>
          </cell>
          <cell r="DO867">
            <v>0</v>
          </cell>
          <cell r="DP867">
            <v>0</v>
          </cell>
          <cell r="DQ867">
            <v>0</v>
          </cell>
          <cell r="DR867">
            <v>0</v>
          </cell>
          <cell r="DS867">
            <v>0</v>
          </cell>
          <cell r="DT867">
            <v>0</v>
          </cell>
          <cell r="DU867">
            <v>0</v>
          </cell>
          <cell r="DV867">
            <v>0</v>
          </cell>
          <cell r="DW867">
            <v>0</v>
          </cell>
          <cell r="DX867">
            <v>0</v>
          </cell>
          <cell r="DY867">
            <v>0</v>
          </cell>
          <cell r="DZ867">
            <v>0</v>
          </cell>
          <cell r="EA867">
            <v>0</v>
          </cell>
          <cell r="EB867">
            <v>0</v>
          </cell>
          <cell r="EC867">
            <v>0</v>
          </cell>
          <cell r="ED867">
            <v>0</v>
          </cell>
        </row>
        <row r="868">
          <cell r="F868">
            <v>0</v>
          </cell>
          <cell r="G868">
            <v>0</v>
          </cell>
          <cell r="H868">
            <v>0</v>
          </cell>
          <cell r="I868">
            <v>0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0</v>
          </cell>
          <cell r="P868">
            <v>0</v>
          </cell>
          <cell r="Q868">
            <v>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  <cell r="AE868">
            <v>0</v>
          </cell>
          <cell r="AF868">
            <v>0</v>
          </cell>
          <cell r="AG868">
            <v>0</v>
          </cell>
          <cell r="AH868">
            <v>0</v>
          </cell>
          <cell r="AI868">
            <v>0</v>
          </cell>
          <cell r="AJ868">
            <v>0</v>
          </cell>
          <cell r="AK868">
            <v>0</v>
          </cell>
          <cell r="AL868">
            <v>0</v>
          </cell>
          <cell r="AM868">
            <v>0</v>
          </cell>
          <cell r="AN868">
            <v>0</v>
          </cell>
          <cell r="AO868">
            <v>0</v>
          </cell>
          <cell r="AP868">
            <v>0</v>
          </cell>
          <cell r="AQ868">
            <v>0</v>
          </cell>
          <cell r="AR868">
            <v>0</v>
          </cell>
          <cell r="AS868">
            <v>0</v>
          </cell>
          <cell r="AT868">
            <v>0</v>
          </cell>
          <cell r="AU868">
            <v>0</v>
          </cell>
          <cell r="AV868">
            <v>0</v>
          </cell>
          <cell r="AW868">
            <v>0</v>
          </cell>
          <cell r="AX868">
            <v>0</v>
          </cell>
          <cell r="AY868">
            <v>0</v>
          </cell>
          <cell r="AZ868">
            <v>0</v>
          </cell>
          <cell r="BA868">
            <v>0</v>
          </cell>
          <cell r="BB868">
            <v>0</v>
          </cell>
          <cell r="BC868">
            <v>0</v>
          </cell>
          <cell r="BD868">
            <v>0</v>
          </cell>
          <cell r="BE868">
            <v>0</v>
          </cell>
          <cell r="BF868">
            <v>0</v>
          </cell>
          <cell r="BG868">
            <v>0</v>
          </cell>
          <cell r="BH868">
            <v>0</v>
          </cell>
          <cell r="BI868">
            <v>0</v>
          </cell>
          <cell r="BJ868">
            <v>0</v>
          </cell>
          <cell r="BK868">
            <v>0</v>
          </cell>
          <cell r="BL868">
            <v>0</v>
          </cell>
          <cell r="BM868">
            <v>0</v>
          </cell>
          <cell r="BN868">
            <v>0</v>
          </cell>
          <cell r="BO868">
            <v>0</v>
          </cell>
          <cell r="BP868">
            <v>0</v>
          </cell>
          <cell r="BQ868">
            <v>0</v>
          </cell>
          <cell r="BR868">
            <v>0</v>
          </cell>
          <cell r="BS868">
            <v>0</v>
          </cell>
          <cell r="BT868">
            <v>0</v>
          </cell>
          <cell r="BU868">
            <v>0</v>
          </cell>
          <cell r="BV868">
            <v>0</v>
          </cell>
          <cell r="BW868">
            <v>0</v>
          </cell>
          <cell r="BX868">
            <v>0</v>
          </cell>
          <cell r="BY868">
            <v>0</v>
          </cell>
          <cell r="BZ868">
            <v>0</v>
          </cell>
          <cell r="CA868">
            <v>0</v>
          </cell>
          <cell r="CB868">
            <v>0</v>
          </cell>
          <cell r="CC868">
            <v>0</v>
          </cell>
          <cell r="CD868">
            <v>0</v>
          </cell>
          <cell r="CE868">
            <v>0</v>
          </cell>
          <cell r="CF868">
            <v>0</v>
          </cell>
          <cell r="CG868">
            <v>0</v>
          </cell>
          <cell r="CH868">
            <v>0</v>
          </cell>
          <cell r="CI868">
            <v>0</v>
          </cell>
          <cell r="CJ868">
            <v>0</v>
          </cell>
          <cell r="CK868">
            <v>0</v>
          </cell>
          <cell r="CL868">
            <v>0</v>
          </cell>
          <cell r="CM868">
            <v>0</v>
          </cell>
          <cell r="CN868">
            <v>0</v>
          </cell>
          <cell r="CO868">
            <v>0</v>
          </cell>
          <cell r="CP868">
            <v>0</v>
          </cell>
          <cell r="CQ868">
            <v>0</v>
          </cell>
          <cell r="CR868">
            <v>0</v>
          </cell>
          <cell r="CS868">
            <v>0</v>
          </cell>
          <cell r="CT868">
            <v>0</v>
          </cell>
          <cell r="CU868">
            <v>0</v>
          </cell>
          <cell r="CV868">
            <v>0</v>
          </cell>
          <cell r="CW868">
            <v>0</v>
          </cell>
          <cell r="CX868">
            <v>0</v>
          </cell>
          <cell r="CY868">
            <v>0</v>
          </cell>
          <cell r="CZ868">
            <v>0</v>
          </cell>
          <cell r="DA868">
            <v>0</v>
          </cell>
          <cell r="DB868">
            <v>0</v>
          </cell>
          <cell r="DC868">
            <v>0</v>
          </cell>
          <cell r="DD868">
            <v>0</v>
          </cell>
          <cell r="DE868">
            <v>0</v>
          </cell>
          <cell r="DF868">
            <v>0</v>
          </cell>
          <cell r="DG868">
            <v>0</v>
          </cell>
          <cell r="DH868">
            <v>0</v>
          </cell>
          <cell r="DI868">
            <v>0</v>
          </cell>
          <cell r="DJ868">
            <v>0</v>
          </cell>
          <cell r="DK868">
            <v>0</v>
          </cell>
          <cell r="DL868">
            <v>0</v>
          </cell>
          <cell r="DM868">
            <v>0</v>
          </cell>
          <cell r="DN868">
            <v>0</v>
          </cell>
          <cell r="DO868">
            <v>0</v>
          </cell>
          <cell r="DP868">
            <v>0</v>
          </cell>
          <cell r="DQ868">
            <v>0</v>
          </cell>
          <cell r="DR868">
            <v>0</v>
          </cell>
          <cell r="DS868">
            <v>0</v>
          </cell>
          <cell r="DT868">
            <v>0</v>
          </cell>
          <cell r="DU868">
            <v>0</v>
          </cell>
          <cell r="DV868">
            <v>0</v>
          </cell>
          <cell r="DW868">
            <v>0</v>
          </cell>
          <cell r="DX868">
            <v>0</v>
          </cell>
          <cell r="DY868">
            <v>0</v>
          </cell>
          <cell r="DZ868">
            <v>0</v>
          </cell>
          <cell r="EA868">
            <v>0</v>
          </cell>
          <cell r="EB868">
            <v>0</v>
          </cell>
          <cell r="EC868">
            <v>0</v>
          </cell>
          <cell r="ED868">
            <v>0</v>
          </cell>
        </row>
        <row r="869">
          <cell r="F869">
            <v>0</v>
          </cell>
          <cell r="G869">
            <v>0</v>
          </cell>
          <cell r="H869">
            <v>0</v>
          </cell>
          <cell r="I869">
            <v>0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0</v>
          </cell>
          <cell r="P869">
            <v>0</v>
          </cell>
          <cell r="Q869">
            <v>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  <cell r="AE869">
            <v>0</v>
          </cell>
          <cell r="AF869">
            <v>0</v>
          </cell>
          <cell r="AG869">
            <v>0</v>
          </cell>
          <cell r="AH869">
            <v>0</v>
          </cell>
          <cell r="AI869">
            <v>0</v>
          </cell>
          <cell r="AJ869">
            <v>0</v>
          </cell>
          <cell r="AK869">
            <v>0</v>
          </cell>
          <cell r="AL869">
            <v>0</v>
          </cell>
          <cell r="AM869">
            <v>0</v>
          </cell>
          <cell r="AN869">
            <v>0</v>
          </cell>
          <cell r="AO869">
            <v>0</v>
          </cell>
          <cell r="AP869">
            <v>0</v>
          </cell>
          <cell r="AQ869">
            <v>0</v>
          </cell>
          <cell r="AR869">
            <v>0</v>
          </cell>
          <cell r="AS869">
            <v>0</v>
          </cell>
          <cell r="AT869">
            <v>0</v>
          </cell>
          <cell r="AU869">
            <v>0</v>
          </cell>
          <cell r="AV869">
            <v>0</v>
          </cell>
          <cell r="AW869">
            <v>0</v>
          </cell>
          <cell r="AX869">
            <v>0</v>
          </cell>
          <cell r="AY869">
            <v>0</v>
          </cell>
          <cell r="AZ869">
            <v>0</v>
          </cell>
          <cell r="BA869">
            <v>0</v>
          </cell>
          <cell r="BB869">
            <v>0</v>
          </cell>
          <cell r="BC869">
            <v>0</v>
          </cell>
          <cell r="BD869">
            <v>0</v>
          </cell>
          <cell r="BE869">
            <v>0</v>
          </cell>
          <cell r="BF869">
            <v>0</v>
          </cell>
          <cell r="BG869">
            <v>0</v>
          </cell>
          <cell r="BH869">
            <v>0</v>
          </cell>
          <cell r="BI869">
            <v>0</v>
          </cell>
          <cell r="BJ869">
            <v>0</v>
          </cell>
          <cell r="BK869">
            <v>0</v>
          </cell>
          <cell r="BL869">
            <v>0</v>
          </cell>
          <cell r="BM869">
            <v>0</v>
          </cell>
          <cell r="BN869">
            <v>0</v>
          </cell>
          <cell r="BO869">
            <v>0</v>
          </cell>
          <cell r="BP869">
            <v>0</v>
          </cell>
          <cell r="BQ869">
            <v>0</v>
          </cell>
          <cell r="BR869">
            <v>0</v>
          </cell>
          <cell r="BS869">
            <v>0</v>
          </cell>
          <cell r="BT869">
            <v>0</v>
          </cell>
          <cell r="BU869">
            <v>0</v>
          </cell>
          <cell r="BV869">
            <v>0</v>
          </cell>
          <cell r="BW869">
            <v>0</v>
          </cell>
          <cell r="BX869">
            <v>0</v>
          </cell>
          <cell r="BY869">
            <v>0</v>
          </cell>
          <cell r="BZ869">
            <v>0</v>
          </cell>
          <cell r="CA869">
            <v>0</v>
          </cell>
          <cell r="CB869">
            <v>0</v>
          </cell>
          <cell r="CC869">
            <v>0</v>
          </cell>
          <cell r="CD869">
            <v>0</v>
          </cell>
          <cell r="CE869">
            <v>0</v>
          </cell>
          <cell r="CF869">
            <v>0</v>
          </cell>
          <cell r="CG869">
            <v>0</v>
          </cell>
          <cell r="CH869">
            <v>0</v>
          </cell>
          <cell r="CI869">
            <v>0</v>
          </cell>
          <cell r="CJ869">
            <v>0</v>
          </cell>
          <cell r="CK869">
            <v>0</v>
          </cell>
          <cell r="CL869">
            <v>0</v>
          </cell>
          <cell r="CM869">
            <v>0</v>
          </cell>
          <cell r="CN869">
            <v>0</v>
          </cell>
          <cell r="CO869">
            <v>0</v>
          </cell>
          <cell r="CP869">
            <v>0</v>
          </cell>
          <cell r="CQ869">
            <v>0</v>
          </cell>
          <cell r="CR869">
            <v>0</v>
          </cell>
          <cell r="CS869">
            <v>0</v>
          </cell>
          <cell r="CT869">
            <v>0</v>
          </cell>
          <cell r="CU869">
            <v>0</v>
          </cell>
          <cell r="CV869">
            <v>0</v>
          </cell>
          <cell r="CW869">
            <v>0</v>
          </cell>
          <cell r="CX869">
            <v>0</v>
          </cell>
          <cell r="CY869">
            <v>0</v>
          </cell>
          <cell r="CZ869">
            <v>0</v>
          </cell>
          <cell r="DA869">
            <v>0</v>
          </cell>
          <cell r="DB869">
            <v>0</v>
          </cell>
          <cell r="DC869">
            <v>0</v>
          </cell>
          <cell r="DD869">
            <v>0</v>
          </cell>
          <cell r="DE869">
            <v>0</v>
          </cell>
          <cell r="DF869">
            <v>0</v>
          </cell>
          <cell r="DG869">
            <v>0</v>
          </cell>
          <cell r="DH869">
            <v>0</v>
          </cell>
          <cell r="DI869">
            <v>0</v>
          </cell>
          <cell r="DJ869">
            <v>0</v>
          </cell>
          <cell r="DK869">
            <v>0</v>
          </cell>
          <cell r="DL869">
            <v>0</v>
          </cell>
          <cell r="DM869">
            <v>0</v>
          </cell>
          <cell r="DN869">
            <v>0</v>
          </cell>
          <cell r="DO869">
            <v>0</v>
          </cell>
          <cell r="DP869">
            <v>0</v>
          </cell>
          <cell r="DQ869">
            <v>0</v>
          </cell>
          <cell r="DR869">
            <v>0</v>
          </cell>
          <cell r="DS869">
            <v>0</v>
          </cell>
          <cell r="DT869">
            <v>0</v>
          </cell>
          <cell r="DU869">
            <v>0</v>
          </cell>
          <cell r="DV869">
            <v>0</v>
          </cell>
          <cell r="DW869">
            <v>0</v>
          </cell>
          <cell r="DX869">
            <v>0</v>
          </cell>
          <cell r="DY869">
            <v>0</v>
          </cell>
          <cell r="DZ869">
            <v>0</v>
          </cell>
          <cell r="EA869">
            <v>0</v>
          </cell>
          <cell r="EB869">
            <v>0</v>
          </cell>
          <cell r="EC869">
            <v>0</v>
          </cell>
          <cell r="ED869">
            <v>0</v>
          </cell>
        </row>
        <row r="870">
          <cell r="F870">
            <v>0</v>
          </cell>
          <cell r="G870">
            <v>0</v>
          </cell>
          <cell r="H870">
            <v>0</v>
          </cell>
          <cell r="I870">
            <v>0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0</v>
          </cell>
          <cell r="P870">
            <v>0</v>
          </cell>
          <cell r="Q870">
            <v>0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  <cell r="AE870">
            <v>0</v>
          </cell>
          <cell r="AF870">
            <v>0</v>
          </cell>
          <cell r="AG870">
            <v>0</v>
          </cell>
          <cell r="AH870">
            <v>0</v>
          </cell>
          <cell r="AI870">
            <v>0</v>
          </cell>
          <cell r="AJ870">
            <v>0</v>
          </cell>
          <cell r="AK870">
            <v>0</v>
          </cell>
          <cell r="AL870">
            <v>0</v>
          </cell>
          <cell r="AM870">
            <v>0</v>
          </cell>
          <cell r="AN870">
            <v>0</v>
          </cell>
          <cell r="AO870">
            <v>0</v>
          </cell>
          <cell r="AP870">
            <v>0</v>
          </cell>
          <cell r="AQ870">
            <v>0</v>
          </cell>
          <cell r="AR870">
            <v>0</v>
          </cell>
          <cell r="AS870">
            <v>0</v>
          </cell>
          <cell r="AT870">
            <v>0</v>
          </cell>
          <cell r="AU870">
            <v>0</v>
          </cell>
          <cell r="AV870">
            <v>0</v>
          </cell>
          <cell r="AW870">
            <v>0</v>
          </cell>
          <cell r="AX870">
            <v>0</v>
          </cell>
          <cell r="AY870">
            <v>0</v>
          </cell>
          <cell r="AZ870">
            <v>0</v>
          </cell>
          <cell r="BA870">
            <v>0</v>
          </cell>
          <cell r="BB870">
            <v>0</v>
          </cell>
          <cell r="BC870">
            <v>0</v>
          </cell>
          <cell r="BD870">
            <v>0</v>
          </cell>
          <cell r="BE870">
            <v>0</v>
          </cell>
          <cell r="BF870">
            <v>0</v>
          </cell>
          <cell r="BG870">
            <v>0</v>
          </cell>
          <cell r="BH870">
            <v>0</v>
          </cell>
          <cell r="BI870">
            <v>0</v>
          </cell>
          <cell r="BJ870">
            <v>0</v>
          </cell>
          <cell r="BK870">
            <v>0</v>
          </cell>
          <cell r="BL870">
            <v>0</v>
          </cell>
          <cell r="BM870">
            <v>0</v>
          </cell>
          <cell r="BN870">
            <v>0</v>
          </cell>
          <cell r="BO870">
            <v>0</v>
          </cell>
          <cell r="BP870">
            <v>0</v>
          </cell>
          <cell r="BQ870">
            <v>0</v>
          </cell>
          <cell r="BR870">
            <v>0</v>
          </cell>
          <cell r="BS870">
            <v>0</v>
          </cell>
          <cell r="BT870">
            <v>0</v>
          </cell>
          <cell r="BU870">
            <v>0</v>
          </cell>
          <cell r="BV870">
            <v>0</v>
          </cell>
          <cell r="BW870">
            <v>0</v>
          </cell>
          <cell r="BX870">
            <v>0</v>
          </cell>
          <cell r="BY870">
            <v>0</v>
          </cell>
          <cell r="BZ870">
            <v>0</v>
          </cell>
          <cell r="CA870">
            <v>0</v>
          </cell>
          <cell r="CB870">
            <v>0</v>
          </cell>
          <cell r="CC870">
            <v>0</v>
          </cell>
          <cell r="CD870">
            <v>0</v>
          </cell>
          <cell r="CE870">
            <v>0</v>
          </cell>
          <cell r="CF870">
            <v>0</v>
          </cell>
          <cell r="CG870">
            <v>0</v>
          </cell>
          <cell r="CH870">
            <v>0</v>
          </cell>
          <cell r="CI870">
            <v>0</v>
          </cell>
          <cell r="CJ870">
            <v>0</v>
          </cell>
          <cell r="CK870">
            <v>0</v>
          </cell>
          <cell r="CL870">
            <v>0</v>
          </cell>
          <cell r="CM870">
            <v>0</v>
          </cell>
          <cell r="CN870">
            <v>0</v>
          </cell>
          <cell r="CO870">
            <v>0</v>
          </cell>
          <cell r="CP870">
            <v>0</v>
          </cell>
          <cell r="CQ870">
            <v>0</v>
          </cell>
          <cell r="CR870">
            <v>0</v>
          </cell>
          <cell r="CS870">
            <v>0</v>
          </cell>
          <cell r="CT870">
            <v>0</v>
          </cell>
          <cell r="CU870">
            <v>0</v>
          </cell>
          <cell r="CV870">
            <v>0</v>
          </cell>
          <cell r="CW870">
            <v>0</v>
          </cell>
          <cell r="CX870">
            <v>0</v>
          </cell>
          <cell r="CY870">
            <v>0</v>
          </cell>
          <cell r="CZ870">
            <v>0</v>
          </cell>
          <cell r="DA870">
            <v>0</v>
          </cell>
          <cell r="DB870">
            <v>0</v>
          </cell>
          <cell r="DC870">
            <v>0</v>
          </cell>
          <cell r="DD870">
            <v>0</v>
          </cell>
          <cell r="DE870">
            <v>0</v>
          </cell>
          <cell r="DF870">
            <v>0</v>
          </cell>
          <cell r="DG870">
            <v>0</v>
          </cell>
          <cell r="DH870">
            <v>0</v>
          </cell>
          <cell r="DI870">
            <v>0</v>
          </cell>
          <cell r="DJ870">
            <v>0</v>
          </cell>
          <cell r="DK870">
            <v>0</v>
          </cell>
          <cell r="DL870">
            <v>0</v>
          </cell>
          <cell r="DM870">
            <v>0</v>
          </cell>
          <cell r="DN870">
            <v>0</v>
          </cell>
          <cell r="DO870">
            <v>0</v>
          </cell>
          <cell r="DP870">
            <v>0</v>
          </cell>
          <cell r="DQ870">
            <v>0</v>
          </cell>
          <cell r="DR870">
            <v>0</v>
          </cell>
          <cell r="DS870">
            <v>0</v>
          </cell>
          <cell r="DT870">
            <v>0</v>
          </cell>
          <cell r="DU870">
            <v>0</v>
          </cell>
          <cell r="DV870">
            <v>0</v>
          </cell>
          <cell r="DW870">
            <v>0</v>
          </cell>
          <cell r="DX870">
            <v>0</v>
          </cell>
          <cell r="DY870">
            <v>0</v>
          </cell>
          <cell r="DZ870">
            <v>0</v>
          </cell>
          <cell r="EA870">
            <v>0</v>
          </cell>
          <cell r="EB870">
            <v>0</v>
          </cell>
          <cell r="EC870">
            <v>0</v>
          </cell>
          <cell r="ED870">
            <v>0</v>
          </cell>
        </row>
        <row r="871">
          <cell r="F871">
            <v>0</v>
          </cell>
          <cell r="G871">
            <v>0</v>
          </cell>
          <cell r="H871">
            <v>0</v>
          </cell>
          <cell r="I871">
            <v>0</v>
          </cell>
          <cell r="J871">
            <v>0</v>
          </cell>
          <cell r="K871">
            <v>0</v>
          </cell>
          <cell r="L871">
            <v>0</v>
          </cell>
          <cell r="M871">
            <v>0</v>
          </cell>
          <cell r="N871">
            <v>0</v>
          </cell>
          <cell r="O871">
            <v>0</v>
          </cell>
          <cell r="P871">
            <v>0</v>
          </cell>
          <cell r="Q871">
            <v>0</v>
          </cell>
          <cell r="R871">
            <v>0</v>
          </cell>
          <cell r="S871">
            <v>0</v>
          </cell>
          <cell r="T871">
            <v>0</v>
          </cell>
          <cell r="U871">
            <v>0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  <cell r="AE871">
            <v>0</v>
          </cell>
          <cell r="AF871">
            <v>0</v>
          </cell>
          <cell r="AG871">
            <v>0</v>
          </cell>
          <cell r="AH871">
            <v>0</v>
          </cell>
          <cell r="AI871">
            <v>0</v>
          </cell>
          <cell r="AJ871">
            <v>0</v>
          </cell>
          <cell r="AK871">
            <v>0</v>
          </cell>
          <cell r="AL871">
            <v>0</v>
          </cell>
          <cell r="AM871">
            <v>0</v>
          </cell>
          <cell r="AN871">
            <v>0</v>
          </cell>
          <cell r="AO871">
            <v>0</v>
          </cell>
          <cell r="AP871">
            <v>0</v>
          </cell>
          <cell r="AQ871">
            <v>0</v>
          </cell>
          <cell r="AR871">
            <v>0</v>
          </cell>
          <cell r="AS871">
            <v>0</v>
          </cell>
          <cell r="AT871">
            <v>0</v>
          </cell>
          <cell r="AU871">
            <v>0</v>
          </cell>
          <cell r="AV871">
            <v>0</v>
          </cell>
          <cell r="AW871">
            <v>0</v>
          </cell>
          <cell r="AX871">
            <v>0</v>
          </cell>
          <cell r="AY871">
            <v>0</v>
          </cell>
          <cell r="AZ871">
            <v>0</v>
          </cell>
          <cell r="BA871">
            <v>0</v>
          </cell>
          <cell r="BB871">
            <v>0</v>
          </cell>
          <cell r="BC871">
            <v>0</v>
          </cell>
          <cell r="BD871">
            <v>0</v>
          </cell>
          <cell r="BE871">
            <v>0</v>
          </cell>
          <cell r="BF871">
            <v>0</v>
          </cell>
          <cell r="BG871">
            <v>0</v>
          </cell>
          <cell r="BH871">
            <v>0</v>
          </cell>
          <cell r="BI871">
            <v>0</v>
          </cell>
          <cell r="BJ871">
            <v>0</v>
          </cell>
          <cell r="BK871">
            <v>0</v>
          </cell>
          <cell r="BL871">
            <v>0</v>
          </cell>
          <cell r="BM871">
            <v>0</v>
          </cell>
          <cell r="BN871">
            <v>0</v>
          </cell>
          <cell r="BO871">
            <v>0</v>
          </cell>
          <cell r="BP871">
            <v>0</v>
          </cell>
          <cell r="BQ871">
            <v>0</v>
          </cell>
          <cell r="BR871">
            <v>0</v>
          </cell>
          <cell r="BS871">
            <v>0</v>
          </cell>
          <cell r="BT871">
            <v>0</v>
          </cell>
          <cell r="BU871">
            <v>0</v>
          </cell>
          <cell r="BV871">
            <v>0</v>
          </cell>
          <cell r="BW871">
            <v>0</v>
          </cell>
          <cell r="BX871">
            <v>0</v>
          </cell>
          <cell r="BY871">
            <v>0</v>
          </cell>
          <cell r="BZ871">
            <v>0</v>
          </cell>
          <cell r="CA871">
            <v>0</v>
          </cell>
          <cell r="CB871">
            <v>0</v>
          </cell>
          <cell r="CC871">
            <v>0</v>
          </cell>
          <cell r="CD871">
            <v>0</v>
          </cell>
          <cell r="CE871">
            <v>0</v>
          </cell>
          <cell r="CF871">
            <v>0</v>
          </cell>
          <cell r="CG871">
            <v>0</v>
          </cell>
          <cell r="CH871">
            <v>0</v>
          </cell>
          <cell r="CI871">
            <v>0</v>
          </cell>
          <cell r="CJ871">
            <v>0</v>
          </cell>
          <cell r="CK871">
            <v>0</v>
          </cell>
          <cell r="CL871">
            <v>0</v>
          </cell>
          <cell r="CM871">
            <v>0</v>
          </cell>
          <cell r="CN871">
            <v>0</v>
          </cell>
          <cell r="CO871">
            <v>0</v>
          </cell>
          <cell r="CP871">
            <v>0</v>
          </cell>
          <cell r="CQ871">
            <v>0</v>
          </cell>
          <cell r="CR871">
            <v>0</v>
          </cell>
          <cell r="CS871">
            <v>0</v>
          </cell>
          <cell r="CT871">
            <v>0</v>
          </cell>
          <cell r="CU871">
            <v>0</v>
          </cell>
          <cell r="CV871">
            <v>0</v>
          </cell>
          <cell r="CW871">
            <v>0</v>
          </cell>
          <cell r="CX871">
            <v>0</v>
          </cell>
          <cell r="CY871">
            <v>0</v>
          </cell>
          <cell r="CZ871">
            <v>0</v>
          </cell>
          <cell r="DA871">
            <v>0</v>
          </cell>
          <cell r="DB871">
            <v>0</v>
          </cell>
          <cell r="DC871">
            <v>0</v>
          </cell>
          <cell r="DD871">
            <v>0</v>
          </cell>
          <cell r="DE871">
            <v>0</v>
          </cell>
          <cell r="DF871">
            <v>0</v>
          </cell>
          <cell r="DG871">
            <v>0</v>
          </cell>
          <cell r="DH871">
            <v>0</v>
          </cell>
          <cell r="DI871">
            <v>0</v>
          </cell>
          <cell r="DJ871">
            <v>0</v>
          </cell>
          <cell r="DK871">
            <v>0</v>
          </cell>
          <cell r="DL871">
            <v>0</v>
          </cell>
          <cell r="DM871">
            <v>0</v>
          </cell>
          <cell r="DN871">
            <v>0</v>
          </cell>
          <cell r="DO871">
            <v>0</v>
          </cell>
          <cell r="DP871">
            <v>0</v>
          </cell>
          <cell r="DQ871">
            <v>0</v>
          </cell>
          <cell r="DR871">
            <v>0</v>
          </cell>
          <cell r="DS871">
            <v>0</v>
          </cell>
          <cell r="DT871">
            <v>0</v>
          </cell>
          <cell r="DU871">
            <v>0</v>
          </cell>
          <cell r="DV871">
            <v>0</v>
          </cell>
          <cell r="DW871">
            <v>0</v>
          </cell>
          <cell r="DX871">
            <v>0</v>
          </cell>
          <cell r="DY871">
            <v>0</v>
          </cell>
          <cell r="DZ871">
            <v>0</v>
          </cell>
          <cell r="EA871">
            <v>0</v>
          </cell>
          <cell r="EB871">
            <v>0</v>
          </cell>
          <cell r="EC871">
            <v>0</v>
          </cell>
          <cell r="ED871">
            <v>0</v>
          </cell>
        </row>
        <row r="872"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  <cell r="AE872">
            <v>0</v>
          </cell>
          <cell r="AF872">
            <v>0</v>
          </cell>
          <cell r="AG872">
            <v>0</v>
          </cell>
          <cell r="AH872">
            <v>0</v>
          </cell>
          <cell r="AI872">
            <v>0</v>
          </cell>
          <cell r="AJ872">
            <v>0</v>
          </cell>
          <cell r="AK872">
            <v>0</v>
          </cell>
          <cell r="AL872">
            <v>0</v>
          </cell>
          <cell r="AM872">
            <v>0</v>
          </cell>
          <cell r="AN872">
            <v>0</v>
          </cell>
          <cell r="AO872">
            <v>0</v>
          </cell>
          <cell r="AP872">
            <v>0</v>
          </cell>
          <cell r="AQ872">
            <v>0</v>
          </cell>
          <cell r="AR872">
            <v>0</v>
          </cell>
          <cell r="AS872">
            <v>0</v>
          </cell>
          <cell r="AT872">
            <v>0</v>
          </cell>
          <cell r="AU872">
            <v>0</v>
          </cell>
          <cell r="AV872">
            <v>0</v>
          </cell>
          <cell r="AW872">
            <v>0</v>
          </cell>
          <cell r="AX872">
            <v>0</v>
          </cell>
          <cell r="AY872">
            <v>0</v>
          </cell>
          <cell r="AZ872">
            <v>0</v>
          </cell>
          <cell r="BA872">
            <v>0</v>
          </cell>
          <cell r="BB872">
            <v>0</v>
          </cell>
          <cell r="BC872">
            <v>0</v>
          </cell>
          <cell r="BD872">
            <v>0</v>
          </cell>
          <cell r="BE872">
            <v>0</v>
          </cell>
          <cell r="BF872">
            <v>0</v>
          </cell>
          <cell r="BG872">
            <v>0</v>
          </cell>
          <cell r="BH872">
            <v>0</v>
          </cell>
          <cell r="BI872">
            <v>0</v>
          </cell>
          <cell r="BJ872">
            <v>0</v>
          </cell>
          <cell r="BK872">
            <v>0</v>
          </cell>
          <cell r="BL872">
            <v>0</v>
          </cell>
          <cell r="BM872">
            <v>0</v>
          </cell>
          <cell r="BN872">
            <v>0</v>
          </cell>
          <cell r="BO872">
            <v>0</v>
          </cell>
          <cell r="BP872">
            <v>0</v>
          </cell>
          <cell r="BQ872">
            <v>0</v>
          </cell>
          <cell r="BR872">
            <v>0</v>
          </cell>
          <cell r="BS872">
            <v>0</v>
          </cell>
          <cell r="BT872">
            <v>0</v>
          </cell>
          <cell r="BU872">
            <v>0</v>
          </cell>
          <cell r="BV872">
            <v>0</v>
          </cell>
          <cell r="BW872">
            <v>0</v>
          </cell>
          <cell r="BX872">
            <v>0</v>
          </cell>
          <cell r="BY872">
            <v>0</v>
          </cell>
          <cell r="BZ872">
            <v>0</v>
          </cell>
          <cell r="CA872">
            <v>0</v>
          </cell>
          <cell r="CB872">
            <v>0</v>
          </cell>
          <cell r="CC872">
            <v>0</v>
          </cell>
          <cell r="CD872">
            <v>0</v>
          </cell>
          <cell r="CE872">
            <v>0</v>
          </cell>
          <cell r="CF872">
            <v>0</v>
          </cell>
          <cell r="CG872">
            <v>0</v>
          </cell>
          <cell r="CH872">
            <v>0</v>
          </cell>
          <cell r="CI872">
            <v>0</v>
          </cell>
          <cell r="CJ872">
            <v>0</v>
          </cell>
          <cell r="CK872">
            <v>0</v>
          </cell>
          <cell r="CL872">
            <v>0</v>
          </cell>
          <cell r="CM872">
            <v>0</v>
          </cell>
          <cell r="CN872">
            <v>0</v>
          </cell>
          <cell r="CO872">
            <v>0</v>
          </cell>
          <cell r="CP872">
            <v>0</v>
          </cell>
          <cell r="CQ872">
            <v>0</v>
          </cell>
          <cell r="CR872">
            <v>0</v>
          </cell>
          <cell r="CS872">
            <v>0</v>
          </cell>
          <cell r="CT872">
            <v>0</v>
          </cell>
          <cell r="CU872">
            <v>0</v>
          </cell>
          <cell r="CV872">
            <v>0</v>
          </cell>
          <cell r="CW872">
            <v>0</v>
          </cell>
          <cell r="CX872">
            <v>0</v>
          </cell>
          <cell r="CY872">
            <v>0</v>
          </cell>
          <cell r="CZ872">
            <v>0</v>
          </cell>
          <cell r="DA872">
            <v>0</v>
          </cell>
          <cell r="DB872">
            <v>0</v>
          </cell>
          <cell r="DC872">
            <v>0</v>
          </cell>
          <cell r="DD872">
            <v>0</v>
          </cell>
          <cell r="DE872">
            <v>0</v>
          </cell>
          <cell r="DF872">
            <v>0</v>
          </cell>
          <cell r="DG872">
            <v>0</v>
          </cell>
          <cell r="DH872">
            <v>0</v>
          </cell>
          <cell r="DI872">
            <v>0</v>
          </cell>
          <cell r="DJ872">
            <v>0</v>
          </cell>
          <cell r="DK872">
            <v>0</v>
          </cell>
          <cell r="DL872">
            <v>0</v>
          </cell>
          <cell r="DM872">
            <v>0</v>
          </cell>
          <cell r="DN872">
            <v>0</v>
          </cell>
          <cell r="DO872">
            <v>0</v>
          </cell>
          <cell r="DP872">
            <v>0</v>
          </cell>
          <cell r="DQ872">
            <v>0</v>
          </cell>
          <cell r="DR872">
            <v>0</v>
          </cell>
          <cell r="DS872">
            <v>0</v>
          </cell>
          <cell r="DT872">
            <v>0</v>
          </cell>
          <cell r="DU872">
            <v>0</v>
          </cell>
          <cell r="DV872">
            <v>0</v>
          </cell>
          <cell r="DW872">
            <v>0</v>
          </cell>
          <cell r="DX872">
            <v>0</v>
          </cell>
          <cell r="DY872">
            <v>0</v>
          </cell>
          <cell r="DZ872">
            <v>0</v>
          </cell>
          <cell r="EA872">
            <v>0</v>
          </cell>
          <cell r="EB872">
            <v>0</v>
          </cell>
          <cell r="EC872">
            <v>0</v>
          </cell>
          <cell r="ED872">
            <v>0</v>
          </cell>
        </row>
        <row r="873">
          <cell r="F873">
            <v>0</v>
          </cell>
          <cell r="G873">
            <v>0</v>
          </cell>
          <cell r="H873">
            <v>0</v>
          </cell>
          <cell r="I873">
            <v>0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0</v>
          </cell>
          <cell r="P873">
            <v>0</v>
          </cell>
          <cell r="Q873">
            <v>0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  <cell r="AE873">
            <v>0</v>
          </cell>
          <cell r="AF873">
            <v>0</v>
          </cell>
          <cell r="AG873">
            <v>0</v>
          </cell>
          <cell r="AH873">
            <v>0</v>
          </cell>
          <cell r="AI873">
            <v>0</v>
          </cell>
          <cell r="AJ873">
            <v>0</v>
          </cell>
          <cell r="AK873">
            <v>0</v>
          </cell>
          <cell r="AL873">
            <v>0</v>
          </cell>
          <cell r="AM873">
            <v>0</v>
          </cell>
          <cell r="AN873">
            <v>0</v>
          </cell>
          <cell r="AO873">
            <v>0</v>
          </cell>
          <cell r="AP873">
            <v>0</v>
          </cell>
          <cell r="AQ873">
            <v>0</v>
          </cell>
          <cell r="AR873">
            <v>0</v>
          </cell>
          <cell r="AS873">
            <v>0</v>
          </cell>
          <cell r="AT873">
            <v>0</v>
          </cell>
          <cell r="AU873">
            <v>0</v>
          </cell>
          <cell r="AV873">
            <v>0</v>
          </cell>
          <cell r="AW873">
            <v>0</v>
          </cell>
          <cell r="AX873">
            <v>0</v>
          </cell>
          <cell r="AY873">
            <v>0</v>
          </cell>
          <cell r="AZ873">
            <v>0</v>
          </cell>
          <cell r="BA873">
            <v>0</v>
          </cell>
          <cell r="BB873">
            <v>0</v>
          </cell>
          <cell r="BC873">
            <v>0</v>
          </cell>
          <cell r="BD873">
            <v>0</v>
          </cell>
          <cell r="BE873">
            <v>0</v>
          </cell>
          <cell r="BF873">
            <v>0</v>
          </cell>
          <cell r="BG873">
            <v>0</v>
          </cell>
          <cell r="BH873">
            <v>0</v>
          </cell>
          <cell r="BI873">
            <v>0</v>
          </cell>
          <cell r="BJ873">
            <v>0</v>
          </cell>
          <cell r="BK873">
            <v>0</v>
          </cell>
          <cell r="BL873">
            <v>0</v>
          </cell>
          <cell r="BM873">
            <v>0</v>
          </cell>
          <cell r="BN873">
            <v>0</v>
          </cell>
          <cell r="BO873">
            <v>0</v>
          </cell>
          <cell r="BP873">
            <v>0</v>
          </cell>
          <cell r="BQ873">
            <v>0</v>
          </cell>
          <cell r="BR873">
            <v>0</v>
          </cell>
          <cell r="BS873">
            <v>0</v>
          </cell>
          <cell r="BT873">
            <v>0</v>
          </cell>
          <cell r="BU873">
            <v>0</v>
          </cell>
          <cell r="BV873">
            <v>0</v>
          </cell>
          <cell r="BW873">
            <v>0</v>
          </cell>
          <cell r="BX873">
            <v>0</v>
          </cell>
          <cell r="BY873">
            <v>0</v>
          </cell>
          <cell r="BZ873">
            <v>0</v>
          </cell>
          <cell r="CA873">
            <v>0</v>
          </cell>
          <cell r="CB873">
            <v>0</v>
          </cell>
          <cell r="CC873">
            <v>0</v>
          </cell>
          <cell r="CD873">
            <v>0</v>
          </cell>
          <cell r="CE873">
            <v>0</v>
          </cell>
          <cell r="CF873">
            <v>0</v>
          </cell>
          <cell r="CG873">
            <v>0</v>
          </cell>
          <cell r="CH873">
            <v>0</v>
          </cell>
          <cell r="CI873">
            <v>0</v>
          </cell>
          <cell r="CJ873">
            <v>0</v>
          </cell>
          <cell r="CK873">
            <v>0</v>
          </cell>
          <cell r="CL873">
            <v>0</v>
          </cell>
          <cell r="CM873">
            <v>0</v>
          </cell>
          <cell r="CN873">
            <v>0</v>
          </cell>
          <cell r="CO873">
            <v>0</v>
          </cell>
          <cell r="CP873">
            <v>0</v>
          </cell>
          <cell r="CQ873">
            <v>0</v>
          </cell>
          <cell r="CR873">
            <v>0</v>
          </cell>
          <cell r="CS873">
            <v>0</v>
          </cell>
          <cell r="CT873">
            <v>0</v>
          </cell>
          <cell r="CU873">
            <v>0</v>
          </cell>
          <cell r="CV873">
            <v>0</v>
          </cell>
          <cell r="CW873">
            <v>0</v>
          </cell>
          <cell r="CX873">
            <v>0</v>
          </cell>
          <cell r="CY873">
            <v>0</v>
          </cell>
          <cell r="CZ873">
            <v>0</v>
          </cell>
          <cell r="DA873">
            <v>0</v>
          </cell>
          <cell r="DB873">
            <v>0</v>
          </cell>
          <cell r="DC873">
            <v>0</v>
          </cell>
          <cell r="DD873">
            <v>0</v>
          </cell>
          <cell r="DE873">
            <v>0</v>
          </cell>
          <cell r="DF873">
            <v>0</v>
          </cell>
          <cell r="DG873">
            <v>0</v>
          </cell>
          <cell r="DH873">
            <v>0</v>
          </cell>
          <cell r="DI873">
            <v>0</v>
          </cell>
          <cell r="DJ873">
            <v>0</v>
          </cell>
          <cell r="DK873">
            <v>0</v>
          </cell>
          <cell r="DL873">
            <v>0</v>
          </cell>
          <cell r="DM873">
            <v>0</v>
          </cell>
          <cell r="DN873">
            <v>0</v>
          </cell>
          <cell r="DO873">
            <v>0</v>
          </cell>
          <cell r="DP873">
            <v>0</v>
          </cell>
          <cell r="DQ873">
            <v>0</v>
          </cell>
          <cell r="DR873">
            <v>0</v>
          </cell>
          <cell r="DS873">
            <v>0</v>
          </cell>
          <cell r="DT873">
            <v>0</v>
          </cell>
          <cell r="DU873">
            <v>0</v>
          </cell>
          <cell r="DV873">
            <v>0</v>
          </cell>
          <cell r="DW873">
            <v>0</v>
          </cell>
          <cell r="DX873">
            <v>0</v>
          </cell>
          <cell r="DY873">
            <v>0</v>
          </cell>
          <cell r="DZ873">
            <v>0</v>
          </cell>
          <cell r="EA873">
            <v>0</v>
          </cell>
          <cell r="EB873">
            <v>0</v>
          </cell>
          <cell r="EC873">
            <v>0</v>
          </cell>
          <cell r="ED873">
            <v>0</v>
          </cell>
        </row>
        <row r="874">
          <cell r="F874">
            <v>0</v>
          </cell>
          <cell r="G874">
            <v>0</v>
          </cell>
          <cell r="H874">
            <v>0</v>
          </cell>
          <cell r="I874">
            <v>0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0</v>
          </cell>
          <cell r="P874">
            <v>0</v>
          </cell>
          <cell r="Q874">
            <v>0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  <cell r="AE874">
            <v>0</v>
          </cell>
          <cell r="AF874">
            <v>0</v>
          </cell>
          <cell r="AG874">
            <v>0</v>
          </cell>
          <cell r="AH874">
            <v>0</v>
          </cell>
          <cell r="AI874">
            <v>0</v>
          </cell>
          <cell r="AJ874">
            <v>0</v>
          </cell>
          <cell r="AK874">
            <v>0</v>
          </cell>
          <cell r="AL874">
            <v>0</v>
          </cell>
          <cell r="AM874">
            <v>0</v>
          </cell>
          <cell r="AN874">
            <v>0</v>
          </cell>
          <cell r="AO874">
            <v>0</v>
          </cell>
          <cell r="AP874">
            <v>0</v>
          </cell>
          <cell r="AQ874">
            <v>0</v>
          </cell>
          <cell r="AR874">
            <v>0</v>
          </cell>
          <cell r="AS874">
            <v>0</v>
          </cell>
          <cell r="AT874">
            <v>0</v>
          </cell>
          <cell r="AU874">
            <v>0</v>
          </cell>
          <cell r="AV874">
            <v>0</v>
          </cell>
          <cell r="AW874">
            <v>0</v>
          </cell>
          <cell r="AX874">
            <v>0</v>
          </cell>
          <cell r="AY874">
            <v>0</v>
          </cell>
          <cell r="AZ874">
            <v>0</v>
          </cell>
          <cell r="BA874">
            <v>0</v>
          </cell>
          <cell r="BB874">
            <v>0</v>
          </cell>
          <cell r="BC874">
            <v>0</v>
          </cell>
          <cell r="BD874">
            <v>0</v>
          </cell>
          <cell r="BE874">
            <v>0</v>
          </cell>
          <cell r="BF874">
            <v>0</v>
          </cell>
          <cell r="BG874">
            <v>0</v>
          </cell>
          <cell r="BH874">
            <v>0</v>
          </cell>
          <cell r="BI874">
            <v>0</v>
          </cell>
          <cell r="BJ874">
            <v>0</v>
          </cell>
          <cell r="BK874">
            <v>0</v>
          </cell>
          <cell r="BL874">
            <v>0</v>
          </cell>
          <cell r="BM874">
            <v>0</v>
          </cell>
          <cell r="BN874">
            <v>0</v>
          </cell>
          <cell r="BO874">
            <v>0</v>
          </cell>
          <cell r="BP874">
            <v>0</v>
          </cell>
          <cell r="BQ874">
            <v>0</v>
          </cell>
          <cell r="BR874">
            <v>0</v>
          </cell>
          <cell r="BS874">
            <v>0</v>
          </cell>
          <cell r="BT874">
            <v>0</v>
          </cell>
          <cell r="BU874">
            <v>0</v>
          </cell>
          <cell r="BV874">
            <v>0</v>
          </cell>
          <cell r="BW874">
            <v>0</v>
          </cell>
          <cell r="BX874">
            <v>0</v>
          </cell>
          <cell r="BY874">
            <v>0</v>
          </cell>
          <cell r="BZ874">
            <v>0</v>
          </cell>
          <cell r="CA874">
            <v>0</v>
          </cell>
          <cell r="CB874">
            <v>0</v>
          </cell>
          <cell r="CC874">
            <v>0</v>
          </cell>
          <cell r="CD874">
            <v>0</v>
          </cell>
          <cell r="CE874">
            <v>0</v>
          </cell>
          <cell r="CF874">
            <v>0</v>
          </cell>
          <cell r="CG874">
            <v>0</v>
          </cell>
          <cell r="CH874">
            <v>0</v>
          </cell>
          <cell r="CI874">
            <v>0</v>
          </cell>
          <cell r="CJ874">
            <v>0</v>
          </cell>
          <cell r="CK874">
            <v>0</v>
          </cell>
          <cell r="CL874">
            <v>0</v>
          </cell>
          <cell r="CM874">
            <v>0</v>
          </cell>
          <cell r="CN874">
            <v>0</v>
          </cell>
          <cell r="CO874">
            <v>0</v>
          </cell>
          <cell r="CP874">
            <v>0</v>
          </cell>
          <cell r="CQ874">
            <v>0</v>
          </cell>
          <cell r="CR874">
            <v>0</v>
          </cell>
          <cell r="CS874">
            <v>0</v>
          </cell>
          <cell r="CT874">
            <v>0</v>
          </cell>
          <cell r="CU874">
            <v>0</v>
          </cell>
          <cell r="CV874">
            <v>0</v>
          </cell>
          <cell r="CW874">
            <v>0</v>
          </cell>
          <cell r="CX874">
            <v>0</v>
          </cell>
          <cell r="CY874">
            <v>0</v>
          </cell>
          <cell r="CZ874">
            <v>0</v>
          </cell>
          <cell r="DA874">
            <v>0</v>
          </cell>
          <cell r="DB874">
            <v>0</v>
          </cell>
          <cell r="DC874">
            <v>0</v>
          </cell>
          <cell r="DD874">
            <v>0</v>
          </cell>
          <cell r="DE874">
            <v>0</v>
          </cell>
          <cell r="DF874">
            <v>0</v>
          </cell>
          <cell r="DG874">
            <v>0</v>
          </cell>
          <cell r="DH874">
            <v>0</v>
          </cell>
          <cell r="DI874">
            <v>0</v>
          </cell>
          <cell r="DJ874">
            <v>0</v>
          </cell>
          <cell r="DK874">
            <v>0</v>
          </cell>
          <cell r="DL874">
            <v>0</v>
          </cell>
          <cell r="DM874">
            <v>0</v>
          </cell>
          <cell r="DN874">
            <v>0</v>
          </cell>
          <cell r="DO874">
            <v>0</v>
          </cell>
          <cell r="DP874">
            <v>0</v>
          </cell>
          <cell r="DQ874">
            <v>0</v>
          </cell>
          <cell r="DR874">
            <v>0</v>
          </cell>
          <cell r="DS874">
            <v>0</v>
          </cell>
          <cell r="DT874">
            <v>0</v>
          </cell>
          <cell r="DU874">
            <v>0</v>
          </cell>
          <cell r="DV874">
            <v>0</v>
          </cell>
          <cell r="DW874">
            <v>0</v>
          </cell>
          <cell r="DX874">
            <v>0</v>
          </cell>
          <cell r="DY874">
            <v>0</v>
          </cell>
          <cell r="DZ874">
            <v>0</v>
          </cell>
          <cell r="EA874">
            <v>0</v>
          </cell>
          <cell r="EB874">
            <v>0</v>
          </cell>
          <cell r="EC874">
            <v>0</v>
          </cell>
          <cell r="ED874">
            <v>0</v>
          </cell>
        </row>
        <row r="875">
          <cell r="F875">
            <v>0</v>
          </cell>
          <cell r="G875">
            <v>0</v>
          </cell>
          <cell r="H875">
            <v>0</v>
          </cell>
          <cell r="I875">
            <v>0</v>
          </cell>
          <cell r="J875">
            <v>0</v>
          </cell>
          <cell r="K875">
            <v>0</v>
          </cell>
          <cell r="L875">
            <v>0</v>
          </cell>
          <cell r="M875">
            <v>0</v>
          </cell>
          <cell r="N875">
            <v>0</v>
          </cell>
          <cell r="O875">
            <v>0</v>
          </cell>
          <cell r="P875">
            <v>0</v>
          </cell>
          <cell r="Q875">
            <v>0</v>
          </cell>
          <cell r="R875">
            <v>0</v>
          </cell>
          <cell r="S875">
            <v>0</v>
          </cell>
          <cell r="T875">
            <v>0</v>
          </cell>
          <cell r="U875">
            <v>0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  <cell r="AE875">
            <v>0</v>
          </cell>
          <cell r="AF875">
            <v>0</v>
          </cell>
          <cell r="AG875">
            <v>0</v>
          </cell>
          <cell r="AH875">
            <v>0</v>
          </cell>
          <cell r="AI875">
            <v>0</v>
          </cell>
          <cell r="AJ875">
            <v>0</v>
          </cell>
          <cell r="AK875">
            <v>0</v>
          </cell>
          <cell r="AL875">
            <v>0</v>
          </cell>
          <cell r="AM875">
            <v>0</v>
          </cell>
          <cell r="AN875">
            <v>0</v>
          </cell>
          <cell r="AO875">
            <v>0</v>
          </cell>
          <cell r="AP875">
            <v>0</v>
          </cell>
          <cell r="AQ875">
            <v>0</v>
          </cell>
          <cell r="AR875">
            <v>0</v>
          </cell>
          <cell r="AS875">
            <v>0</v>
          </cell>
          <cell r="AT875">
            <v>0</v>
          </cell>
          <cell r="AU875">
            <v>0</v>
          </cell>
          <cell r="AV875">
            <v>0</v>
          </cell>
          <cell r="AW875">
            <v>0</v>
          </cell>
          <cell r="AX875">
            <v>0</v>
          </cell>
          <cell r="AY875">
            <v>0</v>
          </cell>
          <cell r="AZ875">
            <v>0</v>
          </cell>
          <cell r="BA875">
            <v>0</v>
          </cell>
          <cell r="BB875">
            <v>0</v>
          </cell>
          <cell r="BC875">
            <v>0</v>
          </cell>
          <cell r="BD875">
            <v>0</v>
          </cell>
          <cell r="BE875">
            <v>0</v>
          </cell>
          <cell r="BF875">
            <v>0</v>
          </cell>
          <cell r="BG875">
            <v>0</v>
          </cell>
          <cell r="BH875">
            <v>0</v>
          </cell>
          <cell r="BI875">
            <v>0</v>
          </cell>
          <cell r="BJ875">
            <v>0</v>
          </cell>
          <cell r="BK875">
            <v>0</v>
          </cell>
          <cell r="BL875">
            <v>0</v>
          </cell>
          <cell r="BM875">
            <v>0</v>
          </cell>
          <cell r="BN875">
            <v>0</v>
          </cell>
          <cell r="BO875">
            <v>0</v>
          </cell>
          <cell r="BP875">
            <v>0</v>
          </cell>
          <cell r="BQ875">
            <v>0</v>
          </cell>
          <cell r="BR875">
            <v>0</v>
          </cell>
          <cell r="BS875">
            <v>0</v>
          </cell>
          <cell r="BT875">
            <v>0</v>
          </cell>
          <cell r="BU875">
            <v>0</v>
          </cell>
          <cell r="BV875">
            <v>0</v>
          </cell>
          <cell r="BW875">
            <v>0</v>
          </cell>
          <cell r="BX875">
            <v>0</v>
          </cell>
          <cell r="BY875">
            <v>0</v>
          </cell>
          <cell r="BZ875">
            <v>0</v>
          </cell>
          <cell r="CA875">
            <v>0</v>
          </cell>
          <cell r="CB875">
            <v>0</v>
          </cell>
          <cell r="CC875">
            <v>0</v>
          </cell>
          <cell r="CD875">
            <v>0</v>
          </cell>
          <cell r="CE875">
            <v>0</v>
          </cell>
          <cell r="CF875">
            <v>0</v>
          </cell>
          <cell r="CG875">
            <v>0</v>
          </cell>
          <cell r="CH875">
            <v>0</v>
          </cell>
          <cell r="CI875">
            <v>0</v>
          </cell>
          <cell r="CJ875">
            <v>0</v>
          </cell>
          <cell r="CK875">
            <v>0</v>
          </cell>
          <cell r="CL875">
            <v>0</v>
          </cell>
          <cell r="CM875">
            <v>0</v>
          </cell>
          <cell r="CN875">
            <v>0</v>
          </cell>
          <cell r="CO875">
            <v>0</v>
          </cell>
          <cell r="CP875">
            <v>0</v>
          </cell>
          <cell r="CQ875">
            <v>0</v>
          </cell>
          <cell r="CR875">
            <v>0</v>
          </cell>
          <cell r="CS875">
            <v>0</v>
          </cell>
          <cell r="CT875">
            <v>0</v>
          </cell>
          <cell r="CU875">
            <v>0</v>
          </cell>
          <cell r="CV875">
            <v>0</v>
          </cell>
          <cell r="CW875">
            <v>0</v>
          </cell>
          <cell r="CX875">
            <v>0</v>
          </cell>
          <cell r="CY875">
            <v>0</v>
          </cell>
          <cell r="CZ875">
            <v>0</v>
          </cell>
          <cell r="DA875">
            <v>0</v>
          </cell>
          <cell r="DB875">
            <v>0</v>
          </cell>
          <cell r="DC875">
            <v>0</v>
          </cell>
          <cell r="DD875">
            <v>0</v>
          </cell>
          <cell r="DE875">
            <v>0</v>
          </cell>
          <cell r="DF875">
            <v>0</v>
          </cell>
          <cell r="DG875">
            <v>0</v>
          </cell>
          <cell r="DH875">
            <v>0</v>
          </cell>
          <cell r="DI875">
            <v>0</v>
          </cell>
          <cell r="DJ875">
            <v>0</v>
          </cell>
          <cell r="DK875">
            <v>0</v>
          </cell>
          <cell r="DL875">
            <v>0</v>
          </cell>
          <cell r="DM875">
            <v>0</v>
          </cell>
          <cell r="DN875">
            <v>0</v>
          </cell>
          <cell r="DO875">
            <v>0</v>
          </cell>
          <cell r="DP875">
            <v>0</v>
          </cell>
          <cell r="DQ875">
            <v>0</v>
          </cell>
          <cell r="DR875">
            <v>0</v>
          </cell>
          <cell r="DS875">
            <v>0</v>
          </cell>
          <cell r="DT875">
            <v>0</v>
          </cell>
          <cell r="DU875">
            <v>0</v>
          </cell>
          <cell r="DV875">
            <v>0</v>
          </cell>
          <cell r="DW875">
            <v>0</v>
          </cell>
          <cell r="DX875">
            <v>0</v>
          </cell>
          <cell r="DY875">
            <v>0</v>
          </cell>
          <cell r="DZ875">
            <v>0</v>
          </cell>
          <cell r="EA875">
            <v>0</v>
          </cell>
          <cell r="EB875">
            <v>0</v>
          </cell>
          <cell r="EC875">
            <v>0</v>
          </cell>
          <cell r="ED875">
            <v>0</v>
          </cell>
        </row>
        <row r="876">
          <cell r="J876" t="str">
            <v>Mills / kWh</v>
          </cell>
          <cell r="W876" t="str">
            <v>Mills / kWh</v>
          </cell>
          <cell r="AJ876" t="str">
            <v>Mills / kWh</v>
          </cell>
          <cell r="AW876" t="str">
            <v>Mills / kWh</v>
          </cell>
          <cell r="BJ876" t="str">
            <v>Mills / kWh</v>
          </cell>
          <cell r="BW876" t="str">
            <v>Mills / kWh</v>
          </cell>
          <cell r="CJ876" t="str">
            <v>Mills / kWh</v>
          </cell>
          <cell r="CW876" t="str">
            <v>Mills / kWh</v>
          </cell>
          <cell r="DJ876" t="str">
            <v>Mills / kWh</v>
          </cell>
          <cell r="DW876" t="str">
            <v>Mills / kWh</v>
          </cell>
        </row>
        <row r="879">
          <cell r="F879">
            <v>0</v>
          </cell>
          <cell r="G879">
            <v>0</v>
          </cell>
          <cell r="H879">
            <v>0</v>
          </cell>
          <cell r="I879">
            <v>0</v>
          </cell>
          <cell r="J879">
            <v>0</v>
          </cell>
          <cell r="K879">
            <v>0</v>
          </cell>
          <cell r="L879">
            <v>0</v>
          </cell>
          <cell r="M879">
            <v>0</v>
          </cell>
          <cell r="N879">
            <v>0</v>
          </cell>
          <cell r="O879">
            <v>0</v>
          </cell>
          <cell r="P879">
            <v>0</v>
          </cell>
          <cell r="Q879">
            <v>0</v>
          </cell>
          <cell r="R879">
            <v>0</v>
          </cell>
          <cell r="S879">
            <v>0</v>
          </cell>
          <cell r="T879">
            <v>0</v>
          </cell>
          <cell r="U879">
            <v>0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  <cell r="AE879">
            <v>0</v>
          </cell>
          <cell r="AF879">
            <v>0</v>
          </cell>
          <cell r="AG879">
            <v>0</v>
          </cell>
          <cell r="AH879">
            <v>0</v>
          </cell>
          <cell r="AI879">
            <v>0</v>
          </cell>
          <cell r="AJ879">
            <v>0</v>
          </cell>
          <cell r="AK879">
            <v>0</v>
          </cell>
          <cell r="AL879">
            <v>0</v>
          </cell>
          <cell r="AM879">
            <v>0</v>
          </cell>
          <cell r="AN879">
            <v>0</v>
          </cell>
          <cell r="AO879">
            <v>0</v>
          </cell>
          <cell r="AP879">
            <v>0</v>
          </cell>
          <cell r="AQ879">
            <v>0</v>
          </cell>
          <cell r="AR879">
            <v>0</v>
          </cell>
          <cell r="AS879">
            <v>0</v>
          </cell>
          <cell r="AT879">
            <v>0</v>
          </cell>
          <cell r="AU879">
            <v>0</v>
          </cell>
          <cell r="AV879">
            <v>0</v>
          </cell>
          <cell r="AW879">
            <v>0</v>
          </cell>
          <cell r="AX879">
            <v>0</v>
          </cell>
          <cell r="AY879">
            <v>0</v>
          </cell>
          <cell r="AZ879">
            <v>0</v>
          </cell>
          <cell r="BA879">
            <v>0</v>
          </cell>
          <cell r="BB879">
            <v>0</v>
          </cell>
          <cell r="BC879">
            <v>0</v>
          </cell>
          <cell r="BD879">
            <v>0</v>
          </cell>
          <cell r="BE879">
            <v>0</v>
          </cell>
          <cell r="BF879">
            <v>0</v>
          </cell>
          <cell r="BG879">
            <v>0</v>
          </cell>
          <cell r="BH879">
            <v>0</v>
          </cell>
          <cell r="BI879">
            <v>0</v>
          </cell>
          <cell r="BJ879">
            <v>0</v>
          </cell>
          <cell r="BK879">
            <v>0</v>
          </cell>
          <cell r="BL879">
            <v>0</v>
          </cell>
          <cell r="BM879">
            <v>0</v>
          </cell>
          <cell r="BN879">
            <v>0</v>
          </cell>
          <cell r="BO879">
            <v>0</v>
          </cell>
          <cell r="BP879">
            <v>0</v>
          </cell>
          <cell r="BQ879">
            <v>0</v>
          </cell>
          <cell r="BR879">
            <v>0</v>
          </cell>
          <cell r="BS879">
            <v>0</v>
          </cell>
          <cell r="BT879">
            <v>0</v>
          </cell>
          <cell r="BU879">
            <v>0</v>
          </cell>
          <cell r="BV879">
            <v>0</v>
          </cell>
          <cell r="BW879">
            <v>0</v>
          </cell>
          <cell r="BX879">
            <v>0</v>
          </cell>
          <cell r="BY879">
            <v>0</v>
          </cell>
          <cell r="BZ879">
            <v>0</v>
          </cell>
          <cell r="CA879">
            <v>0</v>
          </cell>
          <cell r="CB879">
            <v>0</v>
          </cell>
          <cell r="CC879">
            <v>0</v>
          </cell>
          <cell r="CD879">
            <v>0</v>
          </cell>
          <cell r="CE879">
            <v>0</v>
          </cell>
          <cell r="CF879">
            <v>0</v>
          </cell>
          <cell r="CG879">
            <v>0</v>
          </cell>
          <cell r="CH879">
            <v>0</v>
          </cell>
          <cell r="CI879">
            <v>0</v>
          </cell>
          <cell r="CJ879">
            <v>0</v>
          </cell>
          <cell r="CK879">
            <v>0</v>
          </cell>
          <cell r="CL879">
            <v>0</v>
          </cell>
          <cell r="CM879">
            <v>0</v>
          </cell>
          <cell r="CN879">
            <v>0</v>
          </cell>
          <cell r="CO879">
            <v>0</v>
          </cell>
          <cell r="CP879">
            <v>0</v>
          </cell>
          <cell r="CQ879">
            <v>0</v>
          </cell>
          <cell r="CR879">
            <v>0</v>
          </cell>
          <cell r="CS879">
            <v>0</v>
          </cell>
          <cell r="CT879">
            <v>0</v>
          </cell>
          <cell r="CU879">
            <v>0</v>
          </cell>
          <cell r="CV879">
            <v>0</v>
          </cell>
          <cell r="CW879">
            <v>0</v>
          </cell>
          <cell r="CX879">
            <v>0</v>
          </cell>
          <cell r="CY879">
            <v>0</v>
          </cell>
          <cell r="CZ879">
            <v>0</v>
          </cell>
          <cell r="DA879">
            <v>0</v>
          </cell>
          <cell r="DB879">
            <v>0</v>
          </cell>
          <cell r="DC879">
            <v>0</v>
          </cell>
          <cell r="DD879">
            <v>0</v>
          </cell>
          <cell r="DE879">
            <v>0</v>
          </cell>
          <cell r="DF879">
            <v>0</v>
          </cell>
          <cell r="DG879">
            <v>0</v>
          </cell>
          <cell r="DH879">
            <v>0</v>
          </cell>
          <cell r="DI879">
            <v>0</v>
          </cell>
          <cell r="DJ879">
            <v>0</v>
          </cell>
          <cell r="DK879">
            <v>0</v>
          </cell>
          <cell r="DL879">
            <v>0</v>
          </cell>
          <cell r="DM879">
            <v>0</v>
          </cell>
          <cell r="DN879">
            <v>0</v>
          </cell>
          <cell r="DO879">
            <v>0</v>
          </cell>
          <cell r="DP879">
            <v>0</v>
          </cell>
          <cell r="DQ879">
            <v>0</v>
          </cell>
          <cell r="DR879">
            <v>0</v>
          </cell>
          <cell r="DS879">
            <v>0</v>
          </cell>
          <cell r="DT879">
            <v>0</v>
          </cell>
          <cell r="DU879">
            <v>0</v>
          </cell>
          <cell r="DV879">
            <v>0</v>
          </cell>
          <cell r="DW879">
            <v>0</v>
          </cell>
          <cell r="DX879">
            <v>0</v>
          </cell>
          <cell r="DY879">
            <v>0</v>
          </cell>
          <cell r="DZ879">
            <v>0</v>
          </cell>
          <cell r="EA879">
            <v>0</v>
          </cell>
          <cell r="EB879">
            <v>0</v>
          </cell>
          <cell r="EC879">
            <v>0</v>
          </cell>
          <cell r="ED879">
            <v>0</v>
          </cell>
        </row>
        <row r="880">
          <cell r="F880">
            <v>0</v>
          </cell>
          <cell r="G880">
            <v>0</v>
          </cell>
          <cell r="H880">
            <v>0</v>
          </cell>
          <cell r="I880">
            <v>0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0</v>
          </cell>
          <cell r="P880">
            <v>0</v>
          </cell>
          <cell r="Q880">
            <v>0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  <cell r="AE880">
            <v>0</v>
          </cell>
          <cell r="AF880">
            <v>0</v>
          </cell>
          <cell r="AG880">
            <v>0</v>
          </cell>
          <cell r="AH880">
            <v>0</v>
          </cell>
          <cell r="AI880">
            <v>0</v>
          </cell>
          <cell r="AJ880">
            <v>0</v>
          </cell>
          <cell r="AK880">
            <v>0</v>
          </cell>
          <cell r="AL880">
            <v>0</v>
          </cell>
          <cell r="AM880">
            <v>0</v>
          </cell>
          <cell r="AN880">
            <v>0</v>
          </cell>
          <cell r="AO880">
            <v>0</v>
          </cell>
          <cell r="AP880">
            <v>0</v>
          </cell>
          <cell r="AQ880">
            <v>0</v>
          </cell>
          <cell r="AR880">
            <v>0</v>
          </cell>
          <cell r="AS880">
            <v>0</v>
          </cell>
          <cell r="AT880">
            <v>0</v>
          </cell>
          <cell r="AU880">
            <v>0</v>
          </cell>
          <cell r="AV880">
            <v>0</v>
          </cell>
          <cell r="AW880">
            <v>0</v>
          </cell>
          <cell r="AX880">
            <v>0</v>
          </cell>
          <cell r="AY880">
            <v>0</v>
          </cell>
          <cell r="AZ880">
            <v>0</v>
          </cell>
          <cell r="BA880">
            <v>0</v>
          </cell>
          <cell r="BB880">
            <v>0</v>
          </cell>
          <cell r="BC880">
            <v>0</v>
          </cell>
          <cell r="BD880">
            <v>0</v>
          </cell>
          <cell r="BE880">
            <v>0</v>
          </cell>
          <cell r="BF880">
            <v>0</v>
          </cell>
          <cell r="BG880">
            <v>0</v>
          </cell>
          <cell r="BH880">
            <v>0</v>
          </cell>
          <cell r="BI880">
            <v>0</v>
          </cell>
          <cell r="BJ880">
            <v>0</v>
          </cell>
          <cell r="BK880">
            <v>0</v>
          </cell>
          <cell r="BL880">
            <v>0</v>
          </cell>
          <cell r="BM880">
            <v>0</v>
          </cell>
          <cell r="BN880">
            <v>0</v>
          </cell>
          <cell r="BO880">
            <v>0</v>
          </cell>
          <cell r="BP880">
            <v>0</v>
          </cell>
          <cell r="BQ880">
            <v>0</v>
          </cell>
          <cell r="BR880">
            <v>0</v>
          </cell>
          <cell r="BS880">
            <v>0</v>
          </cell>
          <cell r="BT880">
            <v>0</v>
          </cell>
          <cell r="BU880">
            <v>0</v>
          </cell>
          <cell r="BV880">
            <v>0</v>
          </cell>
          <cell r="BW880">
            <v>0</v>
          </cell>
          <cell r="BX880">
            <v>0</v>
          </cell>
          <cell r="BY880">
            <v>0</v>
          </cell>
          <cell r="BZ880">
            <v>0</v>
          </cell>
          <cell r="CA880">
            <v>0</v>
          </cell>
          <cell r="CB880">
            <v>0</v>
          </cell>
          <cell r="CC880">
            <v>0</v>
          </cell>
          <cell r="CD880">
            <v>0</v>
          </cell>
          <cell r="CE880">
            <v>0</v>
          </cell>
          <cell r="CF880">
            <v>0</v>
          </cell>
          <cell r="CG880">
            <v>0</v>
          </cell>
          <cell r="CH880">
            <v>0</v>
          </cell>
          <cell r="CI880">
            <v>0</v>
          </cell>
          <cell r="CJ880">
            <v>0</v>
          </cell>
          <cell r="CK880">
            <v>0</v>
          </cell>
          <cell r="CL880">
            <v>0</v>
          </cell>
          <cell r="CM880">
            <v>0</v>
          </cell>
          <cell r="CN880">
            <v>0</v>
          </cell>
          <cell r="CO880">
            <v>0</v>
          </cell>
          <cell r="CP880">
            <v>0</v>
          </cell>
          <cell r="CQ880">
            <v>0</v>
          </cell>
          <cell r="CR880">
            <v>0</v>
          </cell>
          <cell r="CS880">
            <v>0</v>
          </cell>
          <cell r="CT880">
            <v>0</v>
          </cell>
          <cell r="CU880">
            <v>0</v>
          </cell>
          <cell r="CV880">
            <v>0</v>
          </cell>
          <cell r="CW880">
            <v>0</v>
          </cell>
          <cell r="CX880">
            <v>0</v>
          </cell>
          <cell r="CY880">
            <v>0</v>
          </cell>
          <cell r="CZ880">
            <v>0</v>
          </cell>
          <cell r="DA880">
            <v>0</v>
          </cell>
          <cell r="DB880">
            <v>0</v>
          </cell>
          <cell r="DC880">
            <v>0</v>
          </cell>
          <cell r="DD880">
            <v>0</v>
          </cell>
          <cell r="DE880">
            <v>0</v>
          </cell>
          <cell r="DF880">
            <v>0</v>
          </cell>
          <cell r="DG880">
            <v>0</v>
          </cell>
          <cell r="DH880">
            <v>0</v>
          </cell>
          <cell r="DI880">
            <v>0</v>
          </cell>
          <cell r="DJ880">
            <v>0</v>
          </cell>
          <cell r="DK880">
            <v>0</v>
          </cell>
          <cell r="DL880">
            <v>0</v>
          </cell>
          <cell r="DM880">
            <v>0</v>
          </cell>
          <cell r="DN880">
            <v>0</v>
          </cell>
          <cell r="DO880">
            <v>0</v>
          </cell>
          <cell r="DP880">
            <v>0</v>
          </cell>
          <cell r="DQ880">
            <v>0</v>
          </cell>
          <cell r="DR880">
            <v>0</v>
          </cell>
          <cell r="DS880">
            <v>0</v>
          </cell>
          <cell r="DT880">
            <v>0</v>
          </cell>
          <cell r="DU880">
            <v>0</v>
          </cell>
          <cell r="DV880">
            <v>0</v>
          </cell>
          <cell r="DW880">
            <v>0</v>
          </cell>
          <cell r="DX880">
            <v>0</v>
          </cell>
          <cell r="DY880">
            <v>0</v>
          </cell>
          <cell r="DZ880">
            <v>0</v>
          </cell>
          <cell r="EA880">
            <v>0</v>
          </cell>
          <cell r="EB880">
            <v>0</v>
          </cell>
          <cell r="EC880">
            <v>0</v>
          </cell>
          <cell r="ED880">
            <v>0</v>
          </cell>
        </row>
        <row r="881">
          <cell r="F881">
            <v>0</v>
          </cell>
          <cell r="G881">
            <v>0</v>
          </cell>
          <cell r="H881">
            <v>0</v>
          </cell>
          <cell r="I881">
            <v>0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0</v>
          </cell>
          <cell r="P881">
            <v>0</v>
          </cell>
          <cell r="Q881">
            <v>0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  <cell r="AE881">
            <v>0</v>
          </cell>
          <cell r="AF881">
            <v>0</v>
          </cell>
          <cell r="AG881">
            <v>0</v>
          </cell>
          <cell r="AH881">
            <v>0</v>
          </cell>
          <cell r="AI881">
            <v>0</v>
          </cell>
          <cell r="AJ881">
            <v>0</v>
          </cell>
          <cell r="AK881">
            <v>0</v>
          </cell>
          <cell r="AL881">
            <v>0</v>
          </cell>
          <cell r="AM881">
            <v>0</v>
          </cell>
          <cell r="AN881">
            <v>0</v>
          </cell>
          <cell r="AO881">
            <v>0</v>
          </cell>
          <cell r="AP881">
            <v>0</v>
          </cell>
          <cell r="AQ881">
            <v>0</v>
          </cell>
          <cell r="AR881">
            <v>0</v>
          </cell>
          <cell r="AS881">
            <v>0</v>
          </cell>
          <cell r="AT881">
            <v>0</v>
          </cell>
          <cell r="AU881">
            <v>0</v>
          </cell>
          <cell r="AV881">
            <v>0</v>
          </cell>
          <cell r="AW881">
            <v>0</v>
          </cell>
          <cell r="AX881">
            <v>0</v>
          </cell>
          <cell r="AY881">
            <v>0</v>
          </cell>
          <cell r="AZ881">
            <v>0</v>
          </cell>
          <cell r="BA881">
            <v>0</v>
          </cell>
          <cell r="BB881">
            <v>0</v>
          </cell>
          <cell r="BC881">
            <v>0</v>
          </cell>
          <cell r="BD881">
            <v>0</v>
          </cell>
          <cell r="BE881">
            <v>0</v>
          </cell>
          <cell r="BF881">
            <v>0</v>
          </cell>
          <cell r="BG881">
            <v>0</v>
          </cell>
          <cell r="BH881">
            <v>0</v>
          </cell>
          <cell r="BI881">
            <v>0</v>
          </cell>
          <cell r="BJ881">
            <v>0</v>
          </cell>
          <cell r="BK881">
            <v>0</v>
          </cell>
          <cell r="BL881">
            <v>0</v>
          </cell>
          <cell r="BM881">
            <v>0</v>
          </cell>
          <cell r="BN881">
            <v>0</v>
          </cell>
          <cell r="BO881">
            <v>0</v>
          </cell>
          <cell r="BP881">
            <v>0</v>
          </cell>
          <cell r="BQ881">
            <v>0</v>
          </cell>
          <cell r="BR881">
            <v>0</v>
          </cell>
          <cell r="BS881">
            <v>0</v>
          </cell>
          <cell r="BT881">
            <v>0</v>
          </cell>
          <cell r="BU881">
            <v>0</v>
          </cell>
          <cell r="BV881">
            <v>0</v>
          </cell>
          <cell r="BW881">
            <v>0</v>
          </cell>
          <cell r="BX881">
            <v>0</v>
          </cell>
          <cell r="BY881">
            <v>0</v>
          </cell>
          <cell r="BZ881">
            <v>0</v>
          </cell>
          <cell r="CA881">
            <v>0</v>
          </cell>
          <cell r="CB881">
            <v>0</v>
          </cell>
          <cell r="CC881">
            <v>0</v>
          </cell>
          <cell r="CD881">
            <v>0</v>
          </cell>
          <cell r="CE881">
            <v>0</v>
          </cell>
          <cell r="CF881">
            <v>0</v>
          </cell>
          <cell r="CG881">
            <v>0</v>
          </cell>
          <cell r="CH881">
            <v>0</v>
          </cell>
          <cell r="CI881">
            <v>0</v>
          </cell>
          <cell r="CJ881">
            <v>0</v>
          </cell>
          <cell r="CK881">
            <v>0</v>
          </cell>
          <cell r="CL881">
            <v>0</v>
          </cell>
          <cell r="CM881">
            <v>0</v>
          </cell>
          <cell r="CN881">
            <v>0</v>
          </cell>
          <cell r="CO881">
            <v>0</v>
          </cell>
          <cell r="CP881">
            <v>0</v>
          </cell>
          <cell r="CQ881">
            <v>0</v>
          </cell>
          <cell r="CR881">
            <v>0</v>
          </cell>
          <cell r="CS881">
            <v>0</v>
          </cell>
          <cell r="CT881">
            <v>0</v>
          </cell>
          <cell r="CU881">
            <v>0</v>
          </cell>
          <cell r="CV881">
            <v>0</v>
          </cell>
          <cell r="CW881">
            <v>0</v>
          </cell>
          <cell r="CX881">
            <v>0</v>
          </cell>
          <cell r="CY881">
            <v>0</v>
          </cell>
          <cell r="CZ881">
            <v>0</v>
          </cell>
          <cell r="DA881">
            <v>0</v>
          </cell>
          <cell r="DB881">
            <v>0</v>
          </cell>
          <cell r="DC881">
            <v>0</v>
          </cell>
          <cell r="DD881">
            <v>0</v>
          </cell>
          <cell r="DE881">
            <v>0</v>
          </cell>
          <cell r="DF881">
            <v>0</v>
          </cell>
          <cell r="DG881">
            <v>0</v>
          </cell>
          <cell r="DH881">
            <v>0</v>
          </cell>
          <cell r="DI881">
            <v>0</v>
          </cell>
          <cell r="DJ881">
            <v>0</v>
          </cell>
          <cell r="DK881">
            <v>0</v>
          </cell>
          <cell r="DL881">
            <v>0</v>
          </cell>
          <cell r="DM881">
            <v>0</v>
          </cell>
          <cell r="DN881">
            <v>0</v>
          </cell>
          <cell r="DO881">
            <v>0</v>
          </cell>
          <cell r="DP881">
            <v>0</v>
          </cell>
          <cell r="DQ881">
            <v>0</v>
          </cell>
          <cell r="DR881">
            <v>0</v>
          </cell>
          <cell r="DS881">
            <v>0</v>
          </cell>
          <cell r="DT881">
            <v>0</v>
          </cell>
          <cell r="DU881">
            <v>0</v>
          </cell>
          <cell r="DV881">
            <v>0</v>
          </cell>
          <cell r="DW881">
            <v>0</v>
          </cell>
          <cell r="DX881">
            <v>0</v>
          </cell>
          <cell r="DY881">
            <v>0</v>
          </cell>
          <cell r="DZ881">
            <v>0</v>
          </cell>
          <cell r="EA881">
            <v>0</v>
          </cell>
          <cell r="EB881">
            <v>0</v>
          </cell>
          <cell r="EC881">
            <v>0</v>
          </cell>
          <cell r="ED881">
            <v>0</v>
          </cell>
        </row>
        <row r="882">
          <cell r="F882">
            <v>0</v>
          </cell>
          <cell r="G882">
            <v>0</v>
          </cell>
          <cell r="H882">
            <v>0</v>
          </cell>
          <cell r="I882">
            <v>0</v>
          </cell>
          <cell r="J882">
            <v>0</v>
          </cell>
          <cell r="K882">
            <v>0</v>
          </cell>
          <cell r="L882">
            <v>0</v>
          </cell>
          <cell r="M882">
            <v>0</v>
          </cell>
          <cell r="N882">
            <v>0</v>
          </cell>
          <cell r="O882">
            <v>0</v>
          </cell>
          <cell r="P882">
            <v>0</v>
          </cell>
          <cell r="Q882">
            <v>0</v>
          </cell>
          <cell r="R882">
            <v>0</v>
          </cell>
          <cell r="S882">
            <v>0</v>
          </cell>
          <cell r="T882">
            <v>0</v>
          </cell>
          <cell r="U882">
            <v>0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  <cell r="AE882">
            <v>0</v>
          </cell>
          <cell r="AF882">
            <v>0</v>
          </cell>
          <cell r="AG882">
            <v>0</v>
          </cell>
          <cell r="AH882">
            <v>0</v>
          </cell>
          <cell r="AI882">
            <v>0</v>
          </cell>
          <cell r="AJ882">
            <v>0</v>
          </cell>
          <cell r="AK882">
            <v>0</v>
          </cell>
          <cell r="AL882">
            <v>0</v>
          </cell>
          <cell r="AM882">
            <v>0</v>
          </cell>
          <cell r="AN882">
            <v>0</v>
          </cell>
          <cell r="AO882">
            <v>0</v>
          </cell>
          <cell r="AP882">
            <v>0</v>
          </cell>
          <cell r="AQ882">
            <v>0</v>
          </cell>
          <cell r="AR882">
            <v>0</v>
          </cell>
          <cell r="AS882">
            <v>0</v>
          </cell>
          <cell r="AT882">
            <v>0</v>
          </cell>
          <cell r="AU882">
            <v>0</v>
          </cell>
          <cell r="AV882">
            <v>0</v>
          </cell>
          <cell r="AW882">
            <v>0</v>
          </cell>
          <cell r="AX882">
            <v>0</v>
          </cell>
          <cell r="AY882">
            <v>0</v>
          </cell>
          <cell r="AZ882">
            <v>0</v>
          </cell>
          <cell r="BA882">
            <v>0</v>
          </cell>
          <cell r="BB882">
            <v>0</v>
          </cell>
          <cell r="BC882">
            <v>0</v>
          </cell>
          <cell r="BD882">
            <v>0</v>
          </cell>
          <cell r="BE882">
            <v>0</v>
          </cell>
          <cell r="BF882">
            <v>0</v>
          </cell>
          <cell r="BG882">
            <v>0</v>
          </cell>
          <cell r="BH882">
            <v>0</v>
          </cell>
          <cell r="BI882">
            <v>0</v>
          </cell>
          <cell r="BJ882">
            <v>0</v>
          </cell>
          <cell r="BK882">
            <v>0</v>
          </cell>
          <cell r="BL882">
            <v>0</v>
          </cell>
          <cell r="BM882">
            <v>0</v>
          </cell>
          <cell r="BN882">
            <v>0</v>
          </cell>
          <cell r="BO882">
            <v>0</v>
          </cell>
          <cell r="BP882">
            <v>0</v>
          </cell>
          <cell r="BQ882">
            <v>0</v>
          </cell>
          <cell r="BR882">
            <v>0</v>
          </cell>
          <cell r="BS882">
            <v>0</v>
          </cell>
          <cell r="BT882">
            <v>0</v>
          </cell>
          <cell r="BU882">
            <v>0</v>
          </cell>
          <cell r="BV882">
            <v>0</v>
          </cell>
          <cell r="BW882">
            <v>0</v>
          </cell>
          <cell r="BX882">
            <v>0</v>
          </cell>
          <cell r="BY882">
            <v>0</v>
          </cell>
          <cell r="BZ882">
            <v>0</v>
          </cell>
          <cell r="CA882">
            <v>0</v>
          </cell>
          <cell r="CB882">
            <v>0</v>
          </cell>
          <cell r="CC882">
            <v>0</v>
          </cell>
          <cell r="CD882">
            <v>0</v>
          </cell>
          <cell r="CE882">
            <v>0</v>
          </cell>
          <cell r="CF882">
            <v>0</v>
          </cell>
          <cell r="CG882">
            <v>0</v>
          </cell>
          <cell r="CH882">
            <v>0</v>
          </cell>
          <cell r="CI882">
            <v>0</v>
          </cell>
          <cell r="CJ882">
            <v>0</v>
          </cell>
          <cell r="CK882">
            <v>0</v>
          </cell>
          <cell r="CL882">
            <v>0</v>
          </cell>
          <cell r="CM882">
            <v>0</v>
          </cell>
          <cell r="CN882">
            <v>0</v>
          </cell>
          <cell r="CO882">
            <v>0</v>
          </cell>
          <cell r="CP882">
            <v>0</v>
          </cell>
          <cell r="CQ882">
            <v>0</v>
          </cell>
          <cell r="CR882">
            <v>0</v>
          </cell>
          <cell r="CS882">
            <v>0</v>
          </cell>
          <cell r="CT882">
            <v>0</v>
          </cell>
          <cell r="CU882">
            <v>0</v>
          </cell>
          <cell r="CV882">
            <v>0</v>
          </cell>
          <cell r="CW882">
            <v>0</v>
          </cell>
          <cell r="CX882">
            <v>0</v>
          </cell>
          <cell r="CY882">
            <v>0</v>
          </cell>
          <cell r="CZ882">
            <v>0</v>
          </cell>
          <cell r="DA882">
            <v>0</v>
          </cell>
          <cell r="DB882">
            <v>0</v>
          </cell>
          <cell r="DC882">
            <v>0</v>
          </cell>
          <cell r="DD882">
            <v>0</v>
          </cell>
          <cell r="DE882">
            <v>0</v>
          </cell>
          <cell r="DF882">
            <v>0</v>
          </cell>
          <cell r="DG882">
            <v>0</v>
          </cell>
          <cell r="DH882">
            <v>0</v>
          </cell>
          <cell r="DI882">
            <v>0</v>
          </cell>
          <cell r="DJ882">
            <v>0</v>
          </cell>
          <cell r="DK882">
            <v>0</v>
          </cell>
          <cell r="DL882">
            <v>0</v>
          </cell>
          <cell r="DM882">
            <v>0</v>
          </cell>
          <cell r="DN882">
            <v>0</v>
          </cell>
          <cell r="DO882">
            <v>0</v>
          </cell>
          <cell r="DP882">
            <v>0</v>
          </cell>
          <cell r="DQ882">
            <v>0</v>
          </cell>
          <cell r="DR882">
            <v>0</v>
          </cell>
          <cell r="DS882">
            <v>0</v>
          </cell>
          <cell r="DT882">
            <v>0</v>
          </cell>
          <cell r="DU882">
            <v>0</v>
          </cell>
          <cell r="DV882">
            <v>0</v>
          </cell>
          <cell r="DW882">
            <v>0</v>
          </cell>
          <cell r="DX882">
            <v>0</v>
          </cell>
          <cell r="DY882">
            <v>0</v>
          </cell>
          <cell r="DZ882">
            <v>0</v>
          </cell>
          <cell r="EA882">
            <v>0</v>
          </cell>
          <cell r="EB882">
            <v>0</v>
          </cell>
          <cell r="EC882">
            <v>0</v>
          </cell>
          <cell r="ED882">
            <v>0</v>
          </cell>
        </row>
        <row r="883">
          <cell r="F883">
            <v>0</v>
          </cell>
          <cell r="G883">
            <v>0</v>
          </cell>
          <cell r="H883">
            <v>0</v>
          </cell>
          <cell r="I883">
            <v>0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0</v>
          </cell>
          <cell r="P883">
            <v>0</v>
          </cell>
          <cell r="Q883">
            <v>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  <cell r="AE883">
            <v>0</v>
          </cell>
          <cell r="AF883">
            <v>0</v>
          </cell>
          <cell r="AG883">
            <v>0</v>
          </cell>
          <cell r="AH883">
            <v>0</v>
          </cell>
          <cell r="AI883">
            <v>0</v>
          </cell>
          <cell r="AJ883">
            <v>0</v>
          </cell>
          <cell r="AK883">
            <v>0</v>
          </cell>
          <cell r="AL883">
            <v>0</v>
          </cell>
          <cell r="AM883">
            <v>0</v>
          </cell>
          <cell r="AN883">
            <v>0</v>
          </cell>
          <cell r="AO883">
            <v>0</v>
          </cell>
          <cell r="AP883">
            <v>0</v>
          </cell>
          <cell r="AQ883">
            <v>0</v>
          </cell>
          <cell r="AR883">
            <v>0</v>
          </cell>
          <cell r="AS883">
            <v>0</v>
          </cell>
          <cell r="AT883">
            <v>0</v>
          </cell>
          <cell r="AU883">
            <v>0</v>
          </cell>
          <cell r="AV883">
            <v>0</v>
          </cell>
          <cell r="AW883">
            <v>0</v>
          </cell>
          <cell r="AX883">
            <v>0</v>
          </cell>
          <cell r="AY883">
            <v>0</v>
          </cell>
          <cell r="AZ883">
            <v>0</v>
          </cell>
          <cell r="BA883">
            <v>0</v>
          </cell>
          <cell r="BB883">
            <v>0</v>
          </cell>
          <cell r="BC883">
            <v>0</v>
          </cell>
          <cell r="BD883">
            <v>0</v>
          </cell>
          <cell r="BE883">
            <v>0</v>
          </cell>
          <cell r="BF883">
            <v>0</v>
          </cell>
          <cell r="BG883">
            <v>0</v>
          </cell>
          <cell r="BH883">
            <v>0</v>
          </cell>
          <cell r="BI883">
            <v>0</v>
          </cell>
          <cell r="BJ883">
            <v>0</v>
          </cell>
          <cell r="BK883">
            <v>0</v>
          </cell>
          <cell r="BL883">
            <v>0</v>
          </cell>
          <cell r="BM883">
            <v>0</v>
          </cell>
          <cell r="BN883">
            <v>0</v>
          </cell>
          <cell r="BO883">
            <v>0</v>
          </cell>
          <cell r="BP883">
            <v>0</v>
          </cell>
          <cell r="BQ883">
            <v>0</v>
          </cell>
          <cell r="BR883">
            <v>0</v>
          </cell>
          <cell r="BS883">
            <v>0</v>
          </cell>
          <cell r="BT883">
            <v>0</v>
          </cell>
          <cell r="BU883">
            <v>0</v>
          </cell>
          <cell r="BV883">
            <v>0</v>
          </cell>
          <cell r="BW883">
            <v>0</v>
          </cell>
          <cell r="BX883">
            <v>0</v>
          </cell>
          <cell r="BY883">
            <v>0</v>
          </cell>
          <cell r="BZ883">
            <v>0</v>
          </cell>
          <cell r="CA883">
            <v>0</v>
          </cell>
          <cell r="CB883">
            <v>0</v>
          </cell>
          <cell r="CC883">
            <v>0</v>
          </cell>
          <cell r="CD883">
            <v>0</v>
          </cell>
          <cell r="CE883">
            <v>0</v>
          </cell>
          <cell r="CF883">
            <v>0</v>
          </cell>
          <cell r="CG883">
            <v>0</v>
          </cell>
          <cell r="CH883">
            <v>0</v>
          </cell>
          <cell r="CI883">
            <v>0</v>
          </cell>
          <cell r="CJ883">
            <v>0</v>
          </cell>
          <cell r="CK883">
            <v>0</v>
          </cell>
          <cell r="CL883">
            <v>0</v>
          </cell>
          <cell r="CM883">
            <v>0</v>
          </cell>
          <cell r="CN883">
            <v>0</v>
          </cell>
          <cell r="CO883">
            <v>0</v>
          </cell>
          <cell r="CP883">
            <v>0</v>
          </cell>
          <cell r="CQ883">
            <v>0</v>
          </cell>
          <cell r="CR883">
            <v>0</v>
          </cell>
          <cell r="CS883">
            <v>0</v>
          </cell>
          <cell r="CT883">
            <v>0</v>
          </cell>
          <cell r="CU883">
            <v>0</v>
          </cell>
          <cell r="CV883">
            <v>0</v>
          </cell>
          <cell r="CW883">
            <v>0</v>
          </cell>
          <cell r="CX883">
            <v>0</v>
          </cell>
          <cell r="CY883">
            <v>0</v>
          </cell>
          <cell r="CZ883">
            <v>0</v>
          </cell>
          <cell r="DA883">
            <v>0</v>
          </cell>
          <cell r="DB883">
            <v>0</v>
          </cell>
          <cell r="DC883">
            <v>0</v>
          </cell>
          <cell r="DD883">
            <v>0</v>
          </cell>
          <cell r="DE883">
            <v>0</v>
          </cell>
          <cell r="DF883">
            <v>0</v>
          </cell>
          <cell r="DG883">
            <v>0</v>
          </cell>
          <cell r="DH883">
            <v>0</v>
          </cell>
          <cell r="DI883">
            <v>0</v>
          </cell>
          <cell r="DJ883">
            <v>0</v>
          </cell>
          <cell r="DK883">
            <v>0</v>
          </cell>
          <cell r="DL883">
            <v>0</v>
          </cell>
          <cell r="DM883">
            <v>0</v>
          </cell>
          <cell r="DN883">
            <v>0</v>
          </cell>
          <cell r="DO883">
            <v>0</v>
          </cell>
          <cell r="DP883">
            <v>0</v>
          </cell>
          <cell r="DQ883">
            <v>0</v>
          </cell>
          <cell r="DR883">
            <v>0</v>
          </cell>
          <cell r="DS883">
            <v>0</v>
          </cell>
          <cell r="DT883">
            <v>0</v>
          </cell>
          <cell r="DU883">
            <v>0</v>
          </cell>
          <cell r="DV883">
            <v>0</v>
          </cell>
          <cell r="DW883">
            <v>0</v>
          </cell>
          <cell r="DX883">
            <v>0</v>
          </cell>
          <cell r="DY883">
            <v>0</v>
          </cell>
          <cell r="DZ883">
            <v>0</v>
          </cell>
          <cell r="EA883">
            <v>0</v>
          </cell>
          <cell r="EB883">
            <v>0</v>
          </cell>
          <cell r="EC883">
            <v>0</v>
          </cell>
          <cell r="ED883">
            <v>0</v>
          </cell>
        </row>
        <row r="884">
          <cell r="F884">
            <v>0</v>
          </cell>
          <cell r="G884">
            <v>0</v>
          </cell>
          <cell r="H884">
            <v>0</v>
          </cell>
          <cell r="I884">
            <v>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0</v>
          </cell>
          <cell r="P884">
            <v>0</v>
          </cell>
          <cell r="Q884">
            <v>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  <cell r="AE884">
            <v>0</v>
          </cell>
          <cell r="AF884">
            <v>0</v>
          </cell>
          <cell r="AG884">
            <v>0</v>
          </cell>
          <cell r="AH884">
            <v>0</v>
          </cell>
          <cell r="AI884">
            <v>0</v>
          </cell>
          <cell r="AJ884">
            <v>0</v>
          </cell>
          <cell r="AK884">
            <v>0</v>
          </cell>
          <cell r="AL884">
            <v>0</v>
          </cell>
          <cell r="AM884">
            <v>0</v>
          </cell>
          <cell r="AN884">
            <v>0</v>
          </cell>
          <cell r="AO884">
            <v>0</v>
          </cell>
          <cell r="AP884">
            <v>0</v>
          </cell>
          <cell r="AQ884">
            <v>0</v>
          </cell>
          <cell r="AR884">
            <v>0</v>
          </cell>
          <cell r="AS884">
            <v>0</v>
          </cell>
          <cell r="AT884">
            <v>0</v>
          </cell>
          <cell r="AU884">
            <v>0</v>
          </cell>
          <cell r="AV884">
            <v>0</v>
          </cell>
          <cell r="AW884">
            <v>0</v>
          </cell>
          <cell r="AX884">
            <v>0</v>
          </cell>
          <cell r="AY884">
            <v>0</v>
          </cell>
          <cell r="AZ884">
            <v>0</v>
          </cell>
          <cell r="BA884">
            <v>0</v>
          </cell>
          <cell r="BB884">
            <v>0</v>
          </cell>
          <cell r="BC884">
            <v>0</v>
          </cell>
          <cell r="BD884">
            <v>0</v>
          </cell>
          <cell r="BE884">
            <v>0</v>
          </cell>
          <cell r="BF884">
            <v>0</v>
          </cell>
          <cell r="BG884">
            <v>0</v>
          </cell>
          <cell r="BH884">
            <v>0</v>
          </cell>
          <cell r="BI884">
            <v>0</v>
          </cell>
          <cell r="BJ884">
            <v>0</v>
          </cell>
          <cell r="BK884">
            <v>0</v>
          </cell>
          <cell r="BL884">
            <v>0</v>
          </cell>
          <cell r="BM884">
            <v>0</v>
          </cell>
          <cell r="BN884">
            <v>0</v>
          </cell>
          <cell r="BO884">
            <v>0</v>
          </cell>
          <cell r="BP884">
            <v>0</v>
          </cell>
          <cell r="BQ884">
            <v>0</v>
          </cell>
          <cell r="BR884">
            <v>0</v>
          </cell>
          <cell r="BS884">
            <v>0</v>
          </cell>
          <cell r="BT884">
            <v>0</v>
          </cell>
          <cell r="BU884">
            <v>0</v>
          </cell>
          <cell r="BV884">
            <v>0</v>
          </cell>
          <cell r="BW884">
            <v>0</v>
          </cell>
          <cell r="BX884">
            <v>0</v>
          </cell>
          <cell r="BY884">
            <v>0</v>
          </cell>
          <cell r="BZ884">
            <v>0</v>
          </cell>
          <cell r="CA884">
            <v>0</v>
          </cell>
          <cell r="CB884">
            <v>0</v>
          </cell>
          <cell r="CC884">
            <v>0</v>
          </cell>
          <cell r="CD884">
            <v>0</v>
          </cell>
          <cell r="CE884">
            <v>0</v>
          </cell>
          <cell r="CF884">
            <v>0</v>
          </cell>
          <cell r="CG884">
            <v>0</v>
          </cell>
          <cell r="CH884">
            <v>0</v>
          </cell>
          <cell r="CI884">
            <v>0</v>
          </cell>
          <cell r="CJ884">
            <v>0</v>
          </cell>
          <cell r="CK884">
            <v>0</v>
          </cell>
          <cell r="CL884">
            <v>0</v>
          </cell>
          <cell r="CM884">
            <v>0</v>
          </cell>
          <cell r="CN884">
            <v>0</v>
          </cell>
          <cell r="CO884">
            <v>0</v>
          </cell>
          <cell r="CP884">
            <v>0</v>
          </cell>
          <cell r="CQ884">
            <v>0</v>
          </cell>
          <cell r="CR884">
            <v>0</v>
          </cell>
          <cell r="CS884">
            <v>0</v>
          </cell>
          <cell r="CT884">
            <v>0</v>
          </cell>
          <cell r="CU884">
            <v>0</v>
          </cell>
          <cell r="CV884">
            <v>0</v>
          </cell>
          <cell r="CW884">
            <v>0</v>
          </cell>
          <cell r="CX884">
            <v>0</v>
          </cell>
          <cell r="CY884">
            <v>0</v>
          </cell>
          <cell r="CZ884">
            <v>0</v>
          </cell>
          <cell r="DA884">
            <v>0</v>
          </cell>
          <cell r="DB884">
            <v>0</v>
          </cell>
          <cell r="DC884">
            <v>0</v>
          </cell>
          <cell r="DD884">
            <v>0</v>
          </cell>
          <cell r="DE884">
            <v>0</v>
          </cell>
          <cell r="DF884">
            <v>0</v>
          </cell>
          <cell r="DG884">
            <v>0</v>
          </cell>
          <cell r="DH884">
            <v>0</v>
          </cell>
          <cell r="DI884">
            <v>0</v>
          </cell>
          <cell r="DJ884">
            <v>0</v>
          </cell>
          <cell r="DK884">
            <v>0</v>
          </cell>
          <cell r="DL884">
            <v>0</v>
          </cell>
          <cell r="DM884">
            <v>0</v>
          </cell>
          <cell r="DN884">
            <v>0</v>
          </cell>
          <cell r="DO884">
            <v>0</v>
          </cell>
          <cell r="DP884">
            <v>0</v>
          </cell>
          <cell r="DQ884">
            <v>0</v>
          </cell>
          <cell r="DR884">
            <v>0</v>
          </cell>
          <cell r="DS884">
            <v>0</v>
          </cell>
          <cell r="DT884">
            <v>0</v>
          </cell>
          <cell r="DU884">
            <v>0</v>
          </cell>
          <cell r="DV884">
            <v>0</v>
          </cell>
          <cell r="DW884">
            <v>0</v>
          </cell>
          <cell r="DX884">
            <v>0</v>
          </cell>
          <cell r="DY884">
            <v>0</v>
          </cell>
          <cell r="DZ884">
            <v>0</v>
          </cell>
          <cell r="EA884">
            <v>0</v>
          </cell>
          <cell r="EB884">
            <v>0</v>
          </cell>
          <cell r="EC884">
            <v>0</v>
          </cell>
          <cell r="ED884">
            <v>0</v>
          </cell>
        </row>
        <row r="885">
          <cell r="F885">
            <v>0</v>
          </cell>
          <cell r="G885">
            <v>0</v>
          </cell>
          <cell r="H885">
            <v>0</v>
          </cell>
          <cell r="I885">
            <v>0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0</v>
          </cell>
          <cell r="P885">
            <v>0</v>
          </cell>
          <cell r="Q885">
            <v>0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  <cell r="AE885">
            <v>0</v>
          </cell>
          <cell r="AF885">
            <v>0</v>
          </cell>
          <cell r="AG885">
            <v>0</v>
          </cell>
          <cell r="AH885">
            <v>0</v>
          </cell>
          <cell r="AI885">
            <v>0</v>
          </cell>
          <cell r="AJ885">
            <v>0</v>
          </cell>
          <cell r="AK885">
            <v>0</v>
          </cell>
          <cell r="AL885">
            <v>0</v>
          </cell>
          <cell r="AM885">
            <v>0</v>
          </cell>
          <cell r="AN885">
            <v>0</v>
          </cell>
          <cell r="AO885">
            <v>0</v>
          </cell>
          <cell r="AP885">
            <v>0</v>
          </cell>
          <cell r="AQ885">
            <v>0</v>
          </cell>
          <cell r="AR885">
            <v>0</v>
          </cell>
          <cell r="AS885">
            <v>0</v>
          </cell>
          <cell r="AT885">
            <v>0</v>
          </cell>
          <cell r="AU885">
            <v>0</v>
          </cell>
          <cell r="AV885">
            <v>0</v>
          </cell>
          <cell r="AW885">
            <v>0</v>
          </cell>
          <cell r="AX885">
            <v>0</v>
          </cell>
          <cell r="AY885">
            <v>0</v>
          </cell>
          <cell r="AZ885">
            <v>0</v>
          </cell>
          <cell r="BA885">
            <v>0</v>
          </cell>
          <cell r="BB885">
            <v>0</v>
          </cell>
          <cell r="BC885">
            <v>0</v>
          </cell>
          <cell r="BD885">
            <v>0</v>
          </cell>
          <cell r="BE885">
            <v>0</v>
          </cell>
          <cell r="BF885">
            <v>0</v>
          </cell>
          <cell r="BG885">
            <v>0</v>
          </cell>
          <cell r="BH885">
            <v>0</v>
          </cell>
          <cell r="BI885">
            <v>0</v>
          </cell>
          <cell r="BJ885">
            <v>0</v>
          </cell>
          <cell r="BK885">
            <v>0</v>
          </cell>
          <cell r="BL885">
            <v>0</v>
          </cell>
          <cell r="BM885">
            <v>0</v>
          </cell>
          <cell r="BN885">
            <v>0</v>
          </cell>
          <cell r="BO885">
            <v>0</v>
          </cell>
          <cell r="BP885">
            <v>0</v>
          </cell>
          <cell r="BQ885">
            <v>0</v>
          </cell>
          <cell r="BR885">
            <v>0</v>
          </cell>
          <cell r="BS885">
            <v>0</v>
          </cell>
          <cell r="BT885">
            <v>0</v>
          </cell>
          <cell r="BU885">
            <v>0</v>
          </cell>
          <cell r="BV885">
            <v>0</v>
          </cell>
          <cell r="BW885">
            <v>0</v>
          </cell>
          <cell r="BX885">
            <v>0</v>
          </cell>
          <cell r="BY885">
            <v>0</v>
          </cell>
          <cell r="BZ885">
            <v>0</v>
          </cell>
          <cell r="CA885">
            <v>0</v>
          </cell>
          <cell r="CB885">
            <v>0</v>
          </cell>
          <cell r="CC885">
            <v>0</v>
          </cell>
          <cell r="CD885">
            <v>0</v>
          </cell>
          <cell r="CE885">
            <v>0</v>
          </cell>
          <cell r="CF885">
            <v>0</v>
          </cell>
          <cell r="CG885">
            <v>0</v>
          </cell>
          <cell r="CH885">
            <v>0</v>
          </cell>
          <cell r="CI885">
            <v>0</v>
          </cell>
          <cell r="CJ885">
            <v>0</v>
          </cell>
          <cell r="CK885">
            <v>0</v>
          </cell>
          <cell r="CL885">
            <v>0</v>
          </cell>
          <cell r="CM885">
            <v>0</v>
          </cell>
          <cell r="CN885">
            <v>0</v>
          </cell>
          <cell r="CO885">
            <v>0</v>
          </cell>
          <cell r="CP885">
            <v>0</v>
          </cell>
          <cell r="CQ885">
            <v>0</v>
          </cell>
          <cell r="CR885">
            <v>0</v>
          </cell>
          <cell r="CS885">
            <v>0</v>
          </cell>
          <cell r="CT885">
            <v>0</v>
          </cell>
          <cell r="CU885">
            <v>0</v>
          </cell>
          <cell r="CV885">
            <v>0</v>
          </cell>
          <cell r="CW885">
            <v>0</v>
          </cell>
          <cell r="CX885">
            <v>0</v>
          </cell>
          <cell r="CY885">
            <v>0</v>
          </cell>
          <cell r="CZ885">
            <v>0</v>
          </cell>
          <cell r="DA885">
            <v>0</v>
          </cell>
          <cell r="DB885">
            <v>0</v>
          </cell>
          <cell r="DC885">
            <v>0</v>
          </cell>
          <cell r="DD885">
            <v>0</v>
          </cell>
          <cell r="DE885">
            <v>0</v>
          </cell>
          <cell r="DF885">
            <v>0</v>
          </cell>
          <cell r="DG885">
            <v>0</v>
          </cell>
          <cell r="DH885">
            <v>0</v>
          </cell>
          <cell r="DI885">
            <v>0</v>
          </cell>
          <cell r="DJ885">
            <v>0</v>
          </cell>
          <cell r="DK885">
            <v>0</v>
          </cell>
          <cell r="DL885">
            <v>0</v>
          </cell>
          <cell r="DM885">
            <v>0</v>
          </cell>
          <cell r="DN885">
            <v>0</v>
          </cell>
          <cell r="DO885">
            <v>0</v>
          </cell>
          <cell r="DP885">
            <v>0</v>
          </cell>
          <cell r="DQ885">
            <v>0</v>
          </cell>
          <cell r="DR885">
            <v>0</v>
          </cell>
          <cell r="DS885">
            <v>0</v>
          </cell>
          <cell r="DT885">
            <v>0</v>
          </cell>
          <cell r="DU885">
            <v>0</v>
          </cell>
          <cell r="DV885">
            <v>0</v>
          </cell>
          <cell r="DW885">
            <v>0</v>
          </cell>
          <cell r="DX885">
            <v>0</v>
          </cell>
          <cell r="DY885">
            <v>0</v>
          </cell>
          <cell r="DZ885">
            <v>0</v>
          </cell>
          <cell r="EA885">
            <v>0</v>
          </cell>
          <cell r="EB885">
            <v>0</v>
          </cell>
          <cell r="EC885">
            <v>0</v>
          </cell>
          <cell r="ED885">
            <v>0</v>
          </cell>
        </row>
        <row r="886">
          <cell r="F886">
            <v>0</v>
          </cell>
          <cell r="G886">
            <v>0</v>
          </cell>
          <cell r="H886">
            <v>0</v>
          </cell>
          <cell r="I886">
            <v>0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0</v>
          </cell>
          <cell r="P886">
            <v>0</v>
          </cell>
          <cell r="Q886">
            <v>0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  <cell r="AE886">
            <v>0</v>
          </cell>
          <cell r="AF886">
            <v>0</v>
          </cell>
          <cell r="AG886">
            <v>0</v>
          </cell>
          <cell r="AH886">
            <v>0</v>
          </cell>
          <cell r="AI886">
            <v>0</v>
          </cell>
          <cell r="AJ886">
            <v>0</v>
          </cell>
          <cell r="AK886">
            <v>0</v>
          </cell>
          <cell r="AL886">
            <v>0</v>
          </cell>
          <cell r="AM886">
            <v>0</v>
          </cell>
          <cell r="AN886">
            <v>0</v>
          </cell>
          <cell r="AO886">
            <v>0</v>
          </cell>
          <cell r="AP886">
            <v>0</v>
          </cell>
          <cell r="AQ886">
            <v>0</v>
          </cell>
          <cell r="AR886">
            <v>0</v>
          </cell>
          <cell r="AS886">
            <v>0</v>
          </cell>
          <cell r="AT886">
            <v>0</v>
          </cell>
          <cell r="AU886">
            <v>0</v>
          </cell>
          <cell r="AV886">
            <v>0</v>
          </cell>
          <cell r="AW886">
            <v>0</v>
          </cell>
          <cell r="AX886">
            <v>0</v>
          </cell>
          <cell r="AY886">
            <v>0</v>
          </cell>
          <cell r="AZ886">
            <v>0</v>
          </cell>
          <cell r="BA886">
            <v>0</v>
          </cell>
          <cell r="BB886">
            <v>0</v>
          </cell>
          <cell r="BC886">
            <v>0</v>
          </cell>
          <cell r="BD886">
            <v>0</v>
          </cell>
          <cell r="BE886">
            <v>0</v>
          </cell>
          <cell r="BF886">
            <v>0</v>
          </cell>
          <cell r="BG886">
            <v>0</v>
          </cell>
          <cell r="BH886">
            <v>0</v>
          </cell>
          <cell r="BI886">
            <v>0</v>
          </cell>
          <cell r="BJ886">
            <v>0</v>
          </cell>
          <cell r="BK886">
            <v>0</v>
          </cell>
          <cell r="BL886">
            <v>0</v>
          </cell>
          <cell r="BM886">
            <v>0</v>
          </cell>
          <cell r="BN886">
            <v>0</v>
          </cell>
          <cell r="BO886">
            <v>0</v>
          </cell>
          <cell r="BP886">
            <v>0</v>
          </cell>
          <cell r="BQ886">
            <v>0</v>
          </cell>
          <cell r="BR886">
            <v>0</v>
          </cell>
          <cell r="BS886">
            <v>0</v>
          </cell>
          <cell r="BT886">
            <v>0</v>
          </cell>
          <cell r="BU886">
            <v>0</v>
          </cell>
          <cell r="BV886">
            <v>0</v>
          </cell>
          <cell r="BW886">
            <v>0</v>
          </cell>
          <cell r="BX886">
            <v>0</v>
          </cell>
          <cell r="BY886">
            <v>0</v>
          </cell>
          <cell r="BZ886">
            <v>0</v>
          </cell>
          <cell r="CA886">
            <v>0</v>
          </cell>
          <cell r="CB886">
            <v>0</v>
          </cell>
          <cell r="CC886">
            <v>0</v>
          </cell>
          <cell r="CD886">
            <v>0</v>
          </cell>
          <cell r="CE886">
            <v>0</v>
          </cell>
          <cell r="CF886">
            <v>0</v>
          </cell>
          <cell r="CG886">
            <v>0</v>
          </cell>
          <cell r="CH886">
            <v>0</v>
          </cell>
          <cell r="CI886">
            <v>0</v>
          </cell>
          <cell r="CJ886">
            <v>0</v>
          </cell>
          <cell r="CK886">
            <v>0</v>
          </cell>
          <cell r="CL886">
            <v>0</v>
          </cell>
          <cell r="CM886">
            <v>0</v>
          </cell>
          <cell r="CN886">
            <v>0</v>
          </cell>
          <cell r="CO886">
            <v>0</v>
          </cell>
          <cell r="CP886">
            <v>0</v>
          </cell>
          <cell r="CQ886">
            <v>0</v>
          </cell>
          <cell r="CR886">
            <v>0</v>
          </cell>
          <cell r="CS886">
            <v>0</v>
          </cell>
          <cell r="CT886">
            <v>0</v>
          </cell>
          <cell r="CU886">
            <v>0</v>
          </cell>
          <cell r="CV886">
            <v>0</v>
          </cell>
          <cell r="CW886">
            <v>0</v>
          </cell>
          <cell r="CX886">
            <v>0</v>
          </cell>
          <cell r="CY886">
            <v>0</v>
          </cell>
          <cell r="CZ886">
            <v>0</v>
          </cell>
          <cell r="DA886">
            <v>0</v>
          </cell>
          <cell r="DB886">
            <v>0</v>
          </cell>
          <cell r="DC886">
            <v>0</v>
          </cell>
          <cell r="DD886">
            <v>0</v>
          </cell>
          <cell r="DE886">
            <v>0</v>
          </cell>
          <cell r="DF886">
            <v>0</v>
          </cell>
          <cell r="DG886">
            <v>0</v>
          </cell>
          <cell r="DH886">
            <v>0</v>
          </cell>
          <cell r="DI886">
            <v>0</v>
          </cell>
          <cell r="DJ886">
            <v>0</v>
          </cell>
          <cell r="DK886">
            <v>0</v>
          </cell>
          <cell r="DL886">
            <v>0</v>
          </cell>
          <cell r="DM886">
            <v>0</v>
          </cell>
          <cell r="DN886">
            <v>0</v>
          </cell>
          <cell r="DO886">
            <v>0</v>
          </cell>
          <cell r="DP886">
            <v>0</v>
          </cell>
          <cell r="DQ886">
            <v>0</v>
          </cell>
          <cell r="DR886">
            <v>0</v>
          </cell>
          <cell r="DS886">
            <v>0</v>
          </cell>
          <cell r="DT886">
            <v>0</v>
          </cell>
          <cell r="DU886">
            <v>0</v>
          </cell>
          <cell r="DV886">
            <v>0</v>
          </cell>
          <cell r="DW886">
            <v>0</v>
          </cell>
          <cell r="DX886">
            <v>0</v>
          </cell>
          <cell r="DY886">
            <v>0</v>
          </cell>
          <cell r="DZ886">
            <v>0</v>
          </cell>
          <cell r="EA886">
            <v>0</v>
          </cell>
          <cell r="EB886">
            <v>0</v>
          </cell>
          <cell r="EC886">
            <v>0</v>
          </cell>
          <cell r="ED886">
            <v>0</v>
          </cell>
        </row>
        <row r="888">
          <cell r="F888">
            <v>0</v>
          </cell>
          <cell r="G888">
            <v>0</v>
          </cell>
          <cell r="H888">
            <v>0</v>
          </cell>
          <cell r="I888">
            <v>0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0</v>
          </cell>
          <cell r="P888">
            <v>0</v>
          </cell>
          <cell r="Q888">
            <v>0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  <cell r="AE888">
            <v>0</v>
          </cell>
          <cell r="AF888">
            <v>0</v>
          </cell>
          <cell r="AG888">
            <v>0</v>
          </cell>
          <cell r="AH888">
            <v>0</v>
          </cell>
          <cell r="AI888">
            <v>0</v>
          </cell>
          <cell r="AJ888">
            <v>0</v>
          </cell>
          <cell r="AK888">
            <v>0</v>
          </cell>
          <cell r="AL888">
            <v>0</v>
          </cell>
          <cell r="AM888">
            <v>0</v>
          </cell>
          <cell r="AN888">
            <v>0</v>
          </cell>
          <cell r="AO888">
            <v>0</v>
          </cell>
          <cell r="AP888">
            <v>0</v>
          </cell>
          <cell r="AQ888">
            <v>0</v>
          </cell>
          <cell r="AR888">
            <v>0</v>
          </cell>
          <cell r="AS888">
            <v>0</v>
          </cell>
          <cell r="AT888">
            <v>0</v>
          </cell>
          <cell r="AU888">
            <v>0</v>
          </cell>
          <cell r="AV888">
            <v>0</v>
          </cell>
          <cell r="AW888">
            <v>0</v>
          </cell>
          <cell r="AX888">
            <v>0</v>
          </cell>
          <cell r="AY888">
            <v>0</v>
          </cell>
          <cell r="AZ888">
            <v>0</v>
          </cell>
          <cell r="BA888">
            <v>0</v>
          </cell>
          <cell r="BB888">
            <v>0</v>
          </cell>
          <cell r="BC888">
            <v>0</v>
          </cell>
          <cell r="BD888">
            <v>0</v>
          </cell>
          <cell r="BE888">
            <v>0</v>
          </cell>
          <cell r="BF888">
            <v>0</v>
          </cell>
          <cell r="BG888">
            <v>0</v>
          </cell>
          <cell r="BH888">
            <v>0</v>
          </cell>
          <cell r="BI888">
            <v>0</v>
          </cell>
          <cell r="BJ888">
            <v>0</v>
          </cell>
          <cell r="BK888">
            <v>0</v>
          </cell>
          <cell r="BL888">
            <v>0</v>
          </cell>
          <cell r="BM888">
            <v>0</v>
          </cell>
          <cell r="BN888">
            <v>0</v>
          </cell>
          <cell r="BO888">
            <v>0</v>
          </cell>
          <cell r="BP888">
            <v>0</v>
          </cell>
          <cell r="BQ888">
            <v>0</v>
          </cell>
          <cell r="BR888">
            <v>0</v>
          </cell>
          <cell r="BS888">
            <v>0</v>
          </cell>
          <cell r="BT888">
            <v>0</v>
          </cell>
          <cell r="BU888">
            <v>0</v>
          </cell>
          <cell r="BV888">
            <v>0</v>
          </cell>
          <cell r="BW888">
            <v>0</v>
          </cell>
          <cell r="BX888">
            <v>0</v>
          </cell>
          <cell r="BY888">
            <v>0</v>
          </cell>
          <cell r="BZ888">
            <v>0</v>
          </cell>
          <cell r="CA888">
            <v>0</v>
          </cell>
          <cell r="CB888">
            <v>0</v>
          </cell>
          <cell r="CC888">
            <v>0</v>
          </cell>
          <cell r="CD888">
            <v>0</v>
          </cell>
          <cell r="CE888">
            <v>0</v>
          </cell>
          <cell r="CF888">
            <v>0</v>
          </cell>
          <cell r="CG888">
            <v>0</v>
          </cell>
          <cell r="CH888">
            <v>0</v>
          </cell>
          <cell r="CI888">
            <v>0</v>
          </cell>
          <cell r="CJ888">
            <v>0</v>
          </cell>
          <cell r="CK888">
            <v>0</v>
          </cell>
          <cell r="CL888">
            <v>0</v>
          </cell>
          <cell r="CM888">
            <v>0</v>
          </cell>
          <cell r="CN888">
            <v>0</v>
          </cell>
          <cell r="CO888">
            <v>0</v>
          </cell>
          <cell r="CP888">
            <v>0</v>
          </cell>
          <cell r="CQ888">
            <v>0</v>
          </cell>
          <cell r="CR888">
            <v>0</v>
          </cell>
          <cell r="CS888">
            <v>0</v>
          </cell>
          <cell r="CT888">
            <v>0</v>
          </cell>
          <cell r="CU888">
            <v>0</v>
          </cell>
          <cell r="CV888">
            <v>0</v>
          </cell>
          <cell r="CW888">
            <v>0</v>
          </cell>
          <cell r="CX888">
            <v>0</v>
          </cell>
          <cell r="CY888">
            <v>0</v>
          </cell>
          <cell r="CZ888">
            <v>0</v>
          </cell>
          <cell r="DA888">
            <v>0</v>
          </cell>
          <cell r="DB888">
            <v>0</v>
          </cell>
          <cell r="DC888">
            <v>0</v>
          </cell>
          <cell r="DD888">
            <v>0</v>
          </cell>
          <cell r="DE888">
            <v>0</v>
          </cell>
          <cell r="DF888">
            <v>0</v>
          </cell>
          <cell r="DG888">
            <v>0</v>
          </cell>
          <cell r="DH888">
            <v>0</v>
          </cell>
          <cell r="DI888">
            <v>0</v>
          </cell>
          <cell r="DJ888">
            <v>0</v>
          </cell>
          <cell r="DK888">
            <v>0</v>
          </cell>
          <cell r="DL888">
            <v>0</v>
          </cell>
          <cell r="DM888">
            <v>0</v>
          </cell>
          <cell r="DN888">
            <v>0</v>
          </cell>
          <cell r="DO888">
            <v>0</v>
          </cell>
          <cell r="DP888">
            <v>0</v>
          </cell>
          <cell r="DQ888">
            <v>0</v>
          </cell>
          <cell r="DR888">
            <v>0</v>
          </cell>
          <cell r="DS888">
            <v>0</v>
          </cell>
          <cell r="DT888">
            <v>0</v>
          </cell>
          <cell r="DU888">
            <v>0</v>
          </cell>
          <cell r="DV888">
            <v>0</v>
          </cell>
          <cell r="DW888">
            <v>0</v>
          </cell>
          <cell r="DX888">
            <v>0</v>
          </cell>
          <cell r="DY888">
            <v>0</v>
          </cell>
          <cell r="DZ888">
            <v>0</v>
          </cell>
          <cell r="EA888">
            <v>0</v>
          </cell>
          <cell r="EB888">
            <v>0</v>
          </cell>
          <cell r="EC888">
            <v>0</v>
          </cell>
          <cell r="ED888">
            <v>0</v>
          </cell>
        </row>
        <row r="891">
          <cell r="F891">
            <v>0</v>
          </cell>
          <cell r="G891">
            <v>0</v>
          </cell>
          <cell r="H891">
            <v>0</v>
          </cell>
          <cell r="I891">
            <v>0</v>
          </cell>
          <cell r="J891">
            <v>0</v>
          </cell>
          <cell r="K891">
            <v>0</v>
          </cell>
          <cell r="L891">
            <v>0</v>
          </cell>
          <cell r="M891">
            <v>0</v>
          </cell>
          <cell r="N891">
            <v>0</v>
          </cell>
          <cell r="O891">
            <v>0</v>
          </cell>
          <cell r="P891">
            <v>0</v>
          </cell>
          <cell r="Q891">
            <v>0</v>
          </cell>
          <cell r="R891">
            <v>0</v>
          </cell>
          <cell r="S891">
            <v>0</v>
          </cell>
          <cell r="T891">
            <v>0</v>
          </cell>
          <cell r="U891">
            <v>0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  <cell r="AE891">
            <v>0</v>
          </cell>
          <cell r="AF891">
            <v>0</v>
          </cell>
          <cell r="AG891">
            <v>0</v>
          </cell>
          <cell r="AH891">
            <v>0</v>
          </cell>
          <cell r="AI891">
            <v>0</v>
          </cell>
          <cell r="AJ891">
            <v>0</v>
          </cell>
          <cell r="AK891">
            <v>0</v>
          </cell>
          <cell r="AL891">
            <v>0</v>
          </cell>
          <cell r="AM891">
            <v>0</v>
          </cell>
          <cell r="AN891">
            <v>0</v>
          </cell>
          <cell r="AO891">
            <v>0</v>
          </cell>
          <cell r="AP891">
            <v>0</v>
          </cell>
          <cell r="AQ891">
            <v>0</v>
          </cell>
          <cell r="AR891">
            <v>0</v>
          </cell>
          <cell r="AS891">
            <v>0</v>
          </cell>
          <cell r="AT891">
            <v>0</v>
          </cell>
          <cell r="AU891">
            <v>0</v>
          </cell>
          <cell r="AV891">
            <v>0</v>
          </cell>
          <cell r="AW891">
            <v>0</v>
          </cell>
          <cell r="AX891">
            <v>0</v>
          </cell>
          <cell r="AY891">
            <v>0</v>
          </cell>
          <cell r="AZ891">
            <v>0</v>
          </cell>
          <cell r="BA891">
            <v>0</v>
          </cell>
          <cell r="BB891">
            <v>0</v>
          </cell>
          <cell r="BC891">
            <v>0</v>
          </cell>
          <cell r="BD891">
            <v>0</v>
          </cell>
          <cell r="BE891">
            <v>0</v>
          </cell>
          <cell r="BF891">
            <v>0</v>
          </cell>
          <cell r="BG891">
            <v>0</v>
          </cell>
          <cell r="BH891">
            <v>0</v>
          </cell>
          <cell r="BI891">
            <v>0</v>
          </cell>
          <cell r="BJ891">
            <v>0</v>
          </cell>
          <cell r="BK891">
            <v>0</v>
          </cell>
          <cell r="BL891">
            <v>0</v>
          </cell>
          <cell r="BM891">
            <v>0</v>
          </cell>
          <cell r="BN891">
            <v>0</v>
          </cell>
          <cell r="BO891">
            <v>0</v>
          </cell>
          <cell r="BP891">
            <v>0</v>
          </cell>
          <cell r="BQ891">
            <v>0</v>
          </cell>
          <cell r="BR891">
            <v>0</v>
          </cell>
          <cell r="BS891">
            <v>0</v>
          </cell>
          <cell r="BT891">
            <v>0</v>
          </cell>
          <cell r="BU891">
            <v>0</v>
          </cell>
          <cell r="BV891">
            <v>0</v>
          </cell>
          <cell r="BW891">
            <v>0</v>
          </cell>
          <cell r="BX891">
            <v>0</v>
          </cell>
          <cell r="BY891">
            <v>0</v>
          </cell>
          <cell r="BZ891">
            <v>0</v>
          </cell>
          <cell r="CA891">
            <v>0</v>
          </cell>
          <cell r="CB891">
            <v>0</v>
          </cell>
          <cell r="CC891">
            <v>0</v>
          </cell>
          <cell r="CD891">
            <v>0</v>
          </cell>
          <cell r="CE891">
            <v>0</v>
          </cell>
          <cell r="CF891">
            <v>0</v>
          </cell>
          <cell r="CG891">
            <v>0</v>
          </cell>
          <cell r="CH891">
            <v>0</v>
          </cell>
          <cell r="CI891">
            <v>0</v>
          </cell>
          <cell r="CJ891">
            <v>0</v>
          </cell>
          <cell r="CK891">
            <v>0</v>
          </cell>
          <cell r="CL891">
            <v>0</v>
          </cell>
          <cell r="CM891">
            <v>0</v>
          </cell>
          <cell r="CN891">
            <v>0</v>
          </cell>
          <cell r="CO891">
            <v>0</v>
          </cell>
          <cell r="CP891">
            <v>0</v>
          </cell>
          <cell r="CQ891">
            <v>0</v>
          </cell>
          <cell r="CR891">
            <v>0</v>
          </cell>
          <cell r="CS891">
            <v>0</v>
          </cell>
          <cell r="CT891">
            <v>0</v>
          </cell>
          <cell r="CU891">
            <v>0</v>
          </cell>
          <cell r="CV891">
            <v>0</v>
          </cell>
          <cell r="CW891">
            <v>0</v>
          </cell>
          <cell r="CX891">
            <v>0</v>
          </cell>
          <cell r="CY891">
            <v>0</v>
          </cell>
          <cell r="CZ891">
            <v>0</v>
          </cell>
          <cell r="DA891">
            <v>0</v>
          </cell>
          <cell r="DB891">
            <v>0</v>
          </cell>
          <cell r="DC891">
            <v>0</v>
          </cell>
          <cell r="DD891">
            <v>0</v>
          </cell>
          <cell r="DE891">
            <v>0</v>
          </cell>
          <cell r="DF891">
            <v>0</v>
          </cell>
          <cell r="DG891">
            <v>0</v>
          </cell>
          <cell r="DH891">
            <v>0</v>
          </cell>
          <cell r="DI891">
            <v>0</v>
          </cell>
          <cell r="DJ891">
            <v>0</v>
          </cell>
          <cell r="DK891">
            <v>0</v>
          </cell>
          <cell r="DL891">
            <v>0</v>
          </cell>
          <cell r="DM891">
            <v>0</v>
          </cell>
          <cell r="DN891">
            <v>0</v>
          </cell>
          <cell r="DO891">
            <v>0</v>
          </cell>
          <cell r="DP891">
            <v>0</v>
          </cell>
          <cell r="DQ891">
            <v>0</v>
          </cell>
          <cell r="DR891">
            <v>0</v>
          </cell>
          <cell r="DS891">
            <v>0</v>
          </cell>
          <cell r="DT891">
            <v>0</v>
          </cell>
          <cell r="DU891">
            <v>0</v>
          </cell>
          <cell r="DV891">
            <v>0</v>
          </cell>
          <cell r="DW891">
            <v>0</v>
          </cell>
          <cell r="DX891">
            <v>0</v>
          </cell>
          <cell r="DY891">
            <v>0</v>
          </cell>
          <cell r="DZ891">
            <v>0</v>
          </cell>
          <cell r="EA891">
            <v>0</v>
          </cell>
          <cell r="EB891">
            <v>0</v>
          </cell>
          <cell r="EC891">
            <v>0</v>
          </cell>
          <cell r="ED891">
            <v>0</v>
          </cell>
        </row>
        <row r="892">
          <cell r="F892">
            <v>0</v>
          </cell>
          <cell r="G892">
            <v>0</v>
          </cell>
          <cell r="H892">
            <v>0</v>
          </cell>
          <cell r="I892">
            <v>0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0</v>
          </cell>
          <cell r="P892">
            <v>0</v>
          </cell>
          <cell r="Q892">
            <v>0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  <cell r="AE892">
            <v>0</v>
          </cell>
          <cell r="AF892">
            <v>0</v>
          </cell>
          <cell r="AG892">
            <v>0</v>
          </cell>
          <cell r="AH892">
            <v>0</v>
          </cell>
          <cell r="AI892">
            <v>0</v>
          </cell>
          <cell r="AJ892">
            <v>0</v>
          </cell>
          <cell r="AK892">
            <v>0</v>
          </cell>
          <cell r="AL892">
            <v>0</v>
          </cell>
          <cell r="AM892">
            <v>0</v>
          </cell>
          <cell r="AN892">
            <v>0</v>
          </cell>
          <cell r="AO892">
            <v>0</v>
          </cell>
          <cell r="AP892">
            <v>0</v>
          </cell>
          <cell r="AQ892">
            <v>0</v>
          </cell>
          <cell r="AR892">
            <v>0</v>
          </cell>
          <cell r="AS892">
            <v>0</v>
          </cell>
          <cell r="AT892">
            <v>0</v>
          </cell>
          <cell r="AU892">
            <v>0</v>
          </cell>
          <cell r="AV892">
            <v>0</v>
          </cell>
          <cell r="AW892">
            <v>0</v>
          </cell>
          <cell r="AX892">
            <v>0</v>
          </cell>
          <cell r="AY892">
            <v>0</v>
          </cell>
          <cell r="AZ892">
            <v>0</v>
          </cell>
          <cell r="BA892">
            <v>0</v>
          </cell>
          <cell r="BB892">
            <v>0</v>
          </cell>
          <cell r="BC892">
            <v>0</v>
          </cell>
          <cell r="BD892">
            <v>0</v>
          </cell>
          <cell r="BE892">
            <v>0</v>
          </cell>
          <cell r="BF892">
            <v>0</v>
          </cell>
          <cell r="BG892">
            <v>0</v>
          </cell>
          <cell r="BH892">
            <v>0</v>
          </cell>
          <cell r="BI892">
            <v>0</v>
          </cell>
          <cell r="BJ892">
            <v>0</v>
          </cell>
          <cell r="BK892">
            <v>0</v>
          </cell>
          <cell r="BL892">
            <v>0</v>
          </cell>
          <cell r="BM892">
            <v>0</v>
          </cell>
          <cell r="BN892">
            <v>0</v>
          </cell>
          <cell r="BO892">
            <v>0</v>
          </cell>
          <cell r="BP892">
            <v>0</v>
          </cell>
          <cell r="BQ892">
            <v>0</v>
          </cell>
          <cell r="BR892">
            <v>0</v>
          </cell>
          <cell r="BS892">
            <v>0</v>
          </cell>
          <cell r="BT892">
            <v>0</v>
          </cell>
          <cell r="BU892">
            <v>0</v>
          </cell>
          <cell r="BV892">
            <v>0</v>
          </cell>
          <cell r="BW892">
            <v>0</v>
          </cell>
          <cell r="BX892">
            <v>0</v>
          </cell>
          <cell r="BY892">
            <v>0</v>
          </cell>
          <cell r="BZ892">
            <v>0</v>
          </cell>
          <cell r="CA892">
            <v>0</v>
          </cell>
          <cell r="CB892">
            <v>0</v>
          </cell>
          <cell r="CC892">
            <v>0</v>
          </cell>
          <cell r="CD892">
            <v>0</v>
          </cell>
          <cell r="CE892">
            <v>0</v>
          </cell>
          <cell r="CF892">
            <v>0</v>
          </cell>
          <cell r="CG892">
            <v>0</v>
          </cell>
          <cell r="CH892">
            <v>0</v>
          </cell>
          <cell r="CI892">
            <v>0</v>
          </cell>
          <cell r="CJ892">
            <v>0</v>
          </cell>
          <cell r="CK892">
            <v>0</v>
          </cell>
          <cell r="CL892">
            <v>0</v>
          </cell>
          <cell r="CM892">
            <v>0</v>
          </cell>
          <cell r="CN892">
            <v>0</v>
          </cell>
          <cell r="CO892">
            <v>0</v>
          </cell>
          <cell r="CP892">
            <v>0</v>
          </cell>
          <cell r="CQ892">
            <v>0</v>
          </cell>
          <cell r="CR892">
            <v>0</v>
          </cell>
          <cell r="CS892">
            <v>0</v>
          </cell>
          <cell r="CT892">
            <v>0</v>
          </cell>
          <cell r="CU892">
            <v>0</v>
          </cell>
          <cell r="CV892">
            <v>0</v>
          </cell>
          <cell r="CW892">
            <v>0</v>
          </cell>
          <cell r="CX892">
            <v>0</v>
          </cell>
          <cell r="CY892">
            <v>0</v>
          </cell>
          <cell r="CZ892">
            <v>0</v>
          </cell>
          <cell r="DA892">
            <v>0</v>
          </cell>
          <cell r="DB892">
            <v>0</v>
          </cell>
          <cell r="DC892">
            <v>0</v>
          </cell>
          <cell r="DD892">
            <v>0</v>
          </cell>
          <cell r="DE892">
            <v>0</v>
          </cell>
          <cell r="DF892">
            <v>0</v>
          </cell>
          <cell r="DG892">
            <v>0</v>
          </cell>
          <cell r="DH892">
            <v>0</v>
          </cell>
          <cell r="DI892">
            <v>0</v>
          </cell>
          <cell r="DJ892">
            <v>0</v>
          </cell>
          <cell r="DK892">
            <v>0</v>
          </cell>
          <cell r="DL892">
            <v>0</v>
          </cell>
          <cell r="DM892">
            <v>0</v>
          </cell>
          <cell r="DN892">
            <v>0</v>
          </cell>
          <cell r="DO892">
            <v>0</v>
          </cell>
          <cell r="DP892">
            <v>0</v>
          </cell>
          <cell r="DQ892">
            <v>0</v>
          </cell>
          <cell r="DR892">
            <v>0</v>
          </cell>
          <cell r="DS892">
            <v>0</v>
          </cell>
          <cell r="DT892">
            <v>0</v>
          </cell>
          <cell r="DU892">
            <v>0</v>
          </cell>
          <cell r="DV892">
            <v>0</v>
          </cell>
          <cell r="DW892">
            <v>0</v>
          </cell>
          <cell r="DX892">
            <v>0</v>
          </cell>
          <cell r="DY892">
            <v>0</v>
          </cell>
          <cell r="DZ892">
            <v>0</v>
          </cell>
          <cell r="EA892">
            <v>0</v>
          </cell>
          <cell r="EB892">
            <v>0</v>
          </cell>
          <cell r="EC892">
            <v>0</v>
          </cell>
          <cell r="ED892">
            <v>0</v>
          </cell>
        </row>
        <row r="893">
          <cell r="F893">
            <v>0</v>
          </cell>
          <cell r="G893">
            <v>0</v>
          </cell>
          <cell r="H893">
            <v>0</v>
          </cell>
          <cell r="I893">
            <v>0</v>
          </cell>
          <cell r="J893">
            <v>0</v>
          </cell>
          <cell r="K893">
            <v>0</v>
          </cell>
          <cell r="L893">
            <v>0</v>
          </cell>
          <cell r="M893">
            <v>0</v>
          </cell>
          <cell r="N893">
            <v>0</v>
          </cell>
          <cell r="O893">
            <v>0</v>
          </cell>
          <cell r="P893">
            <v>0</v>
          </cell>
          <cell r="Q893">
            <v>0</v>
          </cell>
          <cell r="R893">
            <v>0</v>
          </cell>
          <cell r="S893">
            <v>0</v>
          </cell>
          <cell r="T893">
            <v>0</v>
          </cell>
          <cell r="U893">
            <v>0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  <cell r="AE893">
            <v>0</v>
          </cell>
          <cell r="AF893">
            <v>0</v>
          </cell>
          <cell r="AG893">
            <v>0</v>
          </cell>
          <cell r="AH893">
            <v>0</v>
          </cell>
          <cell r="AI893">
            <v>0</v>
          </cell>
          <cell r="AJ893">
            <v>0</v>
          </cell>
          <cell r="AK893">
            <v>0</v>
          </cell>
          <cell r="AL893">
            <v>0</v>
          </cell>
          <cell r="AM893">
            <v>0</v>
          </cell>
          <cell r="AN893">
            <v>0</v>
          </cell>
          <cell r="AO893">
            <v>0</v>
          </cell>
          <cell r="AP893">
            <v>0</v>
          </cell>
          <cell r="AQ893">
            <v>0</v>
          </cell>
          <cell r="AR893">
            <v>0</v>
          </cell>
          <cell r="AS893">
            <v>0</v>
          </cell>
          <cell r="AT893">
            <v>0</v>
          </cell>
          <cell r="AU893">
            <v>0</v>
          </cell>
          <cell r="AV893">
            <v>0</v>
          </cell>
          <cell r="AW893">
            <v>0</v>
          </cell>
          <cell r="AX893">
            <v>0</v>
          </cell>
          <cell r="AY893">
            <v>0</v>
          </cell>
          <cell r="AZ893">
            <v>0</v>
          </cell>
          <cell r="BA893">
            <v>0</v>
          </cell>
          <cell r="BB893">
            <v>0</v>
          </cell>
          <cell r="BC893">
            <v>0</v>
          </cell>
          <cell r="BD893">
            <v>0</v>
          </cell>
          <cell r="BE893">
            <v>0</v>
          </cell>
          <cell r="BF893">
            <v>0</v>
          </cell>
          <cell r="BG893">
            <v>0</v>
          </cell>
          <cell r="BH893">
            <v>0</v>
          </cell>
          <cell r="BI893">
            <v>0</v>
          </cell>
          <cell r="BJ893">
            <v>0</v>
          </cell>
          <cell r="BK893">
            <v>0</v>
          </cell>
          <cell r="BL893">
            <v>0</v>
          </cell>
          <cell r="BM893">
            <v>0</v>
          </cell>
          <cell r="BN893">
            <v>0</v>
          </cell>
          <cell r="BO893">
            <v>0</v>
          </cell>
          <cell r="BP893">
            <v>0</v>
          </cell>
          <cell r="BQ893">
            <v>0</v>
          </cell>
          <cell r="BR893">
            <v>0</v>
          </cell>
          <cell r="BS893">
            <v>0</v>
          </cell>
          <cell r="BT893">
            <v>0</v>
          </cell>
          <cell r="BU893">
            <v>0</v>
          </cell>
          <cell r="BV893">
            <v>0</v>
          </cell>
          <cell r="BW893">
            <v>0</v>
          </cell>
          <cell r="BX893">
            <v>0</v>
          </cell>
          <cell r="BY893">
            <v>0</v>
          </cell>
          <cell r="BZ893">
            <v>0</v>
          </cell>
          <cell r="CA893">
            <v>0</v>
          </cell>
          <cell r="CB893">
            <v>0</v>
          </cell>
          <cell r="CC893">
            <v>0</v>
          </cell>
          <cell r="CD893">
            <v>0</v>
          </cell>
          <cell r="CE893">
            <v>0</v>
          </cell>
          <cell r="CF893">
            <v>0</v>
          </cell>
          <cell r="CG893">
            <v>0</v>
          </cell>
          <cell r="CH893">
            <v>0</v>
          </cell>
          <cell r="CI893">
            <v>0</v>
          </cell>
          <cell r="CJ893">
            <v>0</v>
          </cell>
          <cell r="CK893">
            <v>0</v>
          </cell>
          <cell r="CL893">
            <v>0</v>
          </cell>
          <cell r="CM893">
            <v>0</v>
          </cell>
          <cell r="CN893">
            <v>0</v>
          </cell>
          <cell r="CO893">
            <v>0</v>
          </cell>
          <cell r="CP893">
            <v>0</v>
          </cell>
          <cell r="CQ893">
            <v>0</v>
          </cell>
          <cell r="CR893">
            <v>0</v>
          </cell>
          <cell r="CS893">
            <v>0</v>
          </cell>
          <cell r="CT893">
            <v>0</v>
          </cell>
          <cell r="CU893">
            <v>0</v>
          </cell>
          <cell r="CV893">
            <v>0</v>
          </cell>
          <cell r="CW893">
            <v>0</v>
          </cell>
          <cell r="CX893">
            <v>0</v>
          </cell>
          <cell r="CY893">
            <v>0</v>
          </cell>
          <cell r="CZ893">
            <v>0</v>
          </cell>
          <cell r="DA893">
            <v>0</v>
          </cell>
          <cell r="DB893">
            <v>0</v>
          </cell>
          <cell r="DC893">
            <v>0</v>
          </cell>
          <cell r="DD893">
            <v>0</v>
          </cell>
          <cell r="DE893">
            <v>0</v>
          </cell>
          <cell r="DF893">
            <v>0</v>
          </cell>
          <cell r="DG893">
            <v>0</v>
          </cell>
          <cell r="DH893">
            <v>0</v>
          </cell>
          <cell r="DI893">
            <v>0</v>
          </cell>
          <cell r="DJ893">
            <v>0</v>
          </cell>
          <cell r="DK893">
            <v>0</v>
          </cell>
          <cell r="DL893">
            <v>0</v>
          </cell>
          <cell r="DM893">
            <v>0</v>
          </cell>
          <cell r="DN893">
            <v>0</v>
          </cell>
          <cell r="DO893">
            <v>0</v>
          </cell>
          <cell r="DP893">
            <v>0</v>
          </cell>
          <cell r="DQ893">
            <v>0</v>
          </cell>
          <cell r="DR893">
            <v>0</v>
          </cell>
          <cell r="DS893">
            <v>0</v>
          </cell>
          <cell r="DT893">
            <v>0</v>
          </cell>
          <cell r="DU893">
            <v>0</v>
          </cell>
          <cell r="DV893">
            <v>0</v>
          </cell>
          <cell r="DW893">
            <v>0</v>
          </cell>
          <cell r="DX893">
            <v>0</v>
          </cell>
          <cell r="DY893">
            <v>0</v>
          </cell>
          <cell r="DZ893">
            <v>0</v>
          </cell>
          <cell r="EA893">
            <v>0</v>
          </cell>
          <cell r="EB893">
            <v>0</v>
          </cell>
          <cell r="EC893">
            <v>0</v>
          </cell>
          <cell r="ED893">
            <v>0</v>
          </cell>
        </row>
        <row r="894">
          <cell r="F894">
            <v>0</v>
          </cell>
          <cell r="G894">
            <v>0</v>
          </cell>
          <cell r="H894">
            <v>0</v>
          </cell>
          <cell r="I894">
            <v>0</v>
          </cell>
          <cell r="J894">
            <v>0</v>
          </cell>
          <cell r="K894">
            <v>0</v>
          </cell>
          <cell r="L894">
            <v>0</v>
          </cell>
          <cell r="M894">
            <v>0</v>
          </cell>
          <cell r="N894">
            <v>0</v>
          </cell>
          <cell r="O894">
            <v>0</v>
          </cell>
          <cell r="P894">
            <v>0</v>
          </cell>
          <cell r="Q894">
            <v>0</v>
          </cell>
          <cell r="R894">
            <v>0</v>
          </cell>
          <cell r="S894">
            <v>0</v>
          </cell>
          <cell r="T894">
            <v>0</v>
          </cell>
          <cell r="U894">
            <v>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  <cell r="AE894">
            <v>0</v>
          </cell>
          <cell r="AF894">
            <v>0</v>
          </cell>
          <cell r="AG894">
            <v>0</v>
          </cell>
          <cell r="AH894">
            <v>0</v>
          </cell>
          <cell r="AI894">
            <v>0</v>
          </cell>
          <cell r="AJ894">
            <v>0</v>
          </cell>
          <cell r="AK894">
            <v>0</v>
          </cell>
          <cell r="AL894">
            <v>0</v>
          </cell>
          <cell r="AM894">
            <v>0</v>
          </cell>
          <cell r="AN894">
            <v>0</v>
          </cell>
          <cell r="AO894">
            <v>0</v>
          </cell>
          <cell r="AP894">
            <v>0</v>
          </cell>
          <cell r="AQ894">
            <v>0</v>
          </cell>
          <cell r="AR894">
            <v>0</v>
          </cell>
          <cell r="AS894">
            <v>0</v>
          </cell>
          <cell r="AT894">
            <v>0</v>
          </cell>
          <cell r="AU894">
            <v>0</v>
          </cell>
          <cell r="AV894">
            <v>0</v>
          </cell>
          <cell r="AW894">
            <v>0</v>
          </cell>
          <cell r="AX894">
            <v>0</v>
          </cell>
          <cell r="AY894">
            <v>0</v>
          </cell>
          <cell r="AZ894">
            <v>0</v>
          </cell>
          <cell r="BA894">
            <v>0</v>
          </cell>
          <cell r="BB894">
            <v>0</v>
          </cell>
          <cell r="BC894">
            <v>0</v>
          </cell>
          <cell r="BD894">
            <v>0</v>
          </cell>
          <cell r="BE894">
            <v>0</v>
          </cell>
          <cell r="BF894">
            <v>0</v>
          </cell>
          <cell r="BG894">
            <v>0</v>
          </cell>
          <cell r="BH894">
            <v>0</v>
          </cell>
          <cell r="BI894">
            <v>0</v>
          </cell>
          <cell r="BJ894">
            <v>0</v>
          </cell>
          <cell r="BK894">
            <v>0</v>
          </cell>
          <cell r="BL894">
            <v>0</v>
          </cell>
          <cell r="BM894">
            <v>0</v>
          </cell>
          <cell r="BN894">
            <v>0</v>
          </cell>
          <cell r="BO894">
            <v>0</v>
          </cell>
          <cell r="BP894">
            <v>0</v>
          </cell>
          <cell r="BQ894">
            <v>0</v>
          </cell>
          <cell r="BR894">
            <v>0</v>
          </cell>
          <cell r="BS894">
            <v>0</v>
          </cell>
          <cell r="BT894">
            <v>0</v>
          </cell>
          <cell r="BU894">
            <v>0</v>
          </cell>
          <cell r="BV894">
            <v>0</v>
          </cell>
          <cell r="BW894">
            <v>0</v>
          </cell>
          <cell r="BX894">
            <v>0</v>
          </cell>
          <cell r="BY894">
            <v>0</v>
          </cell>
          <cell r="BZ894">
            <v>0</v>
          </cell>
          <cell r="CA894">
            <v>0</v>
          </cell>
          <cell r="CB894">
            <v>0</v>
          </cell>
          <cell r="CC894">
            <v>0</v>
          </cell>
          <cell r="CD894">
            <v>0</v>
          </cell>
          <cell r="CE894">
            <v>0</v>
          </cell>
          <cell r="CF894">
            <v>0</v>
          </cell>
          <cell r="CG894">
            <v>0</v>
          </cell>
          <cell r="CH894">
            <v>0</v>
          </cell>
          <cell r="CI894">
            <v>0</v>
          </cell>
          <cell r="CJ894">
            <v>0</v>
          </cell>
          <cell r="CK894">
            <v>0</v>
          </cell>
          <cell r="CL894">
            <v>0</v>
          </cell>
          <cell r="CM894">
            <v>0</v>
          </cell>
          <cell r="CN894">
            <v>0</v>
          </cell>
          <cell r="CO894">
            <v>0</v>
          </cell>
          <cell r="CP894">
            <v>0</v>
          </cell>
          <cell r="CQ894">
            <v>0</v>
          </cell>
          <cell r="CR894">
            <v>0</v>
          </cell>
          <cell r="CS894">
            <v>0</v>
          </cell>
          <cell r="CT894">
            <v>0</v>
          </cell>
          <cell r="CU894">
            <v>0</v>
          </cell>
          <cell r="CV894">
            <v>0</v>
          </cell>
          <cell r="CW894">
            <v>0</v>
          </cell>
          <cell r="CX894">
            <v>0</v>
          </cell>
          <cell r="CY894">
            <v>0</v>
          </cell>
          <cell r="CZ894">
            <v>0</v>
          </cell>
          <cell r="DA894">
            <v>0</v>
          </cell>
          <cell r="DB894">
            <v>0</v>
          </cell>
          <cell r="DC894">
            <v>0</v>
          </cell>
          <cell r="DD894">
            <v>0</v>
          </cell>
          <cell r="DE894">
            <v>0</v>
          </cell>
          <cell r="DF894">
            <v>0</v>
          </cell>
          <cell r="DG894">
            <v>0</v>
          </cell>
          <cell r="DH894">
            <v>0</v>
          </cell>
          <cell r="DI894">
            <v>0</v>
          </cell>
          <cell r="DJ894">
            <v>0</v>
          </cell>
          <cell r="DK894">
            <v>0</v>
          </cell>
          <cell r="DL894">
            <v>0</v>
          </cell>
          <cell r="DM894">
            <v>0</v>
          </cell>
          <cell r="DN894">
            <v>0</v>
          </cell>
          <cell r="DO894">
            <v>0</v>
          </cell>
          <cell r="DP894">
            <v>0</v>
          </cell>
          <cell r="DQ894">
            <v>0</v>
          </cell>
          <cell r="DR894">
            <v>0</v>
          </cell>
          <cell r="DS894">
            <v>0</v>
          </cell>
          <cell r="DT894">
            <v>0</v>
          </cell>
          <cell r="DU894">
            <v>0</v>
          </cell>
          <cell r="DV894">
            <v>0</v>
          </cell>
          <cell r="DW894">
            <v>0</v>
          </cell>
          <cell r="DX894">
            <v>0</v>
          </cell>
          <cell r="DY894">
            <v>0</v>
          </cell>
          <cell r="DZ894">
            <v>0</v>
          </cell>
          <cell r="EA894">
            <v>0</v>
          </cell>
          <cell r="EB894">
            <v>0</v>
          </cell>
          <cell r="EC894">
            <v>0</v>
          </cell>
          <cell r="ED894">
            <v>0</v>
          </cell>
        </row>
        <row r="895">
          <cell r="F895">
            <v>0</v>
          </cell>
          <cell r="G895">
            <v>0</v>
          </cell>
          <cell r="H895">
            <v>0</v>
          </cell>
          <cell r="I895">
            <v>0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0</v>
          </cell>
          <cell r="P895">
            <v>0</v>
          </cell>
          <cell r="Q895">
            <v>0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  <cell r="AE895">
            <v>0</v>
          </cell>
          <cell r="AF895">
            <v>0</v>
          </cell>
          <cell r="AG895">
            <v>0</v>
          </cell>
          <cell r="AH895">
            <v>0</v>
          </cell>
          <cell r="AI895">
            <v>0</v>
          </cell>
          <cell r="AJ895">
            <v>0</v>
          </cell>
          <cell r="AK895">
            <v>0</v>
          </cell>
          <cell r="AL895">
            <v>0</v>
          </cell>
          <cell r="AM895">
            <v>0</v>
          </cell>
          <cell r="AN895">
            <v>0</v>
          </cell>
          <cell r="AO895">
            <v>0</v>
          </cell>
          <cell r="AP895">
            <v>0</v>
          </cell>
          <cell r="AQ895">
            <v>0</v>
          </cell>
          <cell r="AR895">
            <v>0</v>
          </cell>
          <cell r="AS895">
            <v>0</v>
          </cell>
          <cell r="AT895">
            <v>0</v>
          </cell>
          <cell r="AU895">
            <v>0</v>
          </cell>
          <cell r="AV895">
            <v>0</v>
          </cell>
          <cell r="AW895">
            <v>0</v>
          </cell>
          <cell r="AX895">
            <v>0</v>
          </cell>
          <cell r="AY895">
            <v>0</v>
          </cell>
          <cell r="AZ895">
            <v>0</v>
          </cell>
          <cell r="BA895">
            <v>0</v>
          </cell>
          <cell r="BB895">
            <v>0</v>
          </cell>
          <cell r="BC895">
            <v>0</v>
          </cell>
          <cell r="BD895">
            <v>0</v>
          </cell>
          <cell r="BE895">
            <v>0</v>
          </cell>
          <cell r="BF895">
            <v>0</v>
          </cell>
          <cell r="BG895">
            <v>0</v>
          </cell>
          <cell r="BH895">
            <v>0</v>
          </cell>
          <cell r="BI895">
            <v>0</v>
          </cell>
          <cell r="BJ895">
            <v>0</v>
          </cell>
          <cell r="BK895">
            <v>0</v>
          </cell>
          <cell r="BL895">
            <v>0</v>
          </cell>
          <cell r="BM895">
            <v>0</v>
          </cell>
          <cell r="BN895">
            <v>0</v>
          </cell>
          <cell r="BO895">
            <v>0</v>
          </cell>
          <cell r="BP895">
            <v>0</v>
          </cell>
          <cell r="BQ895">
            <v>0</v>
          </cell>
          <cell r="BR895">
            <v>0</v>
          </cell>
          <cell r="BS895">
            <v>0</v>
          </cell>
          <cell r="BT895">
            <v>0</v>
          </cell>
          <cell r="BU895">
            <v>0</v>
          </cell>
          <cell r="BV895">
            <v>0</v>
          </cell>
          <cell r="BW895">
            <v>0</v>
          </cell>
          <cell r="BX895">
            <v>0</v>
          </cell>
          <cell r="BY895">
            <v>0</v>
          </cell>
          <cell r="BZ895">
            <v>0</v>
          </cell>
          <cell r="CA895">
            <v>0</v>
          </cell>
          <cell r="CB895">
            <v>0</v>
          </cell>
          <cell r="CC895">
            <v>0</v>
          </cell>
          <cell r="CD895">
            <v>0</v>
          </cell>
          <cell r="CE895">
            <v>0</v>
          </cell>
          <cell r="CF895">
            <v>0</v>
          </cell>
          <cell r="CG895">
            <v>0</v>
          </cell>
          <cell r="CH895">
            <v>0</v>
          </cell>
          <cell r="CI895">
            <v>0</v>
          </cell>
          <cell r="CJ895">
            <v>0</v>
          </cell>
          <cell r="CK895">
            <v>0</v>
          </cell>
          <cell r="CL895">
            <v>0</v>
          </cell>
          <cell r="CM895">
            <v>0</v>
          </cell>
          <cell r="CN895">
            <v>0</v>
          </cell>
          <cell r="CO895">
            <v>0</v>
          </cell>
          <cell r="CP895">
            <v>0</v>
          </cell>
          <cell r="CQ895">
            <v>0</v>
          </cell>
          <cell r="CR895">
            <v>0</v>
          </cell>
          <cell r="CS895">
            <v>0</v>
          </cell>
          <cell r="CT895">
            <v>0</v>
          </cell>
          <cell r="CU895">
            <v>0</v>
          </cell>
          <cell r="CV895">
            <v>0</v>
          </cell>
          <cell r="CW895">
            <v>0</v>
          </cell>
          <cell r="CX895">
            <v>0</v>
          </cell>
          <cell r="CY895">
            <v>0</v>
          </cell>
          <cell r="CZ895">
            <v>0</v>
          </cell>
          <cell r="DA895">
            <v>0</v>
          </cell>
          <cell r="DB895">
            <v>0</v>
          </cell>
          <cell r="DC895">
            <v>0</v>
          </cell>
          <cell r="DD895">
            <v>0</v>
          </cell>
          <cell r="DE895">
            <v>0</v>
          </cell>
          <cell r="DF895">
            <v>0</v>
          </cell>
          <cell r="DG895">
            <v>0</v>
          </cell>
          <cell r="DH895">
            <v>0</v>
          </cell>
          <cell r="DI895">
            <v>0</v>
          </cell>
          <cell r="DJ895">
            <v>0</v>
          </cell>
          <cell r="DK895">
            <v>0</v>
          </cell>
          <cell r="DL895">
            <v>0</v>
          </cell>
          <cell r="DM895">
            <v>0</v>
          </cell>
          <cell r="DN895">
            <v>0</v>
          </cell>
          <cell r="DO895">
            <v>0</v>
          </cell>
          <cell r="DP895">
            <v>0</v>
          </cell>
          <cell r="DQ895">
            <v>0</v>
          </cell>
          <cell r="DR895">
            <v>0</v>
          </cell>
          <cell r="DS895">
            <v>0</v>
          </cell>
          <cell r="DT895">
            <v>0</v>
          </cell>
          <cell r="DU895">
            <v>0</v>
          </cell>
          <cell r="DV895">
            <v>0</v>
          </cell>
          <cell r="DW895">
            <v>0</v>
          </cell>
          <cell r="DX895">
            <v>0</v>
          </cell>
          <cell r="DY895">
            <v>0</v>
          </cell>
          <cell r="DZ895">
            <v>0</v>
          </cell>
          <cell r="EA895">
            <v>0</v>
          </cell>
          <cell r="EB895">
            <v>0</v>
          </cell>
          <cell r="EC895">
            <v>0</v>
          </cell>
          <cell r="ED895">
            <v>0</v>
          </cell>
        </row>
        <row r="896">
          <cell r="F896">
            <v>0</v>
          </cell>
          <cell r="G896">
            <v>0</v>
          </cell>
          <cell r="H896">
            <v>0</v>
          </cell>
          <cell r="I896">
            <v>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0</v>
          </cell>
          <cell r="P896">
            <v>0</v>
          </cell>
          <cell r="Q896">
            <v>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  <cell r="AE896">
            <v>0</v>
          </cell>
          <cell r="AF896">
            <v>0</v>
          </cell>
          <cell r="AG896">
            <v>0</v>
          </cell>
          <cell r="AH896">
            <v>0</v>
          </cell>
          <cell r="AI896">
            <v>0</v>
          </cell>
          <cell r="AJ896">
            <v>0</v>
          </cell>
          <cell r="AK896">
            <v>0</v>
          </cell>
          <cell r="AL896">
            <v>0</v>
          </cell>
          <cell r="AM896">
            <v>0</v>
          </cell>
          <cell r="AN896">
            <v>0</v>
          </cell>
          <cell r="AO896">
            <v>0</v>
          </cell>
          <cell r="AP896">
            <v>0</v>
          </cell>
          <cell r="AQ896">
            <v>0</v>
          </cell>
          <cell r="AR896">
            <v>0</v>
          </cell>
          <cell r="AS896">
            <v>0</v>
          </cell>
          <cell r="AT896">
            <v>0</v>
          </cell>
          <cell r="AU896">
            <v>0</v>
          </cell>
          <cell r="AV896">
            <v>0</v>
          </cell>
          <cell r="AW896">
            <v>0</v>
          </cell>
          <cell r="AX896">
            <v>0</v>
          </cell>
          <cell r="AY896">
            <v>0</v>
          </cell>
          <cell r="AZ896">
            <v>0</v>
          </cell>
          <cell r="BA896">
            <v>0</v>
          </cell>
          <cell r="BB896">
            <v>0</v>
          </cell>
          <cell r="BC896">
            <v>0</v>
          </cell>
          <cell r="BD896">
            <v>0</v>
          </cell>
          <cell r="BE896">
            <v>0</v>
          </cell>
          <cell r="BF896">
            <v>0</v>
          </cell>
          <cell r="BG896">
            <v>0</v>
          </cell>
          <cell r="BH896">
            <v>0</v>
          </cell>
          <cell r="BI896">
            <v>0</v>
          </cell>
          <cell r="BJ896">
            <v>0</v>
          </cell>
          <cell r="BK896">
            <v>0</v>
          </cell>
          <cell r="BL896">
            <v>0</v>
          </cell>
          <cell r="BM896">
            <v>0</v>
          </cell>
          <cell r="BN896">
            <v>0</v>
          </cell>
          <cell r="BO896">
            <v>0</v>
          </cell>
          <cell r="BP896">
            <v>0</v>
          </cell>
          <cell r="BQ896">
            <v>0</v>
          </cell>
          <cell r="BR896">
            <v>0</v>
          </cell>
          <cell r="BS896">
            <v>0</v>
          </cell>
          <cell r="BT896">
            <v>0</v>
          </cell>
          <cell r="BU896">
            <v>0</v>
          </cell>
          <cell r="BV896">
            <v>0</v>
          </cell>
          <cell r="BW896">
            <v>0</v>
          </cell>
          <cell r="BX896">
            <v>0</v>
          </cell>
          <cell r="BY896">
            <v>0</v>
          </cell>
          <cell r="BZ896">
            <v>0</v>
          </cell>
          <cell r="CA896">
            <v>0</v>
          </cell>
          <cell r="CB896">
            <v>0</v>
          </cell>
          <cell r="CC896">
            <v>0</v>
          </cell>
          <cell r="CD896">
            <v>0</v>
          </cell>
          <cell r="CE896">
            <v>0</v>
          </cell>
          <cell r="CF896">
            <v>0</v>
          </cell>
          <cell r="CG896">
            <v>0</v>
          </cell>
          <cell r="CH896">
            <v>0</v>
          </cell>
          <cell r="CI896">
            <v>0</v>
          </cell>
          <cell r="CJ896">
            <v>0</v>
          </cell>
          <cell r="CK896">
            <v>0</v>
          </cell>
          <cell r="CL896">
            <v>0</v>
          </cell>
          <cell r="CM896">
            <v>0</v>
          </cell>
          <cell r="CN896">
            <v>0</v>
          </cell>
          <cell r="CO896">
            <v>0</v>
          </cell>
          <cell r="CP896">
            <v>0</v>
          </cell>
          <cell r="CQ896">
            <v>0</v>
          </cell>
          <cell r="CR896">
            <v>0</v>
          </cell>
          <cell r="CS896">
            <v>0</v>
          </cell>
          <cell r="CT896">
            <v>0</v>
          </cell>
          <cell r="CU896">
            <v>0</v>
          </cell>
          <cell r="CV896">
            <v>0</v>
          </cell>
          <cell r="CW896">
            <v>0</v>
          </cell>
          <cell r="CX896">
            <v>0</v>
          </cell>
          <cell r="CY896">
            <v>0</v>
          </cell>
          <cell r="CZ896">
            <v>0</v>
          </cell>
          <cell r="DA896">
            <v>0</v>
          </cell>
          <cell r="DB896">
            <v>0</v>
          </cell>
          <cell r="DC896">
            <v>0</v>
          </cell>
          <cell r="DD896">
            <v>0</v>
          </cell>
          <cell r="DE896">
            <v>0</v>
          </cell>
          <cell r="DF896">
            <v>0</v>
          </cell>
          <cell r="DG896">
            <v>0</v>
          </cell>
          <cell r="DH896">
            <v>0</v>
          </cell>
          <cell r="DI896">
            <v>0</v>
          </cell>
          <cell r="DJ896">
            <v>0</v>
          </cell>
          <cell r="DK896">
            <v>0</v>
          </cell>
          <cell r="DL896">
            <v>0</v>
          </cell>
          <cell r="DM896">
            <v>0</v>
          </cell>
          <cell r="DN896">
            <v>0</v>
          </cell>
          <cell r="DO896">
            <v>0</v>
          </cell>
          <cell r="DP896">
            <v>0</v>
          </cell>
          <cell r="DQ896">
            <v>0</v>
          </cell>
          <cell r="DR896">
            <v>0</v>
          </cell>
          <cell r="DS896">
            <v>0</v>
          </cell>
          <cell r="DT896">
            <v>0</v>
          </cell>
          <cell r="DU896">
            <v>0</v>
          </cell>
          <cell r="DV896">
            <v>0</v>
          </cell>
          <cell r="DW896">
            <v>0</v>
          </cell>
          <cell r="DX896">
            <v>0</v>
          </cell>
          <cell r="DY896">
            <v>0</v>
          </cell>
          <cell r="DZ896">
            <v>0</v>
          </cell>
          <cell r="EA896">
            <v>0</v>
          </cell>
          <cell r="EB896">
            <v>0</v>
          </cell>
          <cell r="EC896">
            <v>0</v>
          </cell>
          <cell r="ED896">
            <v>0</v>
          </cell>
        </row>
        <row r="897">
          <cell r="F897">
            <v>0</v>
          </cell>
          <cell r="G897">
            <v>0</v>
          </cell>
          <cell r="H897">
            <v>0</v>
          </cell>
          <cell r="I897">
            <v>0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0</v>
          </cell>
          <cell r="P897">
            <v>0</v>
          </cell>
          <cell r="Q897">
            <v>0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  <cell r="AE897">
            <v>0</v>
          </cell>
          <cell r="AF897">
            <v>0</v>
          </cell>
          <cell r="AG897">
            <v>0</v>
          </cell>
          <cell r="AH897">
            <v>0</v>
          </cell>
          <cell r="AI897">
            <v>0</v>
          </cell>
          <cell r="AJ897">
            <v>0</v>
          </cell>
          <cell r="AK897">
            <v>0</v>
          </cell>
          <cell r="AL897">
            <v>0</v>
          </cell>
          <cell r="AM897">
            <v>0</v>
          </cell>
          <cell r="AN897">
            <v>0</v>
          </cell>
          <cell r="AO897">
            <v>0</v>
          </cell>
          <cell r="AP897">
            <v>0</v>
          </cell>
          <cell r="AQ897">
            <v>0</v>
          </cell>
          <cell r="AR897">
            <v>0</v>
          </cell>
          <cell r="AS897">
            <v>0</v>
          </cell>
          <cell r="AT897">
            <v>0</v>
          </cell>
          <cell r="AU897">
            <v>0</v>
          </cell>
          <cell r="AV897">
            <v>0</v>
          </cell>
          <cell r="AW897">
            <v>0</v>
          </cell>
          <cell r="AX897">
            <v>0</v>
          </cell>
          <cell r="AY897">
            <v>0</v>
          </cell>
          <cell r="AZ897">
            <v>0</v>
          </cell>
          <cell r="BA897">
            <v>0</v>
          </cell>
          <cell r="BB897">
            <v>0</v>
          </cell>
          <cell r="BC897">
            <v>0</v>
          </cell>
          <cell r="BD897">
            <v>0</v>
          </cell>
          <cell r="BE897">
            <v>0</v>
          </cell>
          <cell r="BF897">
            <v>0</v>
          </cell>
          <cell r="BG897">
            <v>0</v>
          </cell>
          <cell r="BH897">
            <v>0</v>
          </cell>
          <cell r="BI897">
            <v>0</v>
          </cell>
          <cell r="BJ897">
            <v>0</v>
          </cell>
          <cell r="BK897">
            <v>0</v>
          </cell>
          <cell r="BL897">
            <v>0</v>
          </cell>
          <cell r="BM897">
            <v>0</v>
          </cell>
          <cell r="BN897">
            <v>0</v>
          </cell>
          <cell r="BO897">
            <v>0</v>
          </cell>
          <cell r="BP897">
            <v>0</v>
          </cell>
          <cell r="BQ897">
            <v>0</v>
          </cell>
          <cell r="BR897">
            <v>0</v>
          </cell>
          <cell r="BS897">
            <v>0</v>
          </cell>
          <cell r="BT897">
            <v>0</v>
          </cell>
          <cell r="BU897">
            <v>0</v>
          </cell>
          <cell r="BV897">
            <v>0</v>
          </cell>
          <cell r="BW897">
            <v>0</v>
          </cell>
          <cell r="BX897">
            <v>0</v>
          </cell>
          <cell r="BY897">
            <v>0</v>
          </cell>
          <cell r="BZ897">
            <v>0</v>
          </cell>
          <cell r="CA897">
            <v>0</v>
          </cell>
          <cell r="CB897">
            <v>0</v>
          </cell>
          <cell r="CC897">
            <v>0</v>
          </cell>
          <cell r="CD897">
            <v>0</v>
          </cell>
          <cell r="CE897">
            <v>0</v>
          </cell>
          <cell r="CF897">
            <v>0</v>
          </cell>
          <cell r="CG897">
            <v>0</v>
          </cell>
          <cell r="CH897">
            <v>0</v>
          </cell>
          <cell r="CI897">
            <v>0</v>
          </cell>
          <cell r="CJ897">
            <v>0</v>
          </cell>
          <cell r="CK897">
            <v>0</v>
          </cell>
          <cell r="CL897">
            <v>0</v>
          </cell>
          <cell r="CM897">
            <v>0</v>
          </cell>
          <cell r="CN897">
            <v>0</v>
          </cell>
          <cell r="CO897">
            <v>0</v>
          </cell>
          <cell r="CP897">
            <v>0</v>
          </cell>
          <cell r="CQ897">
            <v>0</v>
          </cell>
          <cell r="CR897">
            <v>0</v>
          </cell>
          <cell r="CS897">
            <v>0</v>
          </cell>
          <cell r="CT897">
            <v>0</v>
          </cell>
          <cell r="CU897">
            <v>0</v>
          </cell>
          <cell r="CV897">
            <v>0</v>
          </cell>
          <cell r="CW897">
            <v>0</v>
          </cell>
          <cell r="CX897">
            <v>0</v>
          </cell>
          <cell r="CY897">
            <v>0</v>
          </cell>
          <cell r="CZ897">
            <v>0</v>
          </cell>
          <cell r="DA897">
            <v>0</v>
          </cell>
          <cell r="DB897">
            <v>0</v>
          </cell>
          <cell r="DC897">
            <v>0</v>
          </cell>
          <cell r="DD897">
            <v>0</v>
          </cell>
          <cell r="DE897">
            <v>0</v>
          </cell>
          <cell r="DF897">
            <v>0</v>
          </cell>
          <cell r="DG897">
            <v>0</v>
          </cell>
          <cell r="DH897">
            <v>0</v>
          </cell>
          <cell r="DI897">
            <v>0</v>
          </cell>
          <cell r="DJ897">
            <v>0</v>
          </cell>
          <cell r="DK897">
            <v>0</v>
          </cell>
          <cell r="DL897">
            <v>0</v>
          </cell>
          <cell r="DM897">
            <v>0</v>
          </cell>
          <cell r="DN897">
            <v>0</v>
          </cell>
          <cell r="DO897">
            <v>0</v>
          </cell>
          <cell r="DP897">
            <v>0</v>
          </cell>
          <cell r="DQ897">
            <v>0</v>
          </cell>
          <cell r="DR897">
            <v>0</v>
          </cell>
          <cell r="DS897">
            <v>0</v>
          </cell>
          <cell r="DT897">
            <v>0</v>
          </cell>
          <cell r="DU897">
            <v>0</v>
          </cell>
          <cell r="DV897">
            <v>0</v>
          </cell>
          <cell r="DW897">
            <v>0</v>
          </cell>
          <cell r="DX897">
            <v>0</v>
          </cell>
          <cell r="DY897">
            <v>0</v>
          </cell>
          <cell r="DZ897">
            <v>0</v>
          </cell>
          <cell r="EA897">
            <v>0</v>
          </cell>
          <cell r="EB897">
            <v>0</v>
          </cell>
          <cell r="EC897">
            <v>0</v>
          </cell>
          <cell r="ED897">
            <v>0</v>
          </cell>
        </row>
        <row r="899">
          <cell r="F899">
            <v>0</v>
          </cell>
          <cell r="G899">
            <v>0</v>
          </cell>
          <cell r="H899">
            <v>0</v>
          </cell>
          <cell r="I899">
            <v>0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0</v>
          </cell>
          <cell r="P899">
            <v>0</v>
          </cell>
          <cell r="Q899">
            <v>0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  <cell r="AE899">
            <v>0</v>
          </cell>
          <cell r="AF899">
            <v>0</v>
          </cell>
          <cell r="AG899">
            <v>0</v>
          </cell>
          <cell r="AH899">
            <v>0</v>
          </cell>
          <cell r="AI899">
            <v>0</v>
          </cell>
          <cell r="AJ899">
            <v>0</v>
          </cell>
          <cell r="AK899">
            <v>0</v>
          </cell>
          <cell r="AL899">
            <v>0</v>
          </cell>
          <cell r="AM899">
            <v>0</v>
          </cell>
          <cell r="AN899">
            <v>0</v>
          </cell>
          <cell r="AO899">
            <v>0</v>
          </cell>
          <cell r="AP899">
            <v>0</v>
          </cell>
          <cell r="AQ899">
            <v>0</v>
          </cell>
          <cell r="AR899">
            <v>0</v>
          </cell>
          <cell r="AS899">
            <v>0</v>
          </cell>
          <cell r="AT899">
            <v>0</v>
          </cell>
          <cell r="AU899">
            <v>0</v>
          </cell>
          <cell r="AV899">
            <v>0</v>
          </cell>
          <cell r="AW899">
            <v>0</v>
          </cell>
          <cell r="AX899">
            <v>0</v>
          </cell>
          <cell r="AY899">
            <v>0</v>
          </cell>
          <cell r="AZ899">
            <v>0</v>
          </cell>
          <cell r="BA899">
            <v>0</v>
          </cell>
          <cell r="BB899">
            <v>0</v>
          </cell>
          <cell r="BC899">
            <v>0</v>
          </cell>
          <cell r="BD899">
            <v>0</v>
          </cell>
          <cell r="BE899">
            <v>0</v>
          </cell>
          <cell r="BF899">
            <v>0</v>
          </cell>
          <cell r="BG899">
            <v>0</v>
          </cell>
          <cell r="BH899">
            <v>0</v>
          </cell>
          <cell r="BI899">
            <v>0</v>
          </cell>
          <cell r="BJ899">
            <v>0</v>
          </cell>
          <cell r="BK899">
            <v>0</v>
          </cell>
          <cell r="BL899">
            <v>0</v>
          </cell>
          <cell r="BM899">
            <v>0</v>
          </cell>
          <cell r="BN899">
            <v>0</v>
          </cell>
          <cell r="BO899">
            <v>0</v>
          </cell>
          <cell r="BP899">
            <v>0</v>
          </cell>
          <cell r="BQ899">
            <v>0</v>
          </cell>
          <cell r="BR899">
            <v>0</v>
          </cell>
          <cell r="BS899">
            <v>0</v>
          </cell>
          <cell r="BT899">
            <v>0</v>
          </cell>
          <cell r="BU899">
            <v>0</v>
          </cell>
          <cell r="BV899">
            <v>0</v>
          </cell>
          <cell r="BW899">
            <v>0</v>
          </cell>
          <cell r="BX899">
            <v>0</v>
          </cell>
          <cell r="BY899">
            <v>0</v>
          </cell>
          <cell r="BZ899">
            <v>0</v>
          </cell>
          <cell r="CA899">
            <v>0</v>
          </cell>
          <cell r="CB899">
            <v>0</v>
          </cell>
          <cell r="CC899">
            <v>0</v>
          </cell>
          <cell r="CD899">
            <v>0</v>
          </cell>
          <cell r="CE899">
            <v>0</v>
          </cell>
          <cell r="CF899">
            <v>0</v>
          </cell>
          <cell r="CG899">
            <v>0</v>
          </cell>
          <cell r="CH899">
            <v>0</v>
          </cell>
          <cell r="CI899">
            <v>0</v>
          </cell>
          <cell r="CJ899">
            <v>0</v>
          </cell>
          <cell r="CK899">
            <v>0</v>
          </cell>
          <cell r="CL899">
            <v>0</v>
          </cell>
          <cell r="CM899">
            <v>0</v>
          </cell>
          <cell r="CN899">
            <v>0</v>
          </cell>
          <cell r="CO899">
            <v>0</v>
          </cell>
          <cell r="CP899">
            <v>0</v>
          </cell>
          <cell r="CQ899">
            <v>0</v>
          </cell>
          <cell r="CR899">
            <v>0</v>
          </cell>
          <cell r="CS899">
            <v>0</v>
          </cell>
          <cell r="CT899">
            <v>0</v>
          </cell>
          <cell r="CU899">
            <v>0</v>
          </cell>
          <cell r="CV899">
            <v>0</v>
          </cell>
          <cell r="CW899">
            <v>0</v>
          </cell>
          <cell r="CX899">
            <v>0</v>
          </cell>
          <cell r="CY899">
            <v>0</v>
          </cell>
          <cell r="CZ899">
            <v>0</v>
          </cell>
          <cell r="DA899">
            <v>0</v>
          </cell>
          <cell r="DB899">
            <v>0</v>
          </cell>
          <cell r="DC899">
            <v>0</v>
          </cell>
          <cell r="DD899">
            <v>0</v>
          </cell>
          <cell r="DE899">
            <v>0</v>
          </cell>
          <cell r="DF899">
            <v>0</v>
          </cell>
          <cell r="DG899">
            <v>0</v>
          </cell>
          <cell r="DH899">
            <v>0</v>
          </cell>
          <cell r="DI899">
            <v>0</v>
          </cell>
          <cell r="DJ899">
            <v>0</v>
          </cell>
          <cell r="DK899">
            <v>0</v>
          </cell>
          <cell r="DL899">
            <v>0</v>
          </cell>
          <cell r="DM899">
            <v>0</v>
          </cell>
          <cell r="DN899">
            <v>0</v>
          </cell>
          <cell r="DO899">
            <v>0</v>
          </cell>
          <cell r="DP899">
            <v>0</v>
          </cell>
          <cell r="DQ899">
            <v>0</v>
          </cell>
          <cell r="DR899">
            <v>0</v>
          </cell>
          <cell r="DS899">
            <v>0</v>
          </cell>
          <cell r="DT899">
            <v>0</v>
          </cell>
          <cell r="DU899">
            <v>0</v>
          </cell>
          <cell r="DV899">
            <v>0</v>
          </cell>
          <cell r="DW899">
            <v>0</v>
          </cell>
          <cell r="DX899">
            <v>0</v>
          </cell>
          <cell r="DY899">
            <v>0</v>
          </cell>
          <cell r="DZ899">
            <v>0</v>
          </cell>
          <cell r="EA899">
            <v>0</v>
          </cell>
          <cell r="EB899">
            <v>0</v>
          </cell>
          <cell r="EC899">
            <v>0</v>
          </cell>
          <cell r="ED899">
            <v>0</v>
          </cell>
        </row>
        <row r="902">
          <cell r="F902">
            <v>0.02</v>
          </cell>
          <cell r="G902">
            <v>0.02</v>
          </cell>
          <cell r="H902">
            <v>0</v>
          </cell>
          <cell r="I902">
            <v>0.01</v>
          </cell>
          <cell r="J902">
            <v>0</v>
          </cell>
          <cell r="K902">
            <v>-0.1</v>
          </cell>
          <cell r="L902">
            <v>0.06</v>
          </cell>
          <cell r="M902">
            <v>0.03</v>
          </cell>
          <cell r="N902">
            <v>0</v>
          </cell>
          <cell r="O902">
            <v>0.02</v>
          </cell>
          <cell r="P902">
            <v>0.01</v>
          </cell>
          <cell r="Q902">
            <v>7.0000000000000007E-2</v>
          </cell>
          <cell r="R902">
            <v>0.01</v>
          </cell>
          <cell r="S902">
            <v>0.01</v>
          </cell>
          <cell r="T902">
            <v>0.04</v>
          </cell>
          <cell r="U902">
            <v>0</v>
          </cell>
          <cell r="V902">
            <v>0</v>
          </cell>
          <cell r="W902">
            <v>0.05</v>
          </cell>
          <cell r="X902">
            <v>-0.1</v>
          </cell>
          <cell r="Y902">
            <v>0.03</v>
          </cell>
          <cell r="Z902">
            <v>0.03</v>
          </cell>
          <cell r="AA902">
            <v>-0.04</v>
          </cell>
          <cell r="AB902">
            <v>0</v>
          </cell>
          <cell r="AC902">
            <v>-0.01</v>
          </cell>
          <cell r="AD902">
            <v>0.06</v>
          </cell>
          <cell r="AE902">
            <v>-0.01</v>
          </cell>
          <cell r="AF902">
            <v>0.02</v>
          </cell>
          <cell r="AG902">
            <v>-0.02</v>
          </cell>
          <cell r="AH902">
            <v>-0.01</v>
          </cell>
          <cell r="AI902">
            <v>0.03</v>
          </cell>
          <cell r="AJ902">
            <v>-0.04</v>
          </cell>
          <cell r="AK902">
            <v>-0.11</v>
          </cell>
          <cell r="AL902">
            <v>7.0000000000000007E-2</v>
          </cell>
          <cell r="AM902">
            <v>0.03</v>
          </cell>
          <cell r="AN902">
            <v>0</v>
          </cell>
          <cell r="AO902">
            <v>-0.02</v>
          </cell>
          <cell r="AP902">
            <v>-0.01</v>
          </cell>
          <cell r="AQ902">
            <v>-0.01</v>
          </cell>
          <cell r="AR902">
            <v>0.01</v>
          </cell>
          <cell r="AS902">
            <v>0.03</v>
          </cell>
          <cell r="AT902">
            <v>0.03</v>
          </cell>
          <cell r="AU902">
            <v>0.01</v>
          </cell>
          <cell r="AV902">
            <v>0.03</v>
          </cell>
          <cell r="AW902">
            <v>-0.06</v>
          </cell>
          <cell r="AX902">
            <v>-0.17</v>
          </cell>
          <cell r="AY902">
            <v>0.09</v>
          </cell>
          <cell r="AZ902">
            <v>0.08</v>
          </cell>
          <cell r="BA902">
            <v>-0.01</v>
          </cell>
          <cell r="BB902">
            <v>0</v>
          </cell>
          <cell r="BC902">
            <v>0.02</v>
          </cell>
          <cell r="BD902">
            <v>0.02</v>
          </cell>
          <cell r="BE902">
            <v>0.02</v>
          </cell>
          <cell r="BF902">
            <v>0.02</v>
          </cell>
          <cell r="BG902">
            <v>0.02</v>
          </cell>
          <cell r="BH902">
            <v>0</v>
          </cell>
          <cell r="BI902">
            <v>-0.01</v>
          </cell>
          <cell r="BJ902">
            <v>-0.03</v>
          </cell>
          <cell r="BK902">
            <v>-0.12</v>
          </cell>
          <cell r="BL902">
            <v>7.0000000000000007E-2</v>
          </cell>
          <cell r="BM902">
            <v>0.15</v>
          </cell>
          <cell r="BN902">
            <v>-0.01</v>
          </cell>
          <cell r="BO902">
            <v>0.01</v>
          </cell>
          <cell r="BP902">
            <v>-0.01</v>
          </cell>
          <cell r="BQ902">
            <v>0.04</v>
          </cell>
          <cell r="BR902">
            <v>0.02</v>
          </cell>
          <cell r="BS902">
            <v>0.04</v>
          </cell>
          <cell r="BT902">
            <v>-0.04</v>
          </cell>
          <cell r="BU902">
            <v>0.01</v>
          </cell>
          <cell r="BV902">
            <v>0.03</v>
          </cell>
          <cell r="BW902">
            <v>0</v>
          </cell>
          <cell r="BX902">
            <v>-0.09</v>
          </cell>
          <cell r="BY902">
            <v>0.01</v>
          </cell>
          <cell r="BZ902">
            <v>0.2</v>
          </cell>
          <cell r="CA902">
            <v>0</v>
          </cell>
          <cell r="CB902">
            <v>-0.01</v>
          </cell>
          <cell r="CC902">
            <v>-0.01</v>
          </cell>
          <cell r="CD902">
            <v>0.1</v>
          </cell>
          <cell r="CE902">
            <v>0.02</v>
          </cell>
          <cell r="CF902">
            <v>0.08</v>
          </cell>
          <cell r="CG902">
            <v>-7.0000000000000007E-2</v>
          </cell>
          <cell r="CH902">
            <v>0.03</v>
          </cell>
          <cell r="CI902">
            <v>0.03</v>
          </cell>
          <cell r="CJ902">
            <v>-0.03</v>
          </cell>
          <cell r="CK902">
            <v>-0.08</v>
          </cell>
          <cell r="CL902">
            <v>0.02</v>
          </cell>
          <cell r="CM902">
            <v>0.24</v>
          </cell>
          <cell r="CN902">
            <v>-0.01</v>
          </cell>
          <cell r="CO902">
            <v>7.0000000000000007E-2</v>
          </cell>
          <cell r="CP902">
            <v>0.01</v>
          </cell>
          <cell r="CQ902">
            <v>0</v>
          </cell>
          <cell r="CR902">
            <v>-0.01</v>
          </cell>
          <cell r="CS902">
            <v>0.1</v>
          </cell>
          <cell r="CT902">
            <v>-0.06</v>
          </cell>
          <cell r="CU902">
            <v>0.02</v>
          </cell>
          <cell r="CV902">
            <v>0.05</v>
          </cell>
          <cell r="CW902">
            <v>0.04</v>
          </cell>
          <cell r="CX902">
            <v>-0.19</v>
          </cell>
          <cell r="CY902">
            <v>0.01</v>
          </cell>
          <cell r="CZ902">
            <v>0.06</v>
          </cell>
          <cell r="DA902">
            <v>0</v>
          </cell>
          <cell r="DB902">
            <v>0.04</v>
          </cell>
          <cell r="DC902">
            <v>0.02</v>
          </cell>
          <cell r="DD902">
            <v>0.04</v>
          </cell>
          <cell r="DE902">
            <v>0</v>
          </cell>
          <cell r="DF902">
            <v>0.04</v>
          </cell>
          <cell r="DG902">
            <v>-0.01</v>
          </cell>
          <cell r="DH902">
            <v>0.12</v>
          </cell>
          <cell r="DI902">
            <v>0.14000000000000001</v>
          </cell>
          <cell r="DJ902">
            <v>0.01</v>
          </cell>
          <cell r="DK902">
            <v>-0.22</v>
          </cell>
          <cell r="DL902">
            <v>0.02</v>
          </cell>
          <cell r="DM902">
            <v>0.04</v>
          </cell>
          <cell r="DN902">
            <v>0</v>
          </cell>
          <cell r="DO902">
            <v>0.06</v>
          </cell>
          <cell r="DP902">
            <v>0</v>
          </cell>
          <cell r="DQ902">
            <v>0.02</v>
          </cell>
          <cell r="DR902">
            <v>0</v>
          </cell>
          <cell r="DS902">
            <v>0</v>
          </cell>
          <cell r="DT902">
            <v>0</v>
          </cell>
          <cell r="DU902">
            <v>0</v>
          </cell>
          <cell r="DV902">
            <v>0</v>
          </cell>
          <cell r="DW902">
            <v>0</v>
          </cell>
          <cell r="DX902">
            <v>0</v>
          </cell>
          <cell r="DY902">
            <v>0</v>
          </cell>
          <cell r="DZ902">
            <v>0</v>
          </cell>
          <cell r="EA902">
            <v>0</v>
          </cell>
          <cell r="EB902">
            <v>0</v>
          </cell>
          <cell r="EC902">
            <v>0</v>
          </cell>
          <cell r="ED902">
            <v>0</v>
          </cell>
        </row>
        <row r="903">
          <cell r="F903">
            <v>0.03</v>
          </cell>
          <cell r="G903">
            <v>0.03</v>
          </cell>
          <cell r="H903">
            <v>0.03</v>
          </cell>
          <cell r="I903">
            <v>0.02</v>
          </cell>
          <cell r="J903">
            <v>-0.03</v>
          </cell>
          <cell r="K903">
            <v>-0.01</v>
          </cell>
          <cell r="L903">
            <v>0.04</v>
          </cell>
          <cell r="M903">
            <v>0</v>
          </cell>
          <cell r="N903">
            <v>0</v>
          </cell>
          <cell r="O903">
            <v>0.03</v>
          </cell>
          <cell r="P903">
            <v>0.06</v>
          </cell>
          <cell r="Q903">
            <v>0.08</v>
          </cell>
          <cell r="R903">
            <v>-0.01</v>
          </cell>
          <cell r="S903">
            <v>0.03</v>
          </cell>
          <cell r="T903">
            <v>0.06</v>
          </cell>
          <cell r="U903">
            <v>0</v>
          </cell>
          <cell r="V903">
            <v>0.01</v>
          </cell>
          <cell r="W903">
            <v>-0.04</v>
          </cell>
          <cell r="X903">
            <v>-0.14000000000000001</v>
          </cell>
          <cell r="Y903">
            <v>7.0000000000000007E-2</v>
          </cell>
          <cell r="Z903">
            <v>0.04</v>
          </cell>
          <cell r="AA903">
            <v>-0.08</v>
          </cell>
          <cell r="AB903">
            <v>0.04</v>
          </cell>
          <cell r="AC903">
            <v>0.05</v>
          </cell>
          <cell r="AD903">
            <v>0.08</v>
          </cell>
          <cell r="AE903">
            <v>0</v>
          </cell>
          <cell r="AF903">
            <v>0.03</v>
          </cell>
          <cell r="AG903">
            <v>7.0000000000000007E-2</v>
          </cell>
          <cell r="AH903">
            <v>0.04</v>
          </cell>
          <cell r="AI903">
            <v>0</v>
          </cell>
          <cell r="AJ903">
            <v>0</v>
          </cell>
          <cell r="AK903">
            <v>-0.08</v>
          </cell>
          <cell r="AL903">
            <v>0.04</v>
          </cell>
          <cell r="AM903">
            <v>0.04</v>
          </cell>
          <cell r="AN903">
            <v>-0.15</v>
          </cell>
          <cell r="AO903">
            <v>7.0000000000000007E-2</v>
          </cell>
          <cell r="AP903">
            <v>0.04</v>
          </cell>
          <cell r="AQ903">
            <v>0.08</v>
          </cell>
          <cell r="AR903">
            <v>0.01</v>
          </cell>
          <cell r="AS903">
            <v>0.04</v>
          </cell>
          <cell r="AT903">
            <v>0.1</v>
          </cell>
          <cell r="AU903">
            <v>0.05</v>
          </cell>
          <cell r="AV903">
            <v>0.02</v>
          </cell>
          <cell r="AW903">
            <v>-0.02</v>
          </cell>
          <cell r="AX903">
            <v>-0.08</v>
          </cell>
          <cell r="AY903">
            <v>-7.0000000000000007E-2</v>
          </cell>
          <cell r="AZ903">
            <v>0.08</v>
          </cell>
          <cell r="BA903">
            <v>-0.13</v>
          </cell>
          <cell r="BB903">
            <v>-0.02</v>
          </cell>
          <cell r="BC903">
            <v>7.0000000000000007E-2</v>
          </cell>
          <cell r="BD903">
            <v>0.1</v>
          </cell>
          <cell r="BE903">
            <v>0</v>
          </cell>
          <cell r="BF903">
            <v>0.14000000000000001</v>
          </cell>
          <cell r="BG903">
            <v>0.1</v>
          </cell>
          <cell r="BH903">
            <v>0.05</v>
          </cell>
          <cell r="BI903">
            <v>-0.01</v>
          </cell>
          <cell r="BJ903">
            <v>-0.02</v>
          </cell>
          <cell r="BK903">
            <v>-0.09</v>
          </cell>
          <cell r="BL903">
            <v>-0.04</v>
          </cell>
          <cell r="BM903">
            <v>0.08</v>
          </cell>
          <cell r="BN903">
            <v>-0.32</v>
          </cell>
          <cell r="BO903">
            <v>-0.01</v>
          </cell>
          <cell r="BP903">
            <v>0.05</v>
          </cell>
          <cell r="BQ903">
            <v>0.08</v>
          </cell>
          <cell r="BR903">
            <v>0.01</v>
          </cell>
          <cell r="BS903">
            <v>0.04</v>
          </cell>
          <cell r="BT903">
            <v>7.0000000000000007E-2</v>
          </cell>
          <cell r="BU903">
            <v>0.08</v>
          </cell>
          <cell r="BV903">
            <v>0.03</v>
          </cell>
          <cell r="BW903">
            <v>-0.05</v>
          </cell>
          <cell r="BX903">
            <v>-0.01</v>
          </cell>
          <cell r="BY903">
            <v>-0.35</v>
          </cell>
          <cell r="BZ903">
            <v>-0.06</v>
          </cell>
          <cell r="CA903">
            <v>-0.19</v>
          </cell>
          <cell r="CB903">
            <v>0.04</v>
          </cell>
          <cell r="CC903">
            <v>0.09</v>
          </cell>
          <cell r="CD903">
            <v>0.13</v>
          </cell>
          <cell r="CE903">
            <v>0.04</v>
          </cell>
          <cell r="CF903">
            <v>0.05</v>
          </cell>
          <cell r="CG903">
            <v>0.12</v>
          </cell>
          <cell r="CH903">
            <v>0.1</v>
          </cell>
          <cell r="CI903">
            <v>0.02</v>
          </cell>
          <cell r="CJ903">
            <v>0.06</v>
          </cell>
          <cell r="CK903">
            <v>-0.02</v>
          </cell>
          <cell r="CL903">
            <v>-0.25</v>
          </cell>
          <cell r="CM903">
            <v>-0.11</v>
          </cell>
          <cell r="CN903">
            <v>-0.06</v>
          </cell>
          <cell r="CO903">
            <v>0.02</v>
          </cell>
          <cell r="CP903">
            <v>0.11</v>
          </cell>
          <cell r="CQ903">
            <v>-0.01</v>
          </cell>
          <cell r="CR903">
            <v>0.1</v>
          </cell>
          <cell r="CS903">
            <v>-0.04</v>
          </cell>
          <cell r="CT903">
            <v>0.19</v>
          </cell>
          <cell r="CU903">
            <v>7.0000000000000007E-2</v>
          </cell>
          <cell r="CV903">
            <v>0.04</v>
          </cell>
          <cell r="CW903">
            <v>0.13</v>
          </cell>
          <cell r="CX903">
            <v>0.2</v>
          </cell>
          <cell r="CY903">
            <v>-0.45</v>
          </cell>
          <cell r="CZ903">
            <v>-0.11</v>
          </cell>
          <cell r="DA903">
            <v>0.01</v>
          </cell>
          <cell r="DB903">
            <v>0.13</v>
          </cell>
          <cell r="DC903">
            <v>0.06</v>
          </cell>
          <cell r="DD903">
            <v>-0.02</v>
          </cell>
          <cell r="DE903">
            <v>0.04</v>
          </cell>
          <cell r="DF903">
            <v>7.0000000000000007E-2</v>
          </cell>
          <cell r="DG903">
            <v>0.14000000000000001</v>
          </cell>
          <cell r="DH903">
            <v>0.03</v>
          </cell>
          <cell r="DI903">
            <v>-0.03</v>
          </cell>
          <cell r="DJ903">
            <v>-0.03</v>
          </cell>
          <cell r="DK903">
            <v>0.09</v>
          </cell>
          <cell r="DL903">
            <v>-0.32</v>
          </cell>
          <cell r="DM903">
            <v>-0.39</v>
          </cell>
          <cell r="DN903">
            <v>-0.14000000000000001</v>
          </cell>
          <cell r="DO903">
            <v>0.13</v>
          </cell>
          <cell r="DP903">
            <v>0.12</v>
          </cell>
          <cell r="DQ903">
            <v>0.01</v>
          </cell>
          <cell r="DR903">
            <v>0</v>
          </cell>
          <cell r="DS903">
            <v>0</v>
          </cell>
          <cell r="DT903">
            <v>0</v>
          </cell>
          <cell r="DU903">
            <v>0</v>
          </cell>
          <cell r="DV903">
            <v>0</v>
          </cell>
          <cell r="DW903">
            <v>0</v>
          </cell>
          <cell r="DX903">
            <v>0</v>
          </cell>
          <cell r="DY903">
            <v>0</v>
          </cell>
          <cell r="DZ903">
            <v>0</v>
          </cell>
          <cell r="EA903">
            <v>0</v>
          </cell>
          <cell r="EB903">
            <v>0</v>
          </cell>
          <cell r="EC903">
            <v>0</v>
          </cell>
          <cell r="ED903">
            <v>0</v>
          </cell>
        </row>
        <row r="904">
          <cell r="F904">
            <v>0.02</v>
          </cell>
          <cell r="G904">
            <v>0.02</v>
          </cell>
          <cell r="H904">
            <v>0</v>
          </cell>
          <cell r="I904">
            <v>-0.15</v>
          </cell>
          <cell r="J904">
            <v>-0.11</v>
          </cell>
          <cell r="K904">
            <v>-0.09</v>
          </cell>
          <cell r="L904">
            <v>-0.22</v>
          </cell>
          <cell r="M904">
            <v>0</v>
          </cell>
          <cell r="N904">
            <v>0.02</v>
          </cell>
          <cell r="O904">
            <v>0</v>
          </cell>
          <cell r="P904">
            <v>0.02</v>
          </cell>
          <cell r="Q904">
            <v>-0.02</v>
          </cell>
          <cell r="R904">
            <v>-0.05</v>
          </cell>
          <cell r="S904">
            <v>0.03</v>
          </cell>
          <cell r="T904">
            <v>0.01</v>
          </cell>
          <cell r="U904">
            <v>-0.01</v>
          </cell>
          <cell r="V904">
            <v>-0.12</v>
          </cell>
          <cell r="W904">
            <v>-0.55000000000000004</v>
          </cell>
          <cell r="X904">
            <v>-0.2</v>
          </cell>
          <cell r="Y904">
            <v>-0.34</v>
          </cell>
          <cell r="Z904">
            <v>-0.17</v>
          </cell>
          <cell r="AA904">
            <v>0.03</v>
          </cell>
          <cell r="AB904">
            <v>-0.01</v>
          </cell>
          <cell r="AC904">
            <v>0.02</v>
          </cell>
          <cell r="AD904">
            <v>0</v>
          </cell>
          <cell r="AE904">
            <v>-0.28999999999999998</v>
          </cell>
          <cell r="AF904">
            <v>-0.02</v>
          </cell>
          <cell r="AG904">
            <v>0.06</v>
          </cell>
          <cell r="AH904">
            <v>-0.03</v>
          </cell>
          <cell r="AI904">
            <v>-0.19</v>
          </cell>
          <cell r="AJ904">
            <v>0.04</v>
          </cell>
          <cell r="AK904">
            <v>-0.3</v>
          </cell>
          <cell r="AL904">
            <v>-1.75</v>
          </cell>
          <cell r="AM904">
            <v>-0.19</v>
          </cell>
          <cell r="AN904">
            <v>0.02</v>
          </cell>
          <cell r="AO904">
            <v>-0.05</v>
          </cell>
          <cell r="AP904">
            <v>0.01</v>
          </cell>
          <cell r="AQ904">
            <v>-0.01</v>
          </cell>
          <cell r="AR904">
            <v>-0.32</v>
          </cell>
          <cell r="AS904">
            <v>0.03</v>
          </cell>
          <cell r="AT904">
            <v>0.06</v>
          </cell>
          <cell r="AU904">
            <v>-0.05</v>
          </cell>
          <cell r="AV904">
            <v>-0.1</v>
          </cell>
          <cell r="AW904">
            <v>0.03</v>
          </cell>
          <cell r="AX904">
            <v>-0.08</v>
          </cell>
          <cell r="AY904">
            <v>-1.19</v>
          </cell>
          <cell r="AZ904">
            <v>-0.23</v>
          </cell>
          <cell r="BA904">
            <v>-0.02</v>
          </cell>
          <cell r="BB904">
            <v>-0.02</v>
          </cell>
          <cell r="BC904">
            <v>0</v>
          </cell>
          <cell r="BD904">
            <v>-0.06</v>
          </cell>
          <cell r="BE904">
            <v>-0.35</v>
          </cell>
          <cell r="BF904">
            <v>0.01</v>
          </cell>
          <cell r="BG904">
            <v>-0.01</v>
          </cell>
          <cell r="BH904">
            <v>-0.03</v>
          </cell>
          <cell r="BI904">
            <v>-0.2</v>
          </cell>
          <cell r="BJ904">
            <v>0.09</v>
          </cell>
          <cell r="BK904">
            <v>-0.08</v>
          </cell>
          <cell r="BL904">
            <v>-0.69</v>
          </cell>
          <cell r="BM904">
            <v>-0.16</v>
          </cell>
          <cell r="BN904">
            <v>-0.01</v>
          </cell>
          <cell r="BO904">
            <v>0.01</v>
          </cell>
          <cell r="BP904">
            <v>-0.02</v>
          </cell>
          <cell r="BQ904">
            <v>-0.04</v>
          </cell>
          <cell r="BR904">
            <v>-0.08</v>
          </cell>
          <cell r="BS904">
            <v>-0.03</v>
          </cell>
          <cell r="BT904">
            <v>-0.03</v>
          </cell>
          <cell r="BU904">
            <v>-0.13</v>
          </cell>
          <cell r="BV904">
            <v>-0.1</v>
          </cell>
          <cell r="BW904">
            <v>-0.01</v>
          </cell>
          <cell r="BX904">
            <v>-0.04</v>
          </cell>
          <cell r="BY904">
            <v>0.01</v>
          </cell>
          <cell r="BZ904">
            <v>0.04</v>
          </cell>
          <cell r="CA904">
            <v>-0.12</v>
          </cell>
          <cell r="CB904">
            <v>-0.15</v>
          </cell>
          <cell r="CC904">
            <v>-0.05</v>
          </cell>
          <cell r="CD904">
            <v>0.05</v>
          </cell>
          <cell r="CE904">
            <v>-0.04</v>
          </cell>
          <cell r="CF904">
            <v>-0.11</v>
          </cell>
          <cell r="CG904">
            <v>0.03</v>
          </cell>
          <cell r="CH904">
            <v>-0.18</v>
          </cell>
          <cell r="CI904">
            <v>0.04</v>
          </cell>
          <cell r="CJ904">
            <v>0.02</v>
          </cell>
          <cell r="CK904">
            <v>-0.16</v>
          </cell>
          <cell r="CL904">
            <v>0.01</v>
          </cell>
          <cell r="CM904">
            <v>-0.08</v>
          </cell>
          <cell r="CN904">
            <v>-0.08</v>
          </cell>
          <cell r="CO904">
            <v>-0.08</v>
          </cell>
          <cell r="CP904">
            <v>-0.08</v>
          </cell>
          <cell r="CQ904">
            <v>0.2</v>
          </cell>
          <cell r="CR904">
            <v>-0.01</v>
          </cell>
          <cell r="CS904">
            <v>0.16</v>
          </cell>
          <cell r="CT904">
            <v>7.0000000000000007E-2</v>
          </cell>
          <cell r="CU904">
            <v>-0.08</v>
          </cell>
          <cell r="CV904">
            <v>-0.2</v>
          </cell>
          <cell r="CW904">
            <v>0.18</v>
          </cell>
          <cell r="CX904">
            <v>-0.02</v>
          </cell>
          <cell r="CY904">
            <v>-0.05</v>
          </cell>
          <cell r="CZ904">
            <v>0.04</v>
          </cell>
          <cell r="DA904">
            <v>-0.09</v>
          </cell>
          <cell r="DB904">
            <v>-0.04</v>
          </cell>
          <cell r="DC904">
            <v>-0.06</v>
          </cell>
          <cell r="DD904">
            <v>0.26</v>
          </cell>
          <cell r="DE904">
            <v>0</v>
          </cell>
          <cell r="DF904">
            <v>-0.01</v>
          </cell>
          <cell r="DG904">
            <v>0.08</v>
          </cell>
          <cell r="DH904">
            <v>-0.03</v>
          </cell>
          <cell r="DI904">
            <v>-0.18</v>
          </cell>
          <cell r="DJ904">
            <v>7.0000000000000007E-2</v>
          </cell>
          <cell r="DK904">
            <v>-0.16</v>
          </cell>
          <cell r="DL904">
            <v>-0.15</v>
          </cell>
          <cell r="DM904">
            <v>-0.05</v>
          </cell>
          <cell r="DN904">
            <v>-0.02</v>
          </cell>
          <cell r="DO904">
            <v>-0.02</v>
          </cell>
          <cell r="DP904">
            <v>-0.16</v>
          </cell>
          <cell r="DQ904">
            <v>0.2</v>
          </cell>
          <cell r="DR904">
            <v>0</v>
          </cell>
          <cell r="DS904">
            <v>0</v>
          </cell>
          <cell r="DT904">
            <v>0</v>
          </cell>
          <cell r="DU904">
            <v>0</v>
          </cell>
          <cell r="DV904">
            <v>0</v>
          </cell>
          <cell r="DW904">
            <v>0</v>
          </cell>
          <cell r="DX904">
            <v>0</v>
          </cell>
          <cell r="DY904">
            <v>0</v>
          </cell>
          <cell r="DZ904">
            <v>0</v>
          </cell>
          <cell r="EA904">
            <v>0</v>
          </cell>
          <cell r="EB904">
            <v>0</v>
          </cell>
          <cell r="EC904">
            <v>0</v>
          </cell>
          <cell r="ED904">
            <v>0</v>
          </cell>
        </row>
        <row r="905">
          <cell r="F905">
            <v>0.03</v>
          </cell>
          <cell r="G905">
            <v>0.03</v>
          </cell>
          <cell r="H905">
            <v>0</v>
          </cell>
          <cell r="I905">
            <v>-0.03</v>
          </cell>
          <cell r="J905">
            <v>-0.02</v>
          </cell>
          <cell r="K905">
            <v>-0.02</v>
          </cell>
          <cell r="L905">
            <v>0.01</v>
          </cell>
          <cell r="M905">
            <v>-0.01</v>
          </cell>
          <cell r="N905">
            <v>-0.05</v>
          </cell>
          <cell r="O905">
            <v>-0.04</v>
          </cell>
          <cell r="P905">
            <v>0.02</v>
          </cell>
          <cell r="Q905">
            <v>0</v>
          </cell>
          <cell r="R905">
            <v>-0.04</v>
          </cell>
          <cell r="S905">
            <v>-0.02</v>
          </cell>
          <cell r="T905">
            <v>0.04</v>
          </cell>
          <cell r="U905">
            <v>0</v>
          </cell>
          <cell r="V905">
            <v>-0.01</v>
          </cell>
          <cell r="W905">
            <v>-0.09</v>
          </cell>
          <cell r="X905">
            <v>-0.09</v>
          </cell>
          <cell r="Y905">
            <v>0.04</v>
          </cell>
          <cell r="Z905">
            <v>-0.01</v>
          </cell>
          <cell r="AA905">
            <v>-0.09</v>
          </cell>
          <cell r="AB905">
            <v>-0.02</v>
          </cell>
          <cell r="AC905">
            <v>0.02</v>
          </cell>
          <cell r="AD905">
            <v>-0.01</v>
          </cell>
          <cell r="AE905">
            <v>-0.04</v>
          </cell>
          <cell r="AF905">
            <v>-0.03</v>
          </cell>
          <cell r="AG905">
            <v>0.03</v>
          </cell>
          <cell r="AH905">
            <v>0</v>
          </cell>
          <cell r="AI905">
            <v>0.01</v>
          </cell>
          <cell r="AJ905">
            <v>-0.04</v>
          </cell>
          <cell r="AK905">
            <v>-0.13</v>
          </cell>
          <cell r="AL905">
            <v>-0.04</v>
          </cell>
          <cell r="AM905">
            <v>7.0000000000000007E-2</v>
          </cell>
          <cell r="AN905">
            <v>-0.02</v>
          </cell>
          <cell r="AO905">
            <v>0</v>
          </cell>
          <cell r="AP905">
            <v>-0.02</v>
          </cell>
          <cell r="AQ905">
            <v>-0.12</v>
          </cell>
          <cell r="AR905">
            <v>-0.05</v>
          </cell>
          <cell r="AS905">
            <v>-0.05</v>
          </cell>
          <cell r="AT905">
            <v>0.1</v>
          </cell>
          <cell r="AU905">
            <v>0</v>
          </cell>
          <cell r="AV905">
            <v>-0.01</v>
          </cell>
          <cell r="AW905">
            <v>0.01</v>
          </cell>
          <cell r="AX905">
            <v>-0.15</v>
          </cell>
          <cell r="AY905">
            <v>-0.1</v>
          </cell>
          <cell r="AZ905">
            <v>-0.01</v>
          </cell>
          <cell r="BA905">
            <v>-0.08</v>
          </cell>
          <cell r="BB905">
            <v>-0.01</v>
          </cell>
          <cell r="BC905">
            <v>-0.02</v>
          </cell>
          <cell r="BD905">
            <v>-0.09</v>
          </cell>
          <cell r="BE905">
            <v>-0.06</v>
          </cell>
          <cell r="BF905">
            <v>-0.04</v>
          </cell>
          <cell r="BG905">
            <v>-0.03</v>
          </cell>
          <cell r="BH905">
            <v>0</v>
          </cell>
          <cell r="BI905">
            <v>0</v>
          </cell>
          <cell r="BJ905">
            <v>-0.04</v>
          </cell>
          <cell r="BK905">
            <v>-0.16</v>
          </cell>
          <cell r="BL905">
            <v>-0.04</v>
          </cell>
          <cell r="BM905">
            <v>0.05</v>
          </cell>
          <cell r="BN905">
            <v>-0.05</v>
          </cell>
          <cell r="BO905">
            <v>-0.04</v>
          </cell>
          <cell r="BP905">
            <v>-0.01</v>
          </cell>
          <cell r="BQ905">
            <v>-0.04</v>
          </cell>
          <cell r="BR905">
            <v>-0.09</v>
          </cell>
          <cell r="BS905">
            <v>-0.08</v>
          </cell>
          <cell r="BT905">
            <v>-0.06</v>
          </cell>
          <cell r="BU905">
            <v>-0.01</v>
          </cell>
          <cell r="BV905">
            <v>0.02</v>
          </cell>
          <cell r="BW905">
            <v>-0.06</v>
          </cell>
          <cell r="BX905">
            <v>-0.17</v>
          </cell>
          <cell r="BY905">
            <v>-0.31</v>
          </cell>
          <cell r="BZ905">
            <v>-0.09</v>
          </cell>
          <cell r="CA905">
            <v>-0.02</v>
          </cell>
          <cell r="CB905">
            <v>0.04</v>
          </cell>
          <cell r="CC905">
            <v>-0.12</v>
          </cell>
          <cell r="CD905">
            <v>-0.24</v>
          </cell>
          <cell r="CE905">
            <v>-0.08</v>
          </cell>
          <cell r="CF905">
            <v>-0.28000000000000003</v>
          </cell>
          <cell r="CG905">
            <v>-0.09</v>
          </cell>
          <cell r="CH905">
            <v>0</v>
          </cell>
          <cell r="CI905">
            <v>-0.01</v>
          </cell>
          <cell r="CJ905">
            <v>-0.1</v>
          </cell>
          <cell r="CK905">
            <v>0.01</v>
          </cell>
          <cell r="CL905">
            <v>-0.16</v>
          </cell>
          <cell r="CM905">
            <v>-0.1</v>
          </cell>
          <cell r="CN905">
            <v>-0.1</v>
          </cell>
          <cell r="CO905">
            <v>-0.02</v>
          </cell>
          <cell r="CP905">
            <v>-0.11</v>
          </cell>
          <cell r="CQ905">
            <v>-0.21</v>
          </cell>
          <cell r="CR905">
            <v>-7.0000000000000007E-2</v>
          </cell>
          <cell r="CS905">
            <v>-0.18</v>
          </cell>
          <cell r="CT905">
            <v>-0.02</v>
          </cell>
          <cell r="CU905">
            <v>-7.0000000000000007E-2</v>
          </cell>
          <cell r="CV905">
            <v>0.02</v>
          </cell>
          <cell r="CW905">
            <v>-0.06</v>
          </cell>
          <cell r="CX905">
            <v>-0.21</v>
          </cell>
          <cell r="CY905">
            <v>-0.12</v>
          </cell>
          <cell r="CZ905">
            <v>0.01</v>
          </cell>
          <cell r="DA905">
            <v>-0.04</v>
          </cell>
          <cell r="DB905">
            <v>-0.02</v>
          </cell>
          <cell r="DC905">
            <v>-0.1</v>
          </cell>
          <cell r="DD905">
            <v>-0.22</v>
          </cell>
          <cell r="DE905">
            <v>-0.06</v>
          </cell>
          <cell r="DF905">
            <v>-0.14000000000000001</v>
          </cell>
          <cell r="DG905">
            <v>-0.17</v>
          </cell>
          <cell r="DH905">
            <v>-7.0000000000000007E-2</v>
          </cell>
          <cell r="DI905">
            <v>0.04</v>
          </cell>
          <cell r="DJ905">
            <v>-0.1</v>
          </cell>
          <cell r="DK905">
            <v>-0.41</v>
          </cell>
          <cell r="DL905">
            <v>-0.11</v>
          </cell>
          <cell r="DM905">
            <v>7.0000000000000007E-2</v>
          </cell>
          <cell r="DN905">
            <v>-0.04</v>
          </cell>
          <cell r="DO905">
            <v>-0.03</v>
          </cell>
          <cell r="DP905">
            <v>-7.0000000000000007E-2</v>
          </cell>
          <cell r="DQ905">
            <v>0.06</v>
          </cell>
          <cell r="DR905">
            <v>0</v>
          </cell>
          <cell r="DS905">
            <v>0</v>
          </cell>
          <cell r="DT905">
            <v>0</v>
          </cell>
          <cell r="DU905">
            <v>0</v>
          </cell>
          <cell r="DV905">
            <v>0</v>
          </cell>
          <cell r="DW905">
            <v>0</v>
          </cell>
          <cell r="DX905">
            <v>0</v>
          </cell>
          <cell r="DY905">
            <v>0</v>
          </cell>
          <cell r="DZ905">
            <v>0</v>
          </cell>
          <cell r="EA905">
            <v>0</v>
          </cell>
          <cell r="EB905">
            <v>0</v>
          </cell>
          <cell r="EC905">
            <v>0</v>
          </cell>
          <cell r="ED905">
            <v>0</v>
          </cell>
        </row>
        <row r="906">
          <cell r="F906">
            <v>0.01</v>
          </cell>
          <cell r="G906">
            <v>-0.01</v>
          </cell>
          <cell r="H906">
            <v>-0.02</v>
          </cell>
          <cell r="I906">
            <v>0</v>
          </cell>
          <cell r="J906">
            <v>-0.03</v>
          </cell>
          <cell r="K906">
            <v>-0.05</v>
          </cell>
          <cell r="L906">
            <v>0.03</v>
          </cell>
          <cell r="M906">
            <v>-0.03</v>
          </cell>
          <cell r="N906">
            <v>0</v>
          </cell>
          <cell r="O906">
            <v>-0.02</v>
          </cell>
          <cell r="P906">
            <v>0</v>
          </cell>
          <cell r="Q906">
            <v>-0.04</v>
          </cell>
          <cell r="R906">
            <v>-0.03</v>
          </cell>
          <cell r="S906">
            <v>0</v>
          </cell>
          <cell r="T906">
            <v>-0.02</v>
          </cell>
          <cell r="U906">
            <v>-0.01</v>
          </cell>
          <cell r="V906">
            <v>-0.04</v>
          </cell>
          <cell r="W906">
            <v>-0.04</v>
          </cell>
          <cell r="X906">
            <v>-0.16</v>
          </cell>
          <cell r="Y906">
            <v>-0.04</v>
          </cell>
          <cell r="Z906">
            <v>0.09</v>
          </cell>
          <cell r="AA906">
            <v>-0.01</v>
          </cell>
          <cell r="AB906">
            <v>-7.0000000000000007E-2</v>
          </cell>
          <cell r="AC906">
            <v>-0.04</v>
          </cell>
          <cell r="AD906">
            <v>-0.04</v>
          </cell>
          <cell r="AE906">
            <v>-0.04</v>
          </cell>
          <cell r="AF906">
            <v>0</v>
          </cell>
          <cell r="AG906">
            <v>0</v>
          </cell>
          <cell r="AH906">
            <v>-0.01</v>
          </cell>
          <cell r="AI906">
            <v>-0.03</v>
          </cell>
          <cell r="AJ906">
            <v>-0.02</v>
          </cell>
          <cell r="AK906">
            <v>-0.15</v>
          </cell>
          <cell r="AL906">
            <v>0.08</v>
          </cell>
          <cell r="AM906">
            <v>0.01</v>
          </cell>
          <cell r="AN906">
            <v>-0.01</v>
          </cell>
          <cell r="AO906">
            <v>-0.04</v>
          </cell>
          <cell r="AP906">
            <v>-0.03</v>
          </cell>
          <cell r="AQ906">
            <v>-0.17</v>
          </cell>
          <cell r="AR906">
            <v>-0.04</v>
          </cell>
          <cell r="AS906">
            <v>-0.04</v>
          </cell>
          <cell r="AT906">
            <v>0.01</v>
          </cell>
          <cell r="AU906">
            <v>-0.02</v>
          </cell>
          <cell r="AV906">
            <v>0</v>
          </cell>
          <cell r="AW906">
            <v>-0.01</v>
          </cell>
          <cell r="AX906">
            <v>-0.04</v>
          </cell>
          <cell r="AY906">
            <v>-7.0000000000000007E-2</v>
          </cell>
          <cell r="AZ906">
            <v>-0.05</v>
          </cell>
          <cell r="BA906">
            <v>0.03</v>
          </cell>
          <cell r="BB906">
            <v>-0.1</v>
          </cell>
          <cell r="BC906">
            <v>-0.05</v>
          </cell>
          <cell r="BD906">
            <v>-0.15</v>
          </cell>
          <cell r="BE906">
            <v>-0.03</v>
          </cell>
          <cell r="BF906">
            <v>-7.0000000000000007E-2</v>
          </cell>
          <cell r="BG906">
            <v>-0.03</v>
          </cell>
          <cell r="BH906">
            <v>0.02</v>
          </cell>
          <cell r="BI906">
            <v>-0.01</v>
          </cell>
          <cell r="BJ906">
            <v>-0.05</v>
          </cell>
          <cell r="BK906">
            <v>-0.12</v>
          </cell>
          <cell r="BL906">
            <v>-0.1</v>
          </cell>
          <cell r="BM906">
            <v>0.14000000000000001</v>
          </cell>
          <cell r="BN906">
            <v>0.01</v>
          </cell>
          <cell r="BO906">
            <v>-7.0000000000000007E-2</v>
          </cell>
          <cell r="BP906">
            <v>-0.03</v>
          </cell>
          <cell r="BQ906">
            <v>-0.11</v>
          </cell>
          <cell r="BR906">
            <v>0.01</v>
          </cell>
          <cell r="BS906">
            <v>0.03</v>
          </cell>
          <cell r="BT906">
            <v>-0.11</v>
          </cell>
          <cell r="BU906">
            <v>0.06</v>
          </cell>
          <cell r="BV906">
            <v>0.05</v>
          </cell>
          <cell r="BW906">
            <v>0.03</v>
          </cell>
          <cell r="BX906">
            <v>0</v>
          </cell>
          <cell r="BY906">
            <v>-0.28999999999999998</v>
          </cell>
          <cell r="BZ906">
            <v>-0.19</v>
          </cell>
          <cell r="CA906">
            <v>0.04</v>
          </cell>
          <cell r="CB906">
            <v>0.01</v>
          </cell>
          <cell r="CC906">
            <v>-0.17</v>
          </cell>
          <cell r="CD906">
            <v>-0.28999999999999998</v>
          </cell>
          <cell r="CE906">
            <v>0.01</v>
          </cell>
          <cell r="CF906">
            <v>-0.3</v>
          </cell>
          <cell r="CG906">
            <v>0.08</v>
          </cell>
          <cell r="CH906">
            <v>0.02</v>
          </cell>
          <cell r="CI906">
            <v>-0.02</v>
          </cell>
          <cell r="CJ906">
            <v>0.01</v>
          </cell>
          <cell r="CK906">
            <v>0.05</v>
          </cell>
          <cell r="CL906">
            <v>-0.03</v>
          </cell>
          <cell r="CM906">
            <v>-0.13</v>
          </cell>
          <cell r="CN906">
            <v>-0.09</v>
          </cell>
          <cell r="CO906">
            <v>0.05</v>
          </cell>
          <cell r="CP906">
            <v>-0.21</v>
          </cell>
          <cell r="CQ906">
            <v>-0.28999999999999998</v>
          </cell>
          <cell r="CR906">
            <v>-0.08</v>
          </cell>
          <cell r="CS906">
            <v>-0.15</v>
          </cell>
          <cell r="CT906">
            <v>-0.12</v>
          </cell>
          <cell r="CU906">
            <v>-7.0000000000000007E-2</v>
          </cell>
          <cell r="CV906">
            <v>0.02</v>
          </cell>
          <cell r="CW906">
            <v>-0.1</v>
          </cell>
          <cell r="CX906">
            <v>-0.06</v>
          </cell>
          <cell r="CY906">
            <v>0.41</v>
          </cell>
          <cell r="CZ906">
            <v>0.06</v>
          </cell>
          <cell r="DA906">
            <v>-0.09</v>
          </cell>
          <cell r="DB906">
            <v>-0.1</v>
          </cell>
          <cell r="DC906">
            <v>-0.26</v>
          </cell>
          <cell r="DD906">
            <v>-0.27</v>
          </cell>
          <cell r="DE906">
            <v>-0.15</v>
          </cell>
          <cell r="DF906">
            <v>0.01</v>
          </cell>
          <cell r="DG906">
            <v>-0.14000000000000001</v>
          </cell>
          <cell r="DH906">
            <v>-0.22</v>
          </cell>
          <cell r="DI906">
            <v>-0.04</v>
          </cell>
          <cell r="DJ906">
            <v>-0.04</v>
          </cell>
          <cell r="DK906">
            <v>-0.21</v>
          </cell>
          <cell r="DL906">
            <v>-0.46</v>
          </cell>
          <cell r="DM906">
            <v>-0.67</v>
          </cell>
          <cell r="DN906">
            <v>-0.12</v>
          </cell>
          <cell r="DO906">
            <v>-0.16</v>
          </cell>
          <cell r="DP906">
            <v>0</v>
          </cell>
          <cell r="DQ906">
            <v>0</v>
          </cell>
          <cell r="DR906">
            <v>0</v>
          </cell>
          <cell r="DS906">
            <v>0</v>
          </cell>
          <cell r="DT906">
            <v>0</v>
          </cell>
          <cell r="DU906">
            <v>0</v>
          </cell>
          <cell r="DV906">
            <v>0</v>
          </cell>
          <cell r="DW906">
            <v>0</v>
          </cell>
          <cell r="DX906">
            <v>0</v>
          </cell>
          <cell r="DY906">
            <v>0</v>
          </cell>
          <cell r="DZ906">
            <v>0</v>
          </cell>
          <cell r="EA906">
            <v>0</v>
          </cell>
          <cell r="EB906">
            <v>0</v>
          </cell>
          <cell r="EC906">
            <v>0</v>
          </cell>
          <cell r="ED906">
            <v>0</v>
          </cell>
        </row>
        <row r="907">
          <cell r="F907">
            <v>0</v>
          </cell>
          <cell r="G907">
            <v>0</v>
          </cell>
          <cell r="H907">
            <v>0</v>
          </cell>
          <cell r="I907">
            <v>0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0</v>
          </cell>
          <cell r="P907">
            <v>0</v>
          </cell>
          <cell r="Q907">
            <v>0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  <cell r="AE907">
            <v>0</v>
          </cell>
          <cell r="AF907">
            <v>0</v>
          </cell>
          <cell r="AG907">
            <v>0</v>
          </cell>
          <cell r="AH907">
            <v>0</v>
          </cell>
          <cell r="AI907">
            <v>0</v>
          </cell>
          <cell r="AJ907">
            <v>0</v>
          </cell>
          <cell r="AK907">
            <v>0</v>
          </cell>
          <cell r="AL907">
            <v>0</v>
          </cell>
          <cell r="AM907">
            <v>0</v>
          </cell>
          <cell r="AN907">
            <v>0</v>
          </cell>
          <cell r="AO907">
            <v>0</v>
          </cell>
          <cell r="AP907">
            <v>0</v>
          </cell>
          <cell r="AQ907">
            <v>0</v>
          </cell>
          <cell r="AR907">
            <v>0</v>
          </cell>
          <cell r="AS907">
            <v>0</v>
          </cell>
          <cell r="AT907">
            <v>0</v>
          </cell>
          <cell r="AU907">
            <v>0</v>
          </cell>
          <cell r="AV907">
            <v>0</v>
          </cell>
          <cell r="AW907">
            <v>0</v>
          </cell>
          <cell r="AX907">
            <v>0</v>
          </cell>
          <cell r="AY907">
            <v>0</v>
          </cell>
          <cell r="AZ907">
            <v>0</v>
          </cell>
          <cell r="BA907">
            <v>0</v>
          </cell>
          <cell r="BB907">
            <v>0</v>
          </cell>
          <cell r="BC907">
            <v>0</v>
          </cell>
          <cell r="BD907">
            <v>0</v>
          </cell>
          <cell r="BE907">
            <v>0</v>
          </cell>
          <cell r="BF907">
            <v>0</v>
          </cell>
          <cell r="BG907">
            <v>0</v>
          </cell>
          <cell r="BH907">
            <v>0</v>
          </cell>
          <cell r="BI907">
            <v>0</v>
          </cell>
          <cell r="BJ907">
            <v>0</v>
          </cell>
          <cell r="BK907">
            <v>0</v>
          </cell>
          <cell r="BL907">
            <v>0</v>
          </cell>
          <cell r="BM907">
            <v>0</v>
          </cell>
          <cell r="BN907">
            <v>0</v>
          </cell>
          <cell r="BO907">
            <v>0</v>
          </cell>
          <cell r="BP907">
            <v>0</v>
          </cell>
          <cell r="BQ907">
            <v>0</v>
          </cell>
          <cell r="BR907">
            <v>0</v>
          </cell>
          <cell r="BS907">
            <v>0</v>
          </cell>
          <cell r="BT907">
            <v>0</v>
          </cell>
          <cell r="BU907">
            <v>0</v>
          </cell>
          <cell r="BV907">
            <v>0</v>
          </cell>
          <cell r="BW907">
            <v>0</v>
          </cell>
          <cell r="BX907">
            <v>0</v>
          </cell>
          <cell r="BY907">
            <v>0</v>
          </cell>
          <cell r="BZ907">
            <v>0</v>
          </cell>
          <cell r="CA907">
            <v>0</v>
          </cell>
          <cell r="CB907">
            <v>0</v>
          </cell>
          <cell r="CC907">
            <v>0</v>
          </cell>
          <cell r="CD907">
            <v>0</v>
          </cell>
          <cell r="CE907">
            <v>0</v>
          </cell>
          <cell r="CF907">
            <v>0</v>
          </cell>
          <cell r="CG907">
            <v>0</v>
          </cell>
          <cell r="CH907">
            <v>0</v>
          </cell>
          <cell r="CI907">
            <v>0</v>
          </cell>
          <cell r="CJ907">
            <v>0</v>
          </cell>
          <cell r="CK907">
            <v>0</v>
          </cell>
          <cell r="CL907">
            <v>0</v>
          </cell>
          <cell r="CM907">
            <v>0</v>
          </cell>
          <cell r="CN907">
            <v>0</v>
          </cell>
          <cell r="CO907">
            <v>0</v>
          </cell>
          <cell r="CP907">
            <v>0</v>
          </cell>
          <cell r="CQ907">
            <v>0</v>
          </cell>
          <cell r="CR907">
            <v>0</v>
          </cell>
          <cell r="CS907">
            <v>0</v>
          </cell>
          <cell r="CT907">
            <v>0</v>
          </cell>
          <cell r="CU907">
            <v>0</v>
          </cell>
          <cell r="CV907">
            <v>0</v>
          </cell>
          <cell r="CW907">
            <v>0</v>
          </cell>
          <cell r="CX907">
            <v>0</v>
          </cell>
          <cell r="CY907">
            <v>0</v>
          </cell>
          <cell r="CZ907">
            <v>0</v>
          </cell>
          <cell r="DA907">
            <v>0</v>
          </cell>
          <cell r="DB907">
            <v>0</v>
          </cell>
          <cell r="DC907">
            <v>0</v>
          </cell>
          <cell r="DD907">
            <v>0</v>
          </cell>
          <cell r="DE907">
            <v>0</v>
          </cell>
          <cell r="DF907">
            <v>0</v>
          </cell>
          <cell r="DG907">
            <v>0</v>
          </cell>
          <cell r="DH907">
            <v>0</v>
          </cell>
          <cell r="DI907">
            <v>0</v>
          </cell>
          <cell r="DJ907">
            <v>0</v>
          </cell>
          <cell r="DK907">
            <v>0</v>
          </cell>
          <cell r="DL907">
            <v>0</v>
          </cell>
          <cell r="DM907">
            <v>0</v>
          </cell>
          <cell r="DN907">
            <v>0</v>
          </cell>
          <cell r="DO907">
            <v>0</v>
          </cell>
          <cell r="DP907">
            <v>0</v>
          </cell>
          <cell r="DQ907">
            <v>0</v>
          </cell>
          <cell r="DR907">
            <v>0</v>
          </cell>
          <cell r="DS907">
            <v>0</v>
          </cell>
          <cell r="DT907">
            <v>0</v>
          </cell>
          <cell r="DU907">
            <v>0</v>
          </cell>
          <cell r="DV907">
            <v>0</v>
          </cell>
          <cell r="DW907">
            <v>0</v>
          </cell>
          <cell r="DX907">
            <v>0</v>
          </cell>
          <cell r="DY907">
            <v>0</v>
          </cell>
          <cell r="DZ907">
            <v>0</v>
          </cell>
          <cell r="EA907">
            <v>0</v>
          </cell>
          <cell r="EB907">
            <v>0</v>
          </cell>
          <cell r="EC907">
            <v>0</v>
          </cell>
          <cell r="ED907">
            <v>0</v>
          </cell>
        </row>
        <row r="908">
          <cell r="F908">
            <v>0.74</v>
          </cell>
          <cell r="G908">
            <v>3.9</v>
          </cell>
          <cell r="H908">
            <v>9.94</v>
          </cell>
          <cell r="I908">
            <v>20.13</v>
          </cell>
          <cell r="J908">
            <v>25.21</v>
          </cell>
          <cell r="K908">
            <v>36.93</v>
          </cell>
          <cell r="L908">
            <v>15.44</v>
          </cell>
          <cell r="M908">
            <v>31.61</v>
          </cell>
          <cell r="N908">
            <v>26.44</v>
          </cell>
          <cell r="O908">
            <v>7.27</v>
          </cell>
          <cell r="P908">
            <v>3.41</v>
          </cell>
          <cell r="Q908">
            <v>0.35</v>
          </cell>
          <cell r="R908">
            <v>7.01</v>
          </cell>
          <cell r="S908">
            <v>0.19</v>
          </cell>
          <cell r="T908">
            <v>3.6</v>
          </cell>
          <cell r="U908">
            <v>9.73</v>
          </cell>
          <cell r="V908">
            <v>20.85</v>
          </cell>
          <cell r="W908">
            <v>20.74</v>
          </cell>
          <cell r="X908">
            <v>28.01</v>
          </cell>
          <cell r="Y908">
            <v>6.6</v>
          </cell>
          <cell r="Z908">
            <v>27.52</v>
          </cell>
          <cell r="AA908">
            <v>20.99</v>
          </cell>
          <cell r="AB908">
            <v>7.72</v>
          </cell>
          <cell r="AC908">
            <v>3.31</v>
          </cell>
          <cell r="AD908">
            <v>0.03</v>
          </cell>
          <cell r="AE908">
            <v>9.56</v>
          </cell>
          <cell r="AF908">
            <v>0.05</v>
          </cell>
          <cell r="AG908">
            <v>2.64</v>
          </cell>
          <cell r="AH908">
            <v>11.77</v>
          </cell>
          <cell r="AI908">
            <v>24.86</v>
          </cell>
          <cell r="AJ908">
            <v>22.48</v>
          </cell>
          <cell r="AK908">
            <v>32.229999999999997</v>
          </cell>
          <cell r="AL908">
            <v>7.04</v>
          </cell>
          <cell r="AM908">
            <v>35.619999999999997</v>
          </cell>
          <cell r="AN908">
            <v>30.99</v>
          </cell>
          <cell r="AO908">
            <v>12.69</v>
          </cell>
          <cell r="AP908">
            <v>3.12</v>
          </cell>
          <cell r="AQ908">
            <v>0.05</v>
          </cell>
          <cell r="AR908">
            <v>12.51</v>
          </cell>
          <cell r="AS908">
            <v>1.04</v>
          </cell>
          <cell r="AT908">
            <v>2.04</v>
          </cell>
          <cell r="AU908">
            <v>17.41</v>
          </cell>
          <cell r="AV908">
            <v>33.58</v>
          </cell>
          <cell r="AW908">
            <v>32.450000000000003</v>
          </cell>
          <cell r="AX908">
            <v>16.170000000000002</v>
          </cell>
          <cell r="AY908">
            <v>12.96</v>
          </cell>
          <cell r="AZ908">
            <v>36.39</v>
          </cell>
          <cell r="BA908">
            <v>48.44</v>
          </cell>
          <cell r="BB908">
            <v>12.7</v>
          </cell>
          <cell r="BC908">
            <v>1.39</v>
          </cell>
          <cell r="BD908">
            <v>0</v>
          </cell>
          <cell r="BE908">
            <v>12.41</v>
          </cell>
          <cell r="BF908">
            <v>0.84</v>
          </cell>
          <cell r="BG908">
            <v>0.09</v>
          </cell>
          <cell r="BH908">
            <v>17.18</v>
          </cell>
          <cell r="BI908">
            <v>37.630000000000003</v>
          </cell>
          <cell r="BJ908">
            <v>23.68</v>
          </cell>
          <cell r="BK908">
            <v>35.24</v>
          </cell>
          <cell r="BL908">
            <v>9.09</v>
          </cell>
          <cell r="BM908">
            <v>36.729999999999997</v>
          </cell>
          <cell r="BN908">
            <v>42.82</v>
          </cell>
          <cell r="BO908">
            <v>12.24</v>
          </cell>
          <cell r="BP908">
            <v>1.85</v>
          </cell>
          <cell r="BQ908">
            <v>0.82</v>
          </cell>
          <cell r="BR908">
            <v>9.4499999999999993</v>
          </cell>
          <cell r="BS908">
            <v>0.12</v>
          </cell>
          <cell r="BT908">
            <v>1.05</v>
          </cell>
          <cell r="BU908">
            <v>14.82</v>
          </cell>
          <cell r="BV908">
            <v>34.090000000000003</v>
          </cell>
          <cell r="BW908">
            <v>19.940000000000001</v>
          </cell>
          <cell r="BX908">
            <v>28.54</v>
          </cell>
          <cell r="BY908">
            <v>16.72</v>
          </cell>
          <cell r="BZ908">
            <v>10.63</v>
          </cell>
          <cell r="CA908">
            <v>38.840000000000003</v>
          </cell>
          <cell r="CB908">
            <v>0.57999999999999996</v>
          </cell>
          <cell r="CC908">
            <v>0.56999999999999995</v>
          </cell>
          <cell r="CD908">
            <v>0</v>
          </cell>
          <cell r="CE908">
            <v>2.96</v>
          </cell>
          <cell r="CF908">
            <v>0</v>
          </cell>
          <cell r="CG908">
            <v>0</v>
          </cell>
          <cell r="CH908">
            <v>5.51</v>
          </cell>
          <cell r="CI908">
            <v>15.45</v>
          </cell>
          <cell r="CJ908">
            <v>6.53</v>
          </cell>
          <cell r="CK908">
            <v>6.4</v>
          </cell>
          <cell r="CL908">
            <v>1.63</v>
          </cell>
          <cell r="CM908">
            <v>0.61</v>
          </cell>
          <cell r="CN908">
            <v>12.35</v>
          </cell>
          <cell r="CO908">
            <v>0.11</v>
          </cell>
          <cell r="CP908">
            <v>0</v>
          </cell>
          <cell r="CQ908">
            <v>0</v>
          </cell>
          <cell r="CR908">
            <v>0</v>
          </cell>
          <cell r="CS908">
            <v>0</v>
          </cell>
          <cell r="CT908">
            <v>0</v>
          </cell>
          <cell r="CU908">
            <v>0</v>
          </cell>
          <cell r="CV908">
            <v>0</v>
          </cell>
          <cell r="CW908">
            <v>0</v>
          </cell>
          <cell r="CX908">
            <v>0</v>
          </cell>
          <cell r="CY908">
            <v>0</v>
          </cell>
          <cell r="CZ908">
            <v>0</v>
          </cell>
          <cell r="DA908">
            <v>0</v>
          </cell>
          <cell r="DB908">
            <v>0</v>
          </cell>
          <cell r="DC908">
            <v>0</v>
          </cell>
          <cell r="DD908">
            <v>0</v>
          </cell>
          <cell r="DE908">
            <v>0</v>
          </cell>
          <cell r="DF908">
            <v>0</v>
          </cell>
          <cell r="DG908">
            <v>0</v>
          </cell>
          <cell r="DH908">
            <v>0</v>
          </cell>
          <cell r="DI908">
            <v>0</v>
          </cell>
          <cell r="DJ908">
            <v>0</v>
          </cell>
          <cell r="DK908">
            <v>0</v>
          </cell>
          <cell r="DL908">
            <v>0</v>
          </cell>
          <cell r="DM908">
            <v>0</v>
          </cell>
          <cell r="DN908">
            <v>0</v>
          </cell>
          <cell r="DO908">
            <v>0</v>
          </cell>
          <cell r="DP908">
            <v>0</v>
          </cell>
          <cell r="DQ908">
            <v>0</v>
          </cell>
          <cell r="DR908">
            <v>0</v>
          </cell>
          <cell r="DS908">
            <v>0</v>
          </cell>
          <cell r="DT908">
            <v>0</v>
          </cell>
          <cell r="DU908">
            <v>0</v>
          </cell>
          <cell r="DV908">
            <v>0</v>
          </cell>
          <cell r="DW908">
            <v>0</v>
          </cell>
          <cell r="DX908">
            <v>0</v>
          </cell>
          <cell r="DY908">
            <v>0</v>
          </cell>
          <cell r="DZ908">
            <v>0</v>
          </cell>
          <cell r="EA908">
            <v>0</v>
          </cell>
          <cell r="EB908">
            <v>0</v>
          </cell>
          <cell r="EC908">
            <v>0</v>
          </cell>
          <cell r="ED908">
            <v>0</v>
          </cell>
        </row>
        <row r="910">
          <cell r="F910">
            <v>0.02</v>
          </cell>
          <cell r="G910">
            <v>-0.08</v>
          </cell>
          <cell r="H910">
            <v>-0.13</v>
          </cell>
          <cell r="I910">
            <v>-0.24</v>
          </cell>
          <cell r="J910">
            <v>-0.34</v>
          </cell>
          <cell r="K910">
            <v>-0.47</v>
          </cell>
          <cell r="L910">
            <v>-0.23</v>
          </cell>
          <cell r="M910">
            <v>-0.18</v>
          </cell>
          <cell r="N910">
            <v>-0.18</v>
          </cell>
          <cell r="O910">
            <v>-0.1</v>
          </cell>
          <cell r="P910">
            <v>-0.04</v>
          </cell>
          <cell r="Q910">
            <v>0.06</v>
          </cell>
          <cell r="R910">
            <v>-0.19</v>
          </cell>
          <cell r="S910">
            <v>0.05</v>
          </cell>
          <cell r="T910">
            <v>-0.06</v>
          </cell>
          <cell r="U910">
            <v>-0.15</v>
          </cell>
          <cell r="V910">
            <v>-0.24</v>
          </cell>
          <cell r="W910">
            <v>-0.35</v>
          </cell>
          <cell r="X910">
            <v>-0.7</v>
          </cell>
          <cell r="Y910">
            <v>-0.19</v>
          </cell>
          <cell r="Z910">
            <v>-0.22</v>
          </cell>
          <cell r="AA910">
            <v>-0.18</v>
          </cell>
          <cell r="AB910">
            <v>-0.11</v>
          </cell>
          <cell r="AC910">
            <v>-0.03</v>
          </cell>
          <cell r="AD910">
            <v>0.08</v>
          </cell>
          <cell r="AE910">
            <v>-0.28000000000000003</v>
          </cell>
          <cell r="AF910">
            <v>0.06</v>
          </cell>
          <cell r="AG910">
            <v>-0.02</v>
          </cell>
          <cell r="AH910">
            <v>-0.16</v>
          </cell>
          <cell r="AI910">
            <v>-0.31</v>
          </cell>
          <cell r="AJ910">
            <v>-0.28999999999999998</v>
          </cell>
          <cell r="AK910">
            <v>-0.7</v>
          </cell>
          <cell r="AL910">
            <v>-0.28000000000000003</v>
          </cell>
          <cell r="AM910">
            <v>-0.21</v>
          </cell>
          <cell r="AN910">
            <v>-0.21</v>
          </cell>
          <cell r="AO910">
            <v>-0.13</v>
          </cell>
          <cell r="AP910">
            <v>-0.03</v>
          </cell>
          <cell r="AQ910">
            <v>0.02</v>
          </cell>
          <cell r="AR910">
            <v>-0.27</v>
          </cell>
          <cell r="AS910">
            <v>0</v>
          </cell>
          <cell r="AT910">
            <v>0.04</v>
          </cell>
          <cell r="AU910">
            <v>-0.22</v>
          </cell>
          <cell r="AV910">
            <v>-0.31</v>
          </cell>
          <cell r="AW910">
            <v>-0.38</v>
          </cell>
          <cell r="AX910">
            <v>-0.22</v>
          </cell>
          <cell r="AY910">
            <v>-0.35</v>
          </cell>
          <cell r="AZ910">
            <v>-0.2</v>
          </cell>
          <cell r="BA910">
            <v>-0.27</v>
          </cell>
          <cell r="BB910">
            <v>-0.16</v>
          </cell>
          <cell r="BC910">
            <v>0</v>
          </cell>
          <cell r="BD910">
            <v>0.01</v>
          </cell>
          <cell r="BE910">
            <v>-0.3</v>
          </cell>
          <cell r="BF910">
            <v>0.04</v>
          </cell>
          <cell r="BG910">
            <v>0.02</v>
          </cell>
          <cell r="BH910">
            <v>-0.21</v>
          </cell>
          <cell r="BI910">
            <v>-0.35</v>
          </cell>
          <cell r="BJ910">
            <v>-0.31</v>
          </cell>
          <cell r="BK910">
            <v>-0.56999999999999995</v>
          </cell>
          <cell r="BL910">
            <v>-0.25</v>
          </cell>
          <cell r="BM910">
            <v>-0.17</v>
          </cell>
          <cell r="BN910">
            <v>-0.31</v>
          </cell>
          <cell r="BO910">
            <v>-0.16</v>
          </cell>
          <cell r="BP910">
            <v>-0.01</v>
          </cell>
          <cell r="BQ910">
            <v>0.02</v>
          </cell>
          <cell r="BR910">
            <v>-0.23</v>
          </cell>
          <cell r="BS910">
            <v>0.04</v>
          </cell>
          <cell r="BT910">
            <v>-0.03</v>
          </cell>
          <cell r="BU910">
            <v>-0.22</v>
          </cell>
          <cell r="BV910">
            <v>-0.35</v>
          </cell>
          <cell r="BW910">
            <v>-0.37</v>
          </cell>
          <cell r="BX910">
            <v>-0.56000000000000005</v>
          </cell>
          <cell r="BY910">
            <v>-0.22</v>
          </cell>
          <cell r="BZ910">
            <v>-0.23</v>
          </cell>
          <cell r="CA910">
            <v>-0.33</v>
          </cell>
          <cell r="CB910">
            <v>-0.03</v>
          </cell>
          <cell r="CC910">
            <v>-0.02</v>
          </cell>
          <cell r="CD910">
            <v>0.09</v>
          </cell>
          <cell r="CE910">
            <v>-0.14000000000000001</v>
          </cell>
          <cell r="CF910">
            <v>0.04</v>
          </cell>
          <cell r="CG910">
            <v>0</v>
          </cell>
          <cell r="CH910">
            <v>-0.09</v>
          </cell>
          <cell r="CI910">
            <v>-0.23</v>
          </cell>
          <cell r="CJ910">
            <v>-0.25</v>
          </cell>
          <cell r="CK910">
            <v>-0.31</v>
          </cell>
          <cell r="CL910">
            <v>-0.17</v>
          </cell>
          <cell r="CM910">
            <v>-0.31</v>
          </cell>
          <cell r="CN910">
            <v>-0.22</v>
          </cell>
          <cell r="CO910">
            <v>-0.06</v>
          </cell>
          <cell r="CP910">
            <v>-0.02</v>
          </cell>
          <cell r="CQ910">
            <v>0.05</v>
          </cell>
          <cell r="CR910">
            <v>-0.14000000000000001</v>
          </cell>
          <cell r="CS910">
            <v>0.04</v>
          </cell>
          <cell r="CT910">
            <v>-0.01</v>
          </cell>
          <cell r="CU910">
            <v>-0.04</v>
          </cell>
          <cell r="CV910">
            <v>-0.15</v>
          </cell>
          <cell r="CW910">
            <v>-0.28999999999999998</v>
          </cell>
          <cell r="CX910">
            <v>-0.52</v>
          </cell>
          <cell r="CY910">
            <v>-0.39</v>
          </cell>
          <cell r="CZ910">
            <v>-0.72</v>
          </cell>
          <cell r="DA910">
            <v>-0.2</v>
          </cell>
          <cell r="DB910">
            <v>-0.03</v>
          </cell>
          <cell r="DC910">
            <v>-0.03</v>
          </cell>
          <cell r="DD910">
            <v>0.09</v>
          </cell>
          <cell r="DE910">
            <v>-0.17</v>
          </cell>
          <cell r="DF910">
            <v>0.02</v>
          </cell>
          <cell r="DG910">
            <v>0.01</v>
          </cell>
          <cell r="DH910">
            <v>0</v>
          </cell>
          <cell r="DI910">
            <v>-0.14000000000000001</v>
          </cell>
          <cell r="DJ910">
            <v>-0.3</v>
          </cell>
          <cell r="DK910">
            <v>-0.61</v>
          </cell>
          <cell r="DL910">
            <v>-0.53</v>
          </cell>
          <cell r="DM910">
            <v>-0.77</v>
          </cell>
          <cell r="DN910">
            <v>-0.27</v>
          </cell>
          <cell r="DO910">
            <v>-7.0000000000000007E-2</v>
          </cell>
          <cell r="DP910">
            <v>-7.0000000000000007E-2</v>
          </cell>
          <cell r="DQ910">
            <v>0.02</v>
          </cell>
          <cell r="DR910">
            <v>0</v>
          </cell>
          <cell r="DS910">
            <v>0</v>
          </cell>
          <cell r="DT910">
            <v>0</v>
          </cell>
          <cell r="DU910">
            <v>0</v>
          </cell>
          <cell r="DV910">
            <v>0</v>
          </cell>
          <cell r="DW910">
            <v>0</v>
          </cell>
          <cell r="DX910">
            <v>0</v>
          </cell>
          <cell r="DY910">
            <v>0</v>
          </cell>
          <cell r="DZ910">
            <v>0</v>
          </cell>
          <cell r="EA910">
            <v>0</v>
          </cell>
          <cell r="EB910">
            <v>0</v>
          </cell>
          <cell r="EC910">
            <v>0</v>
          </cell>
          <cell r="ED910">
            <v>0</v>
          </cell>
        </row>
        <row r="912">
          <cell r="F912">
            <v>0.02</v>
          </cell>
          <cell r="G912">
            <v>-0.08</v>
          </cell>
          <cell r="H912">
            <v>-0.13</v>
          </cell>
          <cell r="I912">
            <v>-0.24</v>
          </cell>
          <cell r="J912">
            <v>-0.34</v>
          </cell>
          <cell r="K912">
            <v>-0.47</v>
          </cell>
          <cell r="L912">
            <v>-0.23</v>
          </cell>
          <cell r="M912">
            <v>-0.18</v>
          </cell>
          <cell r="N912">
            <v>-0.18</v>
          </cell>
          <cell r="O912">
            <v>-0.1</v>
          </cell>
          <cell r="P912">
            <v>-0.04</v>
          </cell>
          <cell r="Q912">
            <v>0.06</v>
          </cell>
          <cell r="R912">
            <v>-0.19</v>
          </cell>
          <cell r="S912">
            <v>0.05</v>
          </cell>
          <cell r="T912">
            <v>-0.06</v>
          </cell>
          <cell r="U912">
            <v>-0.15</v>
          </cell>
          <cell r="V912">
            <v>-0.24</v>
          </cell>
          <cell r="W912">
            <v>-0.35</v>
          </cell>
          <cell r="X912">
            <v>-0.7</v>
          </cell>
          <cell r="Y912">
            <v>-0.19</v>
          </cell>
          <cell r="Z912">
            <v>-0.22</v>
          </cell>
          <cell r="AA912">
            <v>-0.18</v>
          </cell>
          <cell r="AB912">
            <v>-0.11</v>
          </cell>
          <cell r="AC912">
            <v>-0.03</v>
          </cell>
          <cell r="AD912">
            <v>0.08</v>
          </cell>
          <cell r="AE912">
            <v>-0.28000000000000003</v>
          </cell>
          <cell r="AF912">
            <v>0.06</v>
          </cell>
          <cell r="AG912">
            <v>-0.02</v>
          </cell>
          <cell r="AH912">
            <v>-0.16</v>
          </cell>
          <cell r="AI912">
            <v>-0.31</v>
          </cell>
          <cell r="AJ912">
            <v>-0.28999999999999998</v>
          </cell>
          <cell r="AK912">
            <v>-0.7</v>
          </cell>
          <cell r="AL912">
            <v>-0.28000000000000003</v>
          </cell>
          <cell r="AM912">
            <v>-0.21</v>
          </cell>
          <cell r="AN912">
            <v>-0.21</v>
          </cell>
          <cell r="AO912">
            <v>-0.13</v>
          </cell>
          <cell r="AP912">
            <v>-0.03</v>
          </cell>
          <cell r="AQ912">
            <v>0.02</v>
          </cell>
          <cell r="AR912">
            <v>-0.27</v>
          </cell>
          <cell r="AS912">
            <v>0</v>
          </cell>
          <cell r="AT912">
            <v>0.04</v>
          </cell>
          <cell r="AU912">
            <v>-0.22</v>
          </cell>
          <cell r="AV912">
            <v>-0.31</v>
          </cell>
          <cell r="AW912">
            <v>-0.38</v>
          </cell>
          <cell r="AX912">
            <v>-0.22</v>
          </cell>
          <cell r="AY912">
            <v>-0.35</v>
          </cell>
          <cell r="AZ912">
            <v>-0.2</v>
          </cell>
          <cell r="BA912">
            <v>-0.27</v>
          </cell>
          <cell r="BB912">
            <v>-0.16</v>
          </cell>
          <cell r="BC912">
            <v>0</v>
          </cell>
          <cell r="BD912">
            <v>0.01</v>
          </cell>
          <cell r="BE912">
            <v>-0.3</v>
          </cell>
          <cell r="BF912">
            <v>0.04</v>
          </cell>
          <cell r="BG912">
            <v>0.02</v>
          </cell>
          <cell r="BH912">
            <v>-0.21</v>
          </cell>
          <cell r="BI912">
            <v>-0.35</v>
          </cell>
          <cell r="BJ912">
            <v>-0.31</v>
          </cell>
          <cell r="BK912">
            <v>-0.56999999999999995</v>
          </cell>
          <cell r="BL912">
            <v>-0.25</v>
          </cell>
          <cell r="BM912">
            <v>-0.17</v>
          </cell>
          <cell r="BN912">
            <v>-0.31</v>
          </cell>
          <cell r="BO912">
            <v>-0.16</v>
          </cell>
          <cell r="BP912">
            <v>-0.01</v>
          </cell>
          <cell r="BQ912">
            <v>0.02</v>
          </cell>
          <cell r="BR912">
            <v>-0.23</v>
          </cell>
          <cell r="BS912">
            <v>0.04</v>
          </cell>
          <cell r="BT912">
            <v>-0.03</v>
          </cell>
          <cell r="BU912">
            <v>-0.22</v>
          </cell>
          <cell r="BV912">
            <v>-0.35</v>
          </cell>
          <cell r="BW912">
            <v>-0.37</v>
          </cell>
          <cell r="BX912">
            <v>-0.56000000000000005</v>
          </cell>
          <cell r="BY912">
            <v>-0.22</v>
          </cell>
          <cell r="BZ912">
            <v>-0.23</v>
          </cell>
          <cell r="CA912">
            <v>-0.33</v>
          </cell>
          <cell r="CB912">
            <v>-0.03</v>
          </cell>
          <cell r="CC912">
            <v>-0.02</v>
          </cell>
          <cell r="CD912">
            <v>0.09</v>
          </cell>
          <cell r="CE912">
            <v>-0.14000000000000001</v>
          </cell>
          <cell r="CF912">
            <v>0.04</v>
          </cell>
          <cell r="CG912">
            <v>0</v>
          </cell>
          <cell r="CH912">
            <v>-0.09</v>
          </cell>
          <cell r="CI912">
            <v>-0.23</v>
          </cell>
          <cell r="CJ912">
            <v>-0.25</v>
          </cell>
          <cell r="CK912">
            <v>-0.31</v>
          </cell>
          <cell r="CL912">
            <v>-0.17</v>
          </cell>
          <cell r="CM912">
            <v>-0.31</v>
          </cell>
          <cell r="CN912">
            <v>-0.22</v>
          </cell>
          <cell r="CO912">
            <v>-0.06</v>
          </cell>
          <cell r="CP912">
            <v>-0.02</v>
          </cell>
          <cell r="CQ912">
            <v>0.05</v>
          </cell>
          <cell r="CR912">
            <v>-0.14000000000000001</v>
          </cell>
          <cell r="CS912">
            <v>0.04</v>
          </cell>
          <cell r="CT912">
            <v>-0.01</v>
          </cell>
          <cell r="CU912">
            <v>-0.04</v>
          </cell>
          <cell r="CV912">
            <v>-0.15</v>
          </cell>
          <cell r="CW912">
            <v>-0.28999999999999998</v>
          </cell>
          <cell r="CX912">
            <v>-0.52</v>
          </cell>
          <cell r="CY912">
            <v>-0.39</v>
          </cell>
          <cell r="CZ912">
            <v>-0.72</v>
          </cell>
          <cell r="DA912">
            <v>-0.2</v>
          </cell>
          <cell r="DB912">
            <v>-0.03</v>
          </cell>
          <cell r="DC912">
            <v>-0.03</v>
          </cell>
          <cell r="DD912">
            <v>0.09</v>
          </cell>
          <cell r="DE912">
            <v>-0.17</v>
          </cell>
          <cell r="DF912">
            <v>0.02</v>
          </cell>
          <cell r="DG912">
            <v>0.01</v>
          </cell>
          <cell r="DH912">
            <v>0</v>
          </cell>
          <cell r="DI912">
            <v>-0.14000000000000001</v>
          </cell>
          <cell r="DJ912">
            <v>-0.3</v>
          </cell>
          <cell r="DK912">
            <v>-0.61</v>
          </cell>
          <cell r="DL912">
            <v>-0.53</v>
          </cell>
          <cell r="DM912">
            <v>-0.77</v>
          </cell>
          <cell r="DN912">
            <v>-0.27</v>
          </cell>
          <cell r="DO912">
            <v>-7.0000000000000007E-2</v>
          </cell>
          <cell r="DP912">
            <v>-7.0000000000000007E-2</v>
          </cell>
          <cell r="DQ912">
            <v>0.02</v>
          </cell>
          <cell r="DR912">
            <v>0</v>
          </cell>
          <cell r="DS912">
            <v>0</v>
          </cell>
          <cell r="DT912">
            <v>0</v>
          </cell>
          <cell r="DU912">
            <v>0</v>
          </cell>
          <cell r="DV912">
            <v>0</v>
          </cell>
          <cell r="DW912">
            <v>0</v>
          </cell>
          <cell r="DX912">
            <v>0</v>
          </cell>
          <cell r="DY912">
            <v>0</v>
          </cell>
          <cell r="DZ912">
            <v>0</v>
          </cell>
          <cell r="EA912">
            <v>0</v>
          </cell>
          <cell r="EB912">
            <v>0</v>
          </cell>
          <cell r="EC912">
            <v>0</v>
          </cell>
          <cell r="ED912">
            <v>0</v>
          </cell>
        </row>
        <row r="916"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0</v>
          </cell>
          <cell r="P916">
            <v>0</v>
          </cell>
          <cell r="Q916">
            <v>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  <cell r="AE916">
            <v>0</v>
          </cell>
          <cell r="AF916">
            <v>0</v>
          </cell>
          <cell r="AG916">
            <v>0</v>
          </cell>
          <cell r="AH916">
            <v>0</v>
          </cell>
          <cell r="AI916">
            <v>0</v>
          </cell>
          <cell r="AJ916">
            <v>0</v>
          </cell>
          <cell r="AK916">
            <v>0</v>
          </cell>
          <cell r="AL916">
            <v>0</v>
          </cell>
          <cell r="AM916">
            <v>0</v>
          </cell>
          <cell r="AN916">
            <v>0</v>
          </cell>
          <cell r="AO916">
            <v>0</v>
          </cell>
          <cell r="AP916">
            <v>0</v>
          </cell>
          <cell r="AQ916">
            <v>0</v>
          </cell>
          <cell r="AR916">
            <v>0</v>
          </cell>
          <cell r="AS916">
            <v>0</v>
          </cell>
          <cell r="AT916">
            <v>0</v>
          </cell>
          <cell r="AU916">
            <v>0</v>
          </cell>
          <cell r="AV916">
            <v>0</v>
          </cell>
          <cell r="AW916">
            <v>0</v>
          </cell>
          <cell r="AX916">
            <v>0</v>
          </cell>
          <cell r="AY916">
            <v>0</v>
          </cell>
          <cell r="AZ916">
            <v>0</v>
          </cell>
          <cell r="BA916">
            <v>0</v>
          </cell>
          <cell r="BB916">
            <v>0</v>
          </cell>
          <cell r="BC916">
            <v>0</v>
          </cell>
          <cell r="BD916">
            <v>0</v>
          </cell>
          <cell r="BE916">
            <v>0</v>
          </cell>
          <cell r="BF916">
            <v>0</v>
          </cell>
          <cell r="BG916">
            <v>0</v>
          </cell>
          <cell r="BH916">
            <v>0</v>
          </cell>
          <cell r="BI916">
            <v>0</v>
          </cell>
          <cell r="BJ916">
            <v>0</v>
          </cell>
          <cell r="BK916">
            <v>0</v>
          </cell>
          <cell r="BL916">
            <v>0</v>
          </cell>
          <cell r="BM916">
            <v>0</v>
          </cell>
          <cell r="BN916">
            <v>0</v>
          </cell>
          <cell r="BO916">
            <v>0</v>
          </cell>
          <cell r="BP916">
            <v>0</v>
          </cell>
          <cell r="BQ916">
            <v>0</v>
          </cell>
          <cell r="BR916">
            <v>0</v>
          </cell>
          <cell r="BS916">
            <v>0</v>
          </cell>
          <cell r="BT916">
            <v>0</v>
          </cell>
          <cell r="BU916">
            <v>0</v>
          </cell>
          <cell r="BV916">
            <v>0</v>
          </cell>
          <cell r="BW916">
            <v>0</v>
          </cell>
          <cell r="BX916">
            <v>0</v>
          </cell>
          <cell r="BY916">
            <v>0</v>
          </cell>
          <cell r="BZ916">
            <v>0</v>
          </cell>
          <cell r="CA916">
            <v>0</v>
          </cell>
          <cell r="CB916">
            <v>0</v>
          </cell>
          <cell r="CC916">
            <v>0</v>
          </cell>
          <cell r="CD916">
            <v>0</v>
          </cell>
          <cell r="CE916">
            <v>0</v>
          </cell>
          <cell r="CF916">
            <v>0</v>
          </cell>
          <cell r="CG916">
            <v>0</v>
          </cell>
          <cell r="CH916">
            <v>0</v>
          </cell>
          <cell r="CI916">
            <v>0</v>
          </cell>
          <cell r="CJ916">
            <v>0</v>
          </cell>
          <cell r="CK916">
            <v>0</v>
          </cell>
          <cell r="CL916">
            <v>0</v>
          </cell>
          <cell r="CM916">
            <v>0</v>
          </cell>
          <cell r="CN916">
            <v>0</v>
          </cell>
          <cell r="CO916">
            <v>0</v>
          </cell>
          <cell r="CP916">
            <v>0</v>
          </cell>
          <cell r="CQ916">
            <v>0</v>
          </cell>
          <cell r="CR916">
            <v>0</v>
          </cell>
          <cell r="CS916">
            <v>0</v>
          </cell>
          <cell r="CT916">
            <v>0</v>
          </cell>
          <cell r="CU916">
            <v>0</v>
          </cell>
          <cell r="CV916">
            <v>0</v>
          </cell>
          <cell r="CW916">
            <v>0</v>
          </cell>
          <cell r="CX916">
            <v>0</v>
          </cell>
          <cell r="CY916">
            <v>0</v>
          </cell>
          <cell r="CZ916">
            <v>0</v>
          </cell>
          <cell r="DA916">
            <v>0</v>
          </cell>
          <cell r="DB916">
            <v>0</v>
          </cell>
          <cell r="DC916">
            <v>0</v>
          </cell>
          <cell r="DD916">
            <v>0</v>
          </cell>
          <cell r="DE916">
            <v>0</v>
          </cell>
          <cell r="DF916">
            <v>0</v>
          </cell>
          <cell r="DG916">
            <v>0</v>
          </cell>
          <cell r="DH916">
            <v>0</v>
          </cell>
          <cell r="DI916">
            <v>0</v>
          </cell>
          <cell r="DJ916">
            <v>0</v>
          </cell>
          <cell r="DK916">
            <v>0</v>
          </cell>
          <cell r="DL916">
            <v>0</v>
          </cell>
          <cell r="DM916">
            <v>0</v>
          </cell>
          <cell r="DN916">
            <v>0</v>
          </cell>
          <cell r="DO916">
            <v>0</v>
          </cell>
          <cell r="DP916">
            <v>0</v>
          </cell>
          <cell r="DQ916">
            <v>0</v>
          </cell>
          <cell r="DR916">
            <v>0</v>
          </cell>
          <cell r="DS916">
            <v>0</v>
          </cell>
          <cell r="DT916">
            <v>0</v>
          </cell>
          <cell r="DU916">
            <v>0</v>
          </cell>
          <cell r="DV916">
            <v>0</v>
          </cell>
          <cell r="DW916">
            <v>0</v>
          </cell>
          <cell r="DX916">
            <v>0</v>
          </cell>
          <cell r="DY916">
            <v>0</v>
          </cell>
          <cell r="DZ916">
            <v>0</v>
          </cell>
          <cell r="EA916">
            <v>0</v>
          </cell>
          <cell r="EB916">
            <v>0</v>
          </cell>
          <cell r="EC916">
            <v>0</v>
          </cell>
          <cell r="ED916">
            <v>0</v>
          </cell>
        </row>
        <row r="917"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0</v>
          </cell>
          <cell r="P917">
            <v>0</v>
          </cell>
          <cell r="Q917">
            <v>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  <cell r="AE917">
            <v>0</v>
          </cell>
          <cell r="AF917">
            <v>0</v>
          </cell>
          <cell r="AG917">
            <v>0</v>
          </cell>
          <cell r="AH917">
            <v>0</v>
          </cell>
          <cell r="AI917">
            <v>0</v>
          </cell>
          <cell r="AJ917">
            <v>0</v>
          </cell>
          <cell r="AK917">
            <v>0</v>
          </cell>
          <cell r="AL917">
            <v>0</v>
          </cell>
          <cell r="AM917">
            <v>0</v>
          </cell>
          <cell r="AN917">
            <v>0</v>
          </cell>
          <cell r="AO917">
            <v>0</v>
          </cell>
          <cell r="AP917">
            <v>0</v>
          </cell>
          <cell r="AQ917">
            <v>0</v>
          </cell>
          <cell r="AR917">
            <v>0</v>
          </cell>
          <cell r="AS917">
            <v>0</v>
          </cell>
          <cell r="AT917">
            <v>0</v>
          </cell>
          <cell r="AU917">
            <v>0</v>
          </cell>
          <cell r="AV917">
            <v>0</v>
          </cell>
          <cell r="AW917">
            <v>0</v>
          </cell>
          <cell r="AX917">
            <v>0</v>
          </cell>
          <cell r="AY917">
            <v>0</v>
          </cell>
          <cell r="AZ917">
            <v>0</v>
          </cell>
          <cell r="BA917">
            <v>0</v>
          </cell>
          <cell r="BB917">
            <v>0</v>
          </cell>
          <cell r="BC917">
            <v>0</v>
          </cell>
          <cell r="BD917">
            <v>0</v>
          </cell>
          <cell r="BE917">
            <v>0</v>
          </cell>
          <cell r="BF917">
            <v>0</v>
          </cell>
          <cell r="BG917">
            <v>0</v>
          </cell>
          <cell r="BH917">
            <v>0</v>
          </cell>
          <cell r="BI917">
            <v>0</v>
          </cell>
          <cell r="BJ917">
            <v>0</v>
          </cell>
          <cell r="BK917">
            <v>0</v>
          </cell>
          <cell r="BL917">
            <v>0</v>
          </cell>
          <cell r="BM917">
            <v>0</v>
          </cell>
          <cell r="BN917">
            <v>0</v>
          </cell>
          <cell r="BO917">
            <v>0</v>
          </cell>
          <cell r="BP917">
            <v>0</v>
          </cell>
          <cell r="BQ917">
            <v>0</v>
          </cell>
          <cell r="BR917">
            <v>0</v>
          </cell>
          <cell r="BS917">
            <v>0</v>
          </cell>
          <cell r="BT917">
            <v>0</v>
          </cell>
          <cell r="BU917">
            <v>0</v>
          </cell>
          <cell r="BV917">
            <v>0</v>
          </cell>
          <cell r="BW917">
            <v>0</v>
          </cell>
          <cell r="BX917">
            <v>0</v>
          </cell>
          <cell r="BY917">
            <v>0</v>
          </cell>
          <cell r="BZ917">
            <v>0</v>
          </cell>
          <cell r="CA917">
            <v>0</v>
          </cell>
          <cell r="CB917">
            <v>0</v>
          </cell>
          <cell r="CC917">
            <v>0</v>
          </cell>
          <cell r="CD917">
            <v>0</v>
          </cell>
          <cell r="CE917">
            <v>0</v>
          </cell>
          <cell r="CF917">
            <v>0</v>
          </cell>
          <cell r="CG917">
            <v>0</v>
          </cell>
          <cell r="CH917">
            <v>0</v>
          </cell>
          <cell r="CI917">
            <v>0</v>
          </cell>
          <cell r="CJ917">
            <v>0</v>
          </cell>
          <cell r="CK917">
            <v>0</v>
          </cell>
          <cell r="CL917">
            <v>0</v>
          </cell>
          <cell r="CM917">
            <v>0</v>
          </cell>
          <cell r="CN917">
            <v>0</v>
          </cell>
          <cell r="CO917">
            <v>0</v>
          </cell>
          <cell r="CP917">
            <v>0</v>
          </cell>
          <cell r="CQ917">
            <v>0</v>
          </cell>
          <cell r="CR917">
            <v>0</v>
          </cell>
          <cell r="CS917">
            <v>0</v>
          </cell>
          <cell r="CT917">
            <v>0</v>
          </cell>
          <cell r="CU917">
            <v>0</v>
          </cell>
          <cell r="CV917">
            <v>0</v>
          </cell>
          <cell r="CW917">
            <v>0</v>
          </cell>
          <cell r="CX917">
            <v>0</v>
          </cell>
          <cell r="CY917">
            <v>0</v>
          </cell>
          <cell r="CZ917">
            <v>0</v>
          </cell>
          <cell r="DA917">
            <v>0</v>
          </cell>
          <cell r="DB917">
            <v>0</v>
          </cell>
          <cell r="DC917">
            <v>0</v>
          </cell>
          <cell r="DD917">
            <v>0</v>
          </cell>
          <cell r="DE917">
            <v>0</v>
          </cell>
          <cell r="DF917">
            <v>0</v>
          </cell>
          <cell r="DG917">
            <v>0</v>
          </cell>
          <cell r="DH917">
            <v>0</v>
          </cell>
          <cell r="DI917">
            <v>0</v>
          </cell>
          <cell r="DJ917">
            <v>0</v>
          </cell>
          <cell r="DK917">
            <v>0</v>
          </cell>
          <cell r="DL917">
            <v>0</v>
          </cell>
          <cell r="DM917">
            <v>0</v>
          </cell>
          <cell r="DN917">
            <v>0</v>
          </cell>
          <cell r="DO917">
            <v>0</v>
          </cell>
          <cell r="DP917">
            <v>0</v>
          </cell>
          <cell r="DQ917">
            <v>0</v>
          </cell>
          <cell r="DR917">
            <v>0</v>
          </cell>
          <cell r="DS917">
            <v>0</v>
          </cell>
          <cell r="DT917">
            <v>0</v>
          </cell>
          <cell r="DU917">
            <v>0</v>
          </cell>
          <cell r="DV917">
            <v>0</v>
          </cell>
          <cell r="DW917">
            <v>0</v>
          </cell>
          <cell r="DX917">
            <v>0</v>
          </cell>
          <cell r="DY917">
            <v>0</v>
          </cell>
          <cell r="DZ917">
            <v>0</v>
          </cell>
          <cell r="EA917">
            <v>0</v>
          </cell>
          <cell r="EB917">
            <v>0</v>
          </cell>
          <cell r="EC917">
            <v>0</v>
          </cell>
          <cell r="ED917">
            <v>0</v>
          </cell>
        </row>
        <row r="918"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0</v>
          </cell>
          <cell r="P918">
            <v>0</v>
          </cell>
          <cell r="Q918">
            <v>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  <cell r="AE918">
            <v>0</v>
          </cell>
          <cell r="AF918">
            <v>0</v>
          </cell>
          <cell r="AG918">
            <v>0</v>
          </cell>
          <cell r="AH918">
            <v>0</v>
          </cell>
          <cell r="AI918">
            <v>0</v>
          </cell>
          <cell r="AJ918">
            <v>0</v>
          </cell>
          <cell r="AK918">
            <v>0</v>
          </cell>
          <cell r="AL918">
            <v>0</v>
          </cell>
          <cell r="AM918">
            <v>0</v>
          </cell>
          <cell r="AN918">
            <v>0</v>
          </cell>
          <cell r="AO918">
            <v>0</v>
          </cell>
          <cell r="AP918">
            <v>0</v>
          </cell>
          <cell r="AQ918">
            <v>0</v>
          </cell>
          <cell r="AR918">
            <v>0</v>
          </cell>
          <cell r="AS918">
            <v>0</v>
          </cell>
          <cell r="AT918">
            <v>0</v>
          </cell>
          <cell r="AU918">
            <v>0</v>
          </cell>
          <cell r="AV918">
            <v>0</v>
          </cell>
          <cell r="AW918">
            <v>0</v>
          </cell>
          <cell r="AX918">
            <v>0</v>
          </cell>
          <cell r="AY918">
            <v>0</v>
          </cell>
          <cell r="AZ918">
            <v>0</v>
          </cell>
          <cell r="BA918">
            <v>0</v>
          </cell>
          <cell r="BB918">
            <v>0</v>
          </cell>
          <cell r="BC918">
            <v>0</v>
          </cell>
          <cell r="BD918">
            <v>0</v>
          </cell>
          <cell r="BE918">
            <v>0</v>
          </cell>
          <cell r="BF918">
            <v>0</v>
          </cell>
          <cell r="BG918">
            <v>0</v>
          </cell>
          <cell r="BH918">
            <v>0</v>
          </cell>
          <cell r="BI918">
            <v>0</v>
          </cell>
          <cell r="BJ918">
            <v>0</v>
          </cell>
          <cell r="BK918">
            <v>0</v>
          </cell>
          <cell r="BL918">
            <v>0</v>
          </cell>
          <cell r="BM918">
            <v>0</v>
          </cell>
          <cell r="BN918">
            <v>0</v>
          </cell>
          <cell r="BO918">
            <v>0</v>
          </cell>
          <cell r="BP918">
            <v>0</v>
          </cell>
          <cell r="BQ918">
            <v>0</v>
          </cell>
          <cell r="BR918">
            <v>0</v>
          </cell>
          <cell r="BS918">
            <v>0</v>
          </cell>
          <cell r="BT918">
            <v>0</v>
          </cell>
          <cell r="BU918">
            <v>0</v>
          </cell>
          <cell r="BV918">
            <v>0</v>
          </cell>
          <cell r="BW918">
            <v>0</v>
          </cell>
          <cell r="BX918">
            <v>0</v>
          </cell>
          <cell r="BY918">
            <v>0</v>
          </cell>
          <cell r="BZ918">
            <v>0</v>
          </cell>
          <cell r="CA918">
            <v>0</v>
          </cell>
          <cell r="CB918">
            <v>0</v>
          </cell>
          <cell r="CC918">
            <v>0</v>
          </cell>
          <cell r="CD918">
            <v>0</v>
          </cell>
          <cell r="CE918">
            <v>0</v>
          </cell>
          <cell r="CF918">
            <v>0</v>
          </cell>
          <cell r="CG918">
            <v>0</v>
          </cell>
          <cell r="CH918">
            <v>0</v>
          </cell>
          <cell r="CI918">
            <v>0</v>
          </cell>
          <cell r="CJ918">
            <v>0</v>
          </cell>
          <cell r="CK918">
            <v>0</v>
          </cell>
          <cell r="CL918">
            <v>0</v>
          </cell>
          <cell r="CM918">
            <v>0</v>
          </cell>
          <cell r="CN918">
            <v>0</v>
          </cell>
          <cell r="CO918">
            <v>0</v>
          </cell>
          <cell r="CP918">
            <v>0</v>
          </cell>
          <cell r="CQ918">
            <v>0</v>
          </cell>
          <cell r="CR918">
            <v>0</v>
          </cell>
          <cell r="CS918">
            <v>0</v>
          </cell>
          <cell r="CT918">
            <v>0</v>
          </cell>
          <cell r="CU918">
            <v>0</v>
          </cell>
          <cell r="CV918">
            <v>0</v>
          </cell>
          <cell r="CW918">
            <v>0</v>
          </cell>
          <cell r="CX918">
            <v>0</v>
          </cell>
          <cell r="CY918">
            <v>0</v>
          </cell>
          <cell r="CZ918">
            <v>0</v>
          </cell>
          <cell r="DA918">
            <v>0</v>
          </cell>
          <cell r="DB918">
            <v>0</v>
          </cell>
          <cell r="DC918">
            <v>0</v>
          </cell>
          <cell r="DD918">
            <v>0</v>
          </cell>
          <cell r="DE918">
            <v>0</v>
          </cell>
          <cell r="DF918">
            <v>0</v>
          </cell>
          <cell r="DG918">
            <v>0</v>
          </cell>
          <cell r="DH918">
            <v>0</v>
          </cell>
          <cell r="DI918">
            <v>0</v>
          </cell>
          <cell r="DJ918">
            <v>0</v>
          </cell>
          <cell r="DK918">
            <v>0</v>
          </cell>
          <cell r="DL918">
            <v>0</v>
          </cell>
          <cell r="DM918">
            <v>0</v>
          </cell>
          <cell r="DN918">
            <v>0</v>
          </cell>
          <cell r="DO918">
            <v>0</v>
          </cell>
          <cell r="DP918">
            <v>0</v>
          </cell>
          <cell r="DQ918">
            <v>0</v>
          </cell>
          <cell r="DR918">
            <v>0</v>
          </cell>
          <cell r="DS918">
            <v>0</v>
          </cell>
          <cell r="DT918">
            <v>0</v>
          </cell>
          <cell r="DU918">
            <v>0</v>
          </cell>
          <cell r="DV918">
            <v>0</v>
          </cell>
          <cell r="DW918">
            <v>0</v>
          </cell>
          <cell r="DX918">
            <v>0</v>
          </cell>
          <cell r="DY918">
            <v>0</v>
          </cell>
          <cell r="DZ918">
            <v>0</v>
          </cell>
          <cell r="EA918">
            <v>0</v>
          </cell>
          <cell r="EB918">
            <v>0</v>
          </cell>
          <cell r="EC918">
            <v>0</v>
          </cell>
          <cell r="ED918">
            <v>0</v>
          </cell>
        </row>
        <row r="919"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0</v>
          </cell>
          <cell r="P919">
            <v>0</v>
          </cell>
          <cell r="Q919">
            <v>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  <cell r="AE919">
            <v>0</v>
          </cell>
          <cell r="AF919">
            <v>0</v>
          </cell>
          <cell r="AG919">
            <v>0</v>
          </cell>
          <cell r="AH919">
            <v>0</v>
          </cell>
          <cell r="AI919">
            <v>0</v>
          </cell>
          <cell r="AJ919">
            <v>0</v>
          </cell>
          <cell r="AK919">
            <v>0</v>
          </cell>
          <cell r="AL919">
            <v>0</v>
          </cell>
          <cell r="AM919">
            <v>0</v>
          </cell>
          <cell r="AN919">
            <v>0</v>
          </cell>
          <cell r="AO919">
            <v>0</v>
          </cell>
          <cell r="AP919">
            <v>0</v>
          </cell>
          <cell r="AQ919">
            <v>0</v>
          </cell>
          <cell r="AR919">
            <v>0</v>
          </cell>
          <cell r="AS919">
            <v>0</v>
          </cell>
          <cell r="AT919">
            <v>0</v>
          </cell>
          <cell r="AU919">
            <v>0</v>
          </cell>
          <cell r="AV919">
            <v>0</v>
          </cell>
          <cell r="AW919">
            <v>0</v>
          </cell>
          <cell r="AX919">
            <v>0</v>
          </cell>
          <cell r="AY919">
            <v>0</v>
          </cell>
          <cell r="AZ919">
            <v>0</v>
          </cell>
          <cell r="BA919">
            <v>0</v>
          </cell>
          <cell r="BB919">
            <v>0</v>
          </cell>
          <cell r="BC919">
            <v>0</v>
          </cell>
          <cell r="BD919">
            <v>0</v>
          </cell>
          <cell r="BE919">
            <v>0</v>
          </cell>
          <cell r="BF919">
            <v>0</v>
          </cell>
          <cell r="BG919">
            <v>0</v>
          </cell>
          <cell r="BH919">
            <v>0</v>
          </cell>
          <cell r="BI919">
            <v>0</v>
          </cell>
          <cell r="BJ919">
            <v>0</v>
          </cell>
          <cell r="BK919">
            <v>0</v>
          </cell>
          <cell r="BL919">
            <v>0</v>
          </cell>
          <cell r="BM919">
            <v>0</v>
          </cell>
          <cell r="BN919">
            <v>0</v>
          </cell>
          <cell r="BO919">
            <v>0</v>
          </cell>
          <cell r="BP919">
            <v>0</v>
          </cell>
          <cell r="BQ919">
            <v>0</v>
          </cell>
          <cell r="BR919">
            <v>0</v>
          </cell>
          <cell r="BS919">
            <v>0</v>
          </cell>
          <cell r="BT919">
            <v>0</v>
          </cell>
          <cell r="BU919">
            <v>0</v>
          </cell>
          <cell r="BV919">
            <v>0</v>
          </cell>
          <cell r="BW919">
            <v>0</v>
          </cell>
          <cell r="BX919">
            <v>0</v>
          </cell>
          <cell r="BY919">
            <v>0</v>
          </cell>
          <cell r="BZ919">
            <v>0</v>
          </cell>
          <cell r="CA919">
            <v>0</v>
          </cell>
          <cell r="CB919">
            <v>0</v>
          </cell>
          <cell r="CC919">
            <v>0</v>
          </cell>
          <cell r="CD919">
            <v>0</v>
          </cell>
          <cell r="CE919">
            <v>0</v>
          </cell>
          <cell r="CF919">
            <v>0</v>
          </cell>
          <cell r="CG919">
            <v>0</v>
          </cell>
          <cell r="CH919">
            <v>0</v>
          </cell>
          <cell r="CI919">
            <v>0</v>
          </cell>
          <cell r="CJ919">
            <v>0</v>
          </cell>
          <cell r="CK919">
            <v>0</v>
          </cell>
          <cell r="CL919">
            <v>0</v>
          </cell>
          <cell r="CM919">
            <v>0</v>
          </cell>
          <cell r="CN919">
            <v>0</v>
          </cell>
          <cell r="CO919">
            <v>0</v>
          </cell>
          <cell r="CP919">
            <v>0</v>
          </cell>
          <cell r="CQ919">
            <v>0</v>
          </cell>
          <cell r="CR919">
            <v>0</v>
          </cell>
          <cell r="CS919">
            <v>0</v>
          </cell>
          <cell r="CT919">
            <v>0</v>
          </cell>
          <cell r="CU919">
            <v>0</v>
          </cell>
          <cell r="CV919">
            <v>0</v>
          </cell>
          <cell r="CW919">
            <v>0</v>
          </cell>
          <cell r="CX919">
            <v>0</v>
          </cell>
          <cell r="CY919">
            <v>0</v>
          </cell>
          <cell r="CZ919">
            <v>0</v>
          </cell>
          <cell r="DA919">
            <v>0</v>
          </cell>
          <cell r="DB919">
            <v>0</v>
          </cell>
          <cell r="DC919">
            <v>0</v>
          </cell>
          <cell r="DD919">
            <v>0</v>
          </cell>
          <cell r="DE919">
            <v>0</v>
          </cell>
          <cell r="DF919">
            <v>0</v>
          </cell>
          <cell r="DG919">
            <v>0</v>
          </cell>
          <cell r="DH919">
            <v>0</v>
          </cell>
          <cell r="DI919">
            <v>0</v>
          </cell>
          <cell r="DJ919">
            <v>0</v>
          </cell>
          <cell r="DK919">
            <v>0</v>
          </cell>
          <cell r="DL919">
            <v>0</v>
          </cell>
          <cell r="DM919">
            <v>0</v>
          </cell>
          <cell r="DN919">
            <v>0</v>
          </cell>
          <cell r="DO919">
            <v>0</v>
          </cell>
          <cell r="DP919">
            <v>0</v>
          </cell>
          <cell r="DQ919">
            <v>0</v>
          </cell>
          <cell r="DR919">
            <v>0</v>
          </cell>
          <cell r="DS919">
            <v>0</v>
          </cell>
          <cell r="DT919">
            <v>0</v>
          </cell>
          <cell r="DU919">
            <v>0</v>
          </cell>
          <cell r="DV919">
            <v>0</v>
          </cell>
          <cell r="DW919">
            <v>0</v>
          </cell>
          <cell r="DX919">
            <v>0</v>
          </cell>
          <cell r="DY919">
            <v>0</v>
          </cell>
          <cell r="DZ919">
            <v>0</v>
          </cell>
          <cell r="EA919">
            <v>0</v>
          </cell>
          <cell r="EB919">
            <v>0</v>
          </cell>
          <cell r="EC919">
            <v>0</v>
          </cell>
          <cell r="ED919">
            <v>0</v>
          </cell>
        </row>
        <row r="920"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0</v>
          </cell>
          <cell r="P920">
            <v>0</v>
          </cell>
          <cell r="Q920">
            <v>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  <cell r="AE920">
            <v>0</v>
          </cell>
          <cell r="AF920">
            <v>0</v>
          </cell>
          <cell r="AG920">
            <v>0</v>
          </cell>
          <cell r="AH920">
            <v>0</v>
          </cell>
          <cell r="AI920">
            <v>0</v>
          </cell>
          <cell r="AJ920">
            <v>0</v>
          </cell>
          <cell r="AK920">
            <v>0</v>
          </cell>
          <cell r="AL920">
            <v>0</v>
          </cell>
          <cell r="AM920">
            <v>0</v>
          </cell>
          <cell r="AN920">
            <v>0</v>
          </cell>
          <cell r="AO920">
            <v>0</v>
          </cell>
          <cell r="AP920">
            <v>0</v>
          </cell>
          <cell r="AQ920">
            <v>0</v>
          </cell>
          <cell r="AR920">
            <v>0</v>
          </cell>
          <cell r="AS920">
            <v>0</v>
          </cell>
          <cell r="AT920">
            <v>0</v>
          </cell>
          <cell r="AU920">
            <v>0</v>
          </cell>
          <cell r="AV920">
            <v>0</v>
          </cell>
          <cell r="AW920">
            <v>0</v>
          </cell>
          <cell r="AX920">
            <v>0</v>
          </cell>
          <cell r="AY920">
            <v>0</v>
          </cell>
          <cell r="AZ920">
            <v>0</v>
          </cell>
          <cell r="BA920">
            <v>0</v>
          </cell>
          <cell r="BB920">
            <v>0</v>
          </cell>
          <cell r="BC920">
            <v>0</v>
          </cell>
          <cell r="BD920">
            <v>0</v>
          </cell>
          <cell r="BE920">
            <v>0</v>
          </cell>
          <cell r="BF920">
            <v>0</v>
          </cell>
          <cell r="BG920">
            <v>0</v>
          </cell>
          <cell r="BH920">
            <v>0</v>
          </cell>
          <cell r="BI920">
            <v>0</v>
          </cell>
          <cell r="BJ920">
            <v>0</v>
          </cell>
          <cell r="BK920">
            <v>0</v>
          </cell>
          <cell r="BL920">
            <v>0</v>
          </cell>
          <cell r="BM920">
            <v>0</v>
          </cell>
          <cell r="BN920">
            <v>0</v>
          </cell>
          <cell r="BO920">
            <v>0</v>
          </cell>
          <cell r="BP920">
            <v>0</v>
          </cell>
          <cell r="BQ920">
            <v>0</v>
          </cell>
          <cell r="BR920">
            <v>0</v>
          </cell>
          <cell r="BS920">
            <v>0</v>
          </cell>
          <cell r="BT920">
            <v>0</v>
          </cell>
          <cell r="BU920">
            <v>0</v>
          </cell>
          <cell r="BV920">
            <v>0</v>
          </cell>
          <cell r="BW920">
            <v>0</v>
          </cell>
          <cell r="BX920">
            <v>0</v>
          </cell>
          <cell r="BY920">
            <v>0</v>
          </cell>
          <cell r="BZ920">
            <v>0</v>
          </cell>
          <cell r="CA920">
            <v>0</v>
          </cell>
          <cell r="CB920">
            <v>0</v>
          </cell>
          <cell r="CC920">
            <v>0</v>
          </cell>
          <cell r="CD920">
            <v>0</v>
          </cell>
          <cell r="CE920">
            <v>0</v>
          </cell>
          <cell r="CF920">
            <v>0</v>
          </cell>
          <cell r="CG920">
            <v>0</v>
          </cell>
          <cell r="CH920">
            <v>0</v>
          </cell>
          <cell r="CI920">
            <v>0</v>
          </cell>
          <cell r="CJ920">
            <v>0</v>
          </cell>
          <cell r="CK920">
            <v>0</v>
          </cell>
          <cell r="CL920">
            <v>0</v>
          </cell>
          <cell r="CM920">
            <v>0</v>
          </cell>
          <cell r="CN920">
            <v>0</v>
          </cell>
          <cell r="CO920">
            <v>0</v>
          </cell>
          <cell r="CP920">
            <v>0</v>
          </cell>
          <cell r="CQ920">
            <v>0</v>
          </cell>
          <cell r="CR920">
            <v>0</v>
          </cell>
          <cell r="CS920">
            <v>0</v>
          </cell>
          <cell r="CT920">
            <v>0</v>
          </cell>
          <cell r="CU920">
            <v>0</v>
          </cell>
          <cell r="CV920">
            <v>0</v>
          </cell>
          <cell r="CW920">
            <v>0</v>
          </cell>
          <cell r="CX920">
            <v>0</v>
          </cell>
          <cell r="CY920">
            <v>0</v>
          </cell>
          <cell r="CZ920">
            <v>0</v>
          </cell>
          <cell r="DA920">
            <v>0</v>
          </cell>
          <cell r="DB920">
            <v>0</v>
          </cell>
          <cell r="DC920">
            <v>0</v>
          </cell>
          <cell r="DD920">
            <v>0</v>
          </cell>
          <cell r="DE920">
            <v>0</v>
          </cell>
          <cell r="DF920">
            <v>0</v>
          </cell>
          <cell r="DG920">
            <v>0</v>
          </cell>
          <cell r="DH920">
            <v>0</v>
          </cell>
          <cell r="DI920">
            <v>0</v>
          </cell>
          <cell r="DJ920">
            <v>0</v>
          </cell>
          <cell r="DK920">
            <v>0</v>
          </cell>
          <cell r="DL920">
            <v>0</v>
          </cell>
          <cell r="DM920">
            <v>0</v>
          </cell>
          <cell r="DN920">
            <v>0</v>
          </cell>
          <cell r="DO920">
            <v>0</v>
          </cell>
          <cell r="DP920">
            <v>0</v>
          </cell>
          <cell r="DQ920">
            <v>0</v>
          </cell>
          <cell r="DR920">
            <v>0</v>
          </cell>
          <cell r="DS920">
            <v>0</v>
          </cell>
          <cell r="DT920">
            <v>0</v>
          </cell>
          <cell r="DU920">
            <v>0</v>
          </cell>
          <cell r="DV920">
            <v>0</v>
          </cell>
          <cell r="DW920">
            <v>0</v>
          </cell>
          <cell r="DX920">
            <v>0</v>
          </cell>
          <cell r="DY920">
            <v>0</v>
          </cell>
          <cell r="DZ920">
            <v>0</v>
          </cell>
          <cell r="EA920">
            <v>0</v>
          </cell>
          <cell r="EB920">
            <v>0</v>
          </cell>
          <cell r="EC920">
            <v>0</v>
          </cell>
          <cell r="ED920">
            <v>0</v>
          </cell>
        </row>
        <row r="921"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0</v>
          </cell>
          <cell r="P921">
            <v>0</v>
          </cell>
          <cell r="Q921">
            <v>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  <cell r="AE921">
            <v>0</v>
          </cell>
          <cell r="AF921">
            <v>0</v>
          </cell>
          <cell r="AG921">
            <v>0</v>
          </cell>
          <cell r="AH921">
            <v>0</v>
          </cell>
          <cell r="AI921">
            <v>0</v>
          </cell>
          <cell r="AJ921">
            <v>0</v>
          </cell>
          <cell r="AK921">
            <v>0</v>
          </cell>
          <cell r="AL921">
            <v>0</v>
          </cell>
          <cell r="AM921">
            <v>0</v>
          </cell>
          <cell r="AN921">
            <v>0</v>
          </cell>
          <cell r="AO921">
            <v>0</v>
          </cell>
          <cell r="AP921">
            <v>0</v>
          </cell>
          <cell r="AQ921">
            <v>0</v>
          </cell>
          <cell r="AR921">
            <v>0</v>
          </cell>
          <cell r="AS921">
            <v>0</v>
          </cell>
          <cell r="AT921">
            <v>0</v>
          </cell>
          <cell r="AU921">
            <v>0</v>
          </cell>
          <cell r="AV921">
            <v>0</v>
          </cell>
          <cell r="AW921">
            <v>0</v>
          </cell>
          <cell r="AX921">
            <v>0</v>
          </cell>
          <cell r="AY921">
            <v>0</v>
          </cell>
          <cell r="AZ921">
            <v>0</v>
          </cell>
          <cell r="BA921">
            <v>0</v>
          </cell>
          <cell r="BB921">
            <v>0</v>
          </cell>
          <cell r="BC921">
            <v>0</v>
          </cell>
          <cell r="BD921">
            <v>0</v>
          </cell>
          <cell r="BE921">
            <v>0</v>
          </cell>
          <cell r="BF921">
            <v>0</v>
          </cell>
          <cell r="BG921">
            <v>0</v>
          </cell>
          <cell r="BH921">
            <v>0</v>
          </cell>
          <cell r="BI921">
            <v>0</v>
          </cell>
          <cell r="BJ921">
            <v>0</v>
          </cell>
          <cell r="BK921">
            <v>0</v>
          </cell>
          <cell r="BL921">
            <v>0</v>
          </cell>
          <cell r="BM921">
            <v>0</v>
          </cell>
          <cell r="BN921">
            <v>0</v>
          </cell>
          <cell r="BO921">
            <v>0</v>
          </cell>
          <cell r="BP921">
            <v>0</v>
          </cell>
          <cell r="BQ921">
            <v>0</v>
          </cell>
          <cell r="BR921">
            <v>0</v>
          </cell>
          <cell r="BS921">
            <v>0</v>
          </cell>
          <cell r="BT921">
            <v>0</v>
          </cell>
          <cell r="BU921">
            <v>0</v>
          </cell>
          <cell r="BV921">
            <v>0</v>
          </cell>
          <cell r="BW921">
            <v>0</v>
          </cell>
          <cell r="BX921">
            <v>0</v>
          </cell>
          <cell r="BY921">
            <v>0</v>
          </cell>
          <cell r="BZ921">
            <v>0</v>
          </cell>
          <cell r="CA921">
            <v>0</v>
          </cell>
          <cell r="CB921">
            <v>0</v>
          </cell>
          <cell r="CC921">
            <v>0</v>
          </cell>
          <cell r="CD921">
            <v>0</v>
          </cell>
          <cell r="CE921">
            <v>0</v>
          </cell>
          <cell r="CF921">
            <v>0</v>
          </cell>
          <cell r="CG921">
            <v>0</v>
          </cell>
          <cell r="CH921">
            <v>0</v>
          </cell>
          <cell r="CI921">
            <v>0</v>
          </cell>
          <cell r="CJ921">
            <v>0</v>
          </cell>
          <cell r="CK921">
            <v>0</v>
          </cell>
          <cell r="CL921">
            <v>0</v>
          </cell>
          <cell r="CM921">
            <v>0</v>
          </cell>
          <cell r="CN921">
            <v>0</v>
          </cell>
          <cell r="CO921">
            <v>0</v>
          </cell>
          <cell r="CP921">
            <v>0</v>
          </cell>
          <cell r="CQ921">
            <v>0</v>
          </cell>
          <cell r="CR921">
            <v>0</v>
          </cell>
          <cell r="CS921">
            <v>0</v>
          </cell>
          <cell r="CT921">
            <v>0</v>
          </cell>
          <cell r="CU921">
            <v>0</v>
          </cell>
          <cell r="CV921">
            <v>0</v>
          </cell>
          <cell r="CW921">
            <v>0</v>
          </cell>
          <cell r="CX921">
            <v>0</v>
          </cell>
          <cell r="CY921">
            <v>0</v>
          </cell>
          <cell r="CZ921">
            <v>0</v>
          </cell>
          <cell r="DA921">
            <v>0</v>
          </cell>
          <cell r="DB921">
            <v>0</v>
          </cell>
          <cell r="DC921">
            <v>0</v>
          </cell>
          <cell r="DD921">
            <v>0</v>
          </cell>
          <cell r="DE921">
            <v>0</v>
          </cell>
          <cell r="DF921">
            <v>0</v>
          </cell>
          <cell r="DG921">
            <v>0</v>
          </cell>
          <cell r="DH921">
            <v>0</v>
          </cell>
          <cell r="DI921">
            <v>0</v>
          </cell>
          <cell r="DJ921">
            <v>0</v>
          </cell>
          <cell r="DK921">
            <v>0</v>
          </cell>
          <cell r="DL921">
            <v>0</v>
          </cell>
          <cell r="DM921">
            <v>0</v>
          </cell>
          <cell r="DN921">
            <v>0</v>
          </cell>
          <cell r="DO921">
            <v>0</v>
          </cell>
          <cell r="DP921">
            <v>0</v>
          </cell>
          <cell r="DQ921">
            <v>0</v>
          </cell>
          <cell r="DR921">
            <v>0</v>
          </cell>
          <cell r="DS921">
            <v>0</v>
          </cell>
          <cell r="DT921">
            <v>0</v>
          </cell>
          <cell r="DU921">
            <v>0</v>
          </cell>
          <cell r="DV921">
            <v>0</v>
          </cell>
          <cell r="DW921">
            <v>0</v>
          </cell>
          <cell r="DX921">
            <v>0</v>
          </cell>
          <cell r="DY921">
            <v>0</v>
          </cell>
          <cell r="DZ921">
            <v>0</v>
          </cell>
          <cell r="EA921">
            <v>0</v>
          </cell>
          <cell r="EB921">
            <v>0</v>
          </cell>
          <cell r="EC921">
            <v>0</v>
          </cell>
          <cell r="ED921">
            <v>0</v>
          </cell>
        </row>
        <row r="922"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0</v>
          </cell>
          <cell r="P922">
            <v>0</v>
          </cell>
          <cell r="Q922">
            <v>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  <cell r="AE922">
            <v>0</v>
          </cell>
          <cell r="AF922">
            <v>0</v>
          </cell>
          <cell r="AG922">
            <v>0</v>
          </cell>
          <cell r="AH922">
            <v>0</v>
          </cell>
          <cell r="AI922">
            <v>0</v>
          </cell>
          <cell r="AJ922">
            <v>0</v>
          </cell>
          <cell r="AK922">
            <v>0</v>
          </cell>
          <cell r="AL922">
            <v>0</v>
          </cell>
          <cell r="AM922">
            <v>0</v>
          </cell>
          <cell r="AN922">
            <v>0</v>
          </cell>
          <cell r="AO922">
            <v>0</v>
          </cell>
          <cell r="AP922">
            <v>0</v>
          </cell>
          <cell r="AQ922">
            <v>0</v>
          </cell>
          <cell r="AR922">
            <v>0</v>
          </cell>
          <cell r="AS922">
            <v>0</v>
          </cell>
          <cell r="AT922">
            <v>0</v>
          </cell>
          <cell r="AU922">
            <v>0</v>
          </cell>
          <cell r="AV922">
            <v>0</v>
          </cell>
          <cell r="AW922">
            <v>0</v>
          </cell>
          <cell r="AX922">
            <v>0</v>
          </cell>
          <cell r="AY922">
            <v>0</v>
          </cell>
          <cell r="AZ922">
            <v>0</v>
          </cell>
          <cell r="BA922">
            <v>0</v>
          </cell>
          <cell r="BB922">
            <v>0</v>
          </cell>
          <cell r="BC922">
            <v>0</v>
          </cell>
          <cell r="BD922">
            <v>0</v>
          </cell>
          <cell r="BE922">
            <v>0</v>
          </cell>
          <cell r="BF922">
            <v>0</v>
          </cell>
          <cell r="BG922">
            <v>0</v>
          </cell>
          <cell r="BH922">
            <v>0</v>
          </cell>
          <cell r="BI922">
            <v>0</v>
          </cell>
          <cell r="BJ922">
            <v>0</v>
          </cell>
          <cell r="BK922">
            <v>0</v>
          </cell>
          <cell r="BL922">
            <v>0</v>
          </cell>
          <cell r="BM922">
            <v>0</v>
          </cell>
          <cell r="BN922">
            <v>0</v>
          </cell>
          <cell r="BO922">
            <v>0</v>
          </cell>
          <cell r="BP922">
            <v>0</v>
          </cell>
          <cell r="BQ922">
            <v>0</v>
          </cell>
          <cell r="BR922">
            <v>0</v>
          </cell>
          <cell r="BS922">
            <v>0</v>
          </cell>
          <cell r="BT922">
            <v>0</v>
          </cell>
          <cell r="BU922">
            <v>0</v>
          </cell>
          <cell r="BV922">
            <v>0</v>
          </cell>
          <cell r="BW922">
            <v>0</v>
          </cell>
          <cell r="BX922">
            <v>0</v>
          </cell>
          <cell r="BY922">
            <v>0</v>
          </cell>
          <cell r="BZ922">
            <v>0</v>
          </cell>
          <cell r="CA922">
            <v>0</v>
          </cell>
          <cell r="CB922">
            <v>0</v>
          </cell>
          <cell r="CC922">
            <v>0</v>
          </cell>
          <cell r="CD922">
            <v>0</v>
          </cell>
          <cell r="CE922">
            <v>0</v>
          </cell>
          <cell r="CF922">
            <v>0</v>
          </cell>
          <cell r="CG922">
            <v>0</v>
          </cell>
          <cell r="CH922">
            <v>0</v>
          </cell>
          <cell r="CI922">
            <v>0</v>
          </cell>
          <cell r="CJ922">
            <v>0</v>
          </cell>
          <cell r="CK922">
            <v>0</v>
          </cell>
          <cell r="CL922">
            <v>0</v>
          </cell>
          <cell r="CM922">
            <v>0</v>
          </cell>
          <cell r="CN922">
            <v>0</v>
          </cell>
          <cell r="CO922">
            <v>0</v>
          </cell>
          <cell r="CP922">
            <v>0</v>
          </cell>
          <cell r="CQ922">
            <v>0</v>
          </cell>
          <cell r="CR922">
            <v>0</v>
          </cell>
          <cell r="CS922">
            <v>0</v>
          </cell>
          <cell r="CT922">
            <v>0</v>
          </cell>
          <cell r="CU922">
            <v>0</v>
          </cell>
          <cell r="CV922">
            <v>0</v>
          </cell>
          <cell r="CW922">
            <v>0</v>
          </cell>
          <cell r="CX922">
            <v>0</v>
          </cell>
          <cell r="CY922">
            <v>0</v>
          </cell>
          <cell r="CZ922">
            <v>0</v>
          </cell>
          <cell r="DA922">
            <v>0</v>
          </cell>
          <cell r="DB922">
            <v>0</v>
          </cell>
          <cell r="DC922">
            <v>0</v>
          </cell>
          <cell r="DD922">
            <v>0</v>
          </cell>
          <cell r="DE922">
            <v>0</v>
          </cell>
          <cell r="DF922">
            <v>0</v>
          </cell>
          <cell r="DG922">
            <v>0</v>
          </cell>
          <cell r="DH922">
            <v>0</v>
          </cell>
          <cell r="DI922">
            <v>0</v>
          </cell>
          <cell r="DJ922">
            <v>0</v>
          </cell>
          <cell r="DK922">
            <v>0</v>
          </cell>
          <cell r="DL922">
            <v>0</v>
          </cell>
          <cell r="DM922">
            <v>0</v>
          </cell>
          <cell r="DN922">
            <v>0</v>
          </cell>
          <cell r="DO922">
            <v>0</v>
          </cell>
          <cell r="DP922">
            <v>0</v>
          </cell>
          <cell r="DQ922">
            <v>0</v>
          </cell>
          <cell r="DR922">
            <v>0</v>
          </cell>
          <cell r="DS922">
            <v>0</v>
          </cell>
          <cell r="DT922">
            <v>0</v>
          </cell>
          <cell r="DU922">
            <v>0</v>
          </cell>
          <cell r="DV922">
            <v>0</v>
          </cell>
          <cell r="DW922">
            <v>0</v>
          </cell>
          <cell r="DX922">
            <v>0</v>
          </cell>
          <cell r="DY922">
            <v>0</v>
          </cell>
          <cell r="DZ922">
            <v>0</v>
          </cell>
          <cell r="EA922">
            <v>0</v>
          </cell>
          <cell r="EB922">
            <v>0</v>
          </cell>
          <cell r="EC922">
            <v>0</v>
          </cell>
          <cell r="ED922">
            <v>0</v>
          </cell>
        </row>
        <row r="923"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0</v>
          </cell>
          <cell r="P923">
            <v>0</v>
          </cell>
          <cell r="Q923">
            <v>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  <cell r="AE923">
            <v>0</v>
          </cell>
          <cell r="AF923">
            <v>0</v>
          </cell>
          <cell r="AG923">
            <v>0</v>
          </cell>
          <cell r="AH923">
            <v>0</v>
          </cell>
          <cell r="AI923">
            <v>0</v>
          </cell>
          <cell r="AJ923">
            <v>0</v>
          </cell>
          <cell r="AK923">
            <v>0</v>
          </cell>
          <cell r="AL923">
            <v>0</v>
          </cell>
          <cell r="AM923">
            <v>0</v>
          </cell>
          <cell r="AN923">
            <v>0</v>
          </cell>
          <cell r="AO923">
            <v>0</v>
          </cell>
          <cell r="AP923">
            <v>0</v>
          </cell>
          <cell r="AQ923">
            <v>0</v>
          </cell>
          <cell r="AR923">
            <v>0</v>
          </cell>
          <cell r="AS923">
            <v>0</v>
          </cell>
          <cell r="AT923">
            <v>0</v>
          </cell>
          <cell r="AU923">
            <v>0</v>
          </cell>
          <cell r="AV923">
            <v>0</v>
          </cell>
          <cell r="AW923">
            <v>0</v>
          </cell>
          <cell r="AX923">
            <v>0</v>
          </cell>
          <cell r="AY923">
            <v>0</v>
          </cell>
          <cell r="AZ923">
            <v>0</v>
          </cell>
          <cell r="BA923">
            <v>0</v>
          </cell>
          <cell r="BB923">
            <v>0</v>
          </cell>
          <cell r="BC923">
            <v>0</v>
          </cell>
          <cell r="BD923">
            <v>0</v>
          </cell>
          <cell r="BE923">
            <v>0</v>
          </cell>
          <cell r="BF923">
            <v>0</v>
          </cell>
          <cell r="BG923">
            <v>0</v>
          </cell>
          <cell r="BH923">
            <v>0</v>
          </cell>
          <cell r="BI923">
            <v>0</v>
          </cell>
          <cell r="BJ923">
            <v>0</v>
          </cell>
          <cell r="BK923">
            <v>0</v>
          </cell>
          <cell r="BL923">
            <v>0</v>
          </cell>
          <cell r="BM923">
            <v>0</v>
          </cell>
          <cell r="BN923">
            <v>0</v>
          </cell>
          <cell r="BO923">
            <v>0</v>
          </cell>
          <cell r="BP923">
            <v>0</v>
          </cell>
          <cell r="BQ923">
            <v>0</v>
          </cell>
          <cell r="BR923">
            <v>0</v>
          </cell>
          <cell r="BS923">
            <v>0</v>
          </cell>
          <cell r="BT923">
            <v>0</v>
          </cell>
          <cell r="BU923">
            <v>0</v>
          </cell>
          <cell r="BV923">
            <v>0</v>
          </cell>
          <cell r="BW923">
            <v>0</v>
          </cell>
          <cell r="BX923">
            <v>0</v>
          </cell>
          <cell r="BY923">
            <v>0</v>
          </cell>
          <cell r="BZ923">
            <v>0</v>
          </cell>
          <cell r="CA923">
            <v>0</v>
          </cell>
          <cell r="CB923">
            <v>0</v>
          </cell>
          <cell r="CC923">
            <v>0</v>
          </cell>
          <cell r="CD923">
            <v>0</v>
          </cell>
          <cell r="CE923">
            <v>0</v>
          </cell>
          <cell r="CF923">
            <v>0</v>
          </cell>
          <cell r="CG923">
            <v>0</v>
          </cell>
          <cell r="CH923">
            <v>0</v>
          </cell>
          <cell r="CI923">
            <v>0</v>
          </cell>
          <cell r="CJ923">
            <v>0</v>
          </cell>
          <cell r="CK923">
            <v>0</v>
          </cell>
          <cell r="CL923">
            <v>0</v>
          </cell>
          <cell r="CM923">
            <v>0</v>
          </cell>
          <cell r="CN923">
            <v>0</v>
          </cell>
          <cell r="CO923">
            <v>0</v>
          </cell>
          <cell r="CP923">
            <v>0</v>
          </cell>
          <cell r="CQ923">
            <v>0</v>
          </cell>
          <cell r="CR923">
            <v>0</v>
          </cell>
          <cell r="CS923">
            <v>0</v>
          </cell>
          <cell r="CT923">
            <v>0</v>
          </cell>
          <cell r="CU923">
            <v>0</v>
          </cell>
          <cell r="CV923">
            <v>0</v>
          </cell>
          <cell r="CW923">
            <v>0</v>
          </cell>
          <cell r="CX923">
            <v>0</v>
          </cell>
          <cell r="CY923">
            <v>0</v>
          </cell>
          <cell r="CZ923">
            <v>0</v>
          </cell>
          <cell r="DA923">
            <v>0</v>
          </cell>
          <cell r="DB923">
            <v>0</v>
          </cell>
          <cell r="DC923">
            <v>0</v>
          </cell>
          <cell r="DD923">
            <v>0</v>
          </cell>
          <cell r="DE923">
            <v>0</v>
          </cell>
          <cell r="DF923">
            <v>0</v>
          </cell>
          <cell r="DG923">
            <v>0</v>
          </cell>
          <cell r="DH923">
            <v>0</v>
          </cell>
          <cell r="DI923">
            <v>0</v>
          </cell>
          <cell r="DJ923">
            <v>0</v>
          </cell>
          <cell r="DK923">
            <v>0</v>
          </cell>
          <cell r="DL923">
            <v>0</v>
          </cell>
          <cell r="DM923">
            <v>0</v>
          </cell>
          <cell r="DN923">
            <v>0</v>
          </cell>
          <cell r="DO923">
            <v>0</v>
          </cell>
          <cell r="DP923">
            <v>0</v>
          </cell>
          <cell r="DQ923">
            <v>0</v>
          </cell>
          <cell r="DR923">
            <v>0</v>
          </cell>
          <cell r="DS923">
            <v>0</v>
          </cell>
          <cell r="DT923">
            <v>0</v>
          </cell>
          <cell r="DU923">
            <v>0</v>
          </cell>
          <cell r="DV923">
            <v>0</v>
          </cell>
          <cell r="DW923">
            <v>0</v>
          </cell>
          <cell r="DX923">
            <v>0</v>
          </cell>
          <cell r="DY923">
            <v>0</v>
          </cell>
          <cell r="DZ923">
            <v>0</v>
          </cell>
          <cell r="EA923">
            <v>0</v>
          </cell>
          <cell r="EB923">
            <v>0</v>
          </cell>
          <cell r="EC923">
            <v>0</v>
          </cell>
          <cell r="ED923">
            <v>0</v>
          </cell>
        </row>
        <row r="924"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0</v>
          </cell>
          <cell r="P924">
            <v>0</v>
          </cell>
          <cell r="Q924">
            <v>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  <cell r="AE924">
            <v>0</v>
          </cell>
          <cell r="AF924">
            <v>0</v>
          </cell>
          <cell r="AG924">
            <v>0</v>
          </cell>
          <cell r="AH924">
            <v>0</v>
          </cell>
          <cell r="AI924">
            <v>0</v>
          </cell>
          <cell r="AJ924">
            <v>0</v>
          </cell>
          <cell r="AK924">
            <v>0</v>
          </cell>
          <cell r="AL924">
            <v>0</v>
          </cell>
          <cell r="AM924">
            <v>0</v>
          </cell>
          <cell r="AN924">
            <v>0</v>
          </cell>
          <cell r="AO924">
            <v>0</v>
          </cell>
          <cell r="AP924">
            <v>0</v>
          </cell>
          <cell r="AQ924">
            <v>0</v>
          </cell>
          <cell r="AR924">
            <v>0</v>
          </cell>
          <cell r="AS924">
            <v>0</v>
          </cell>
          <cell r="AT924">
            <v>0</v>
          </cell>
          <cell r="AU924">
            <v>0</v>
          </cell>
          <cell r="AV924">
            <v>0</v>
          </cell>
          <cell r="AW924">
            <v>0</v>
          </cell>
          <cell r="AX924">
            <v>0</v>
          </cell>
          <cell r="AY924">
            <v>0</v>
          </cell>
          <cell r="AZ924">
            <v>0</v>
          </cell>
          <cell r="BA924">
            <v>0</v>
          </cell>
          <cell r="BB924">
            <v>0</v>
          </cell>
          <cell r="BC924">
            <v>0</v>
          </cell>
          <cell r="BD924">
            <v>0</v>
          </cell>
          <cell r="BE924">
            <v>0</v>
          </cell>
          <cell r="BF924">
            <v>0</v>
          </cell>
          <cell r="BG924">
            <v>0</v>
          </cell>
          <cell r="BH924">
            <v>0</v>
          </cell>
          <cell r="BI924">
            <v>0</v>
          </cell>
          <cell r="BJ924">
            <v>0</v>
          </cell>
          <cell r="BK924">
            <v>0</v>
          </cell>
          <cell r="BL924">
            <v>0</v>
          </cell>
          <cell r="BM924">
            <v>0</v>
          </cell>
          <cell r="BN924">
            <v>0</v>
          </cell>
          <cell r="BO924">
            <v>0</v>
          </cell>
          <cell r="BP924">
            <v>0</v>
          </cell>
          <cell r="BQ924">
            <v>0</v>
          </cell>
          <cell r="BR924">
            <v>0</v>
          </cell>
          <cell r="BS924">
            <v>0</v>
          </cell>
          <cell r="BT924">
            <v>0</v>
          </cell>
          <cell r="BU924">
            <v>0</v>
          </cell>
          <cell r="BV924">
            <v>0</v>
          </cell>
          <cell r="BW924">
            <v>0</v>
          </cell>
          <cell r="BX924">
            <v>0</v>
          </cell>
          <cell r="BY924">
            <v>0</v>
          </cell>
          <cell r="BZ924">
            <v>0</v>
          </cell>
          <cell r="CA924">
            <v>0</v>
          </cell>
          <cell r="CB924">
            <v>0</v>
          </cell>
          <cell r="CC924">
            <v>0</v>
          </cell>
          <cell r="CD924">
            <v>0</v>
          </cell>
          <cell r="CE924">
            <v>0</v>
          </cell>
          <cell r="CF924">
            <v>0</v>
          </cell>
          <cell r="CG924">
            <v>0</v>
          </cell>
          <cell r="CH924">
            <v>0</v>
          </cell>
          <cell r="CI924">
            <v>0</v>
          </cell>
          <cell r="CJ924">
            <v>0</v>
          </cell>
          <cell r="CK924">
            <v>0</v>
          </cell>
          <cell r="CL924">
            <v>0</v>
          </cell>
          <cell r="CM924">
            <v>0</v>
          </cell>
          <cell r="CN924">
            <v>0</v>
          </cell>
          <cell r="CO924">
            <v>0</v>
          </cell>
          <cell r="CP924">
            <v>0</v>
          </cell>
          <cell r="CQ924">
            <v>0</v>
          </cell>
          <cell r="CR924">
            <v>0</v>
          </cell>
          <cell r="CS924">
            <v>0</v>
          </cell>
          <cell r="CT924">
            <v>0</v>
          </cell>
          <cell r="CU924">
            <v>0</v>
          </cell>
          <cell r="CV924">
            <v>0</v>
          </cell>
          <cell r="CW924">
            <v>0</v>
          </cell>
          <cell r="CX924">
            <v>0</v>
          </cell>
          <cell r="CY924">
            <v>0</v>
          </cell>
          <cell r="CZ924">
            <v>0</v>
          </cell>
          <cell r="DA924">
            <v>0</v>
          </cell>
          <cell r="DB924">
            <v>0</v>
          </cell>
          <cell r="DC924">
            <v>0</v>
          </cell>
          <cell r="DD924">
            <v>0</v>
          </cell>
          <cell r="DE924">
            <v>0</v>
          </cell>
          <cell r="DF924">
            <v>0</v>
          </cell>
          <cell r="DG924">
            <v>0</v>
          </cell>
          <cell r="DH924">
            <v>0</v>
          </cell>
          <cell r="DI924">
            <v>0</v>
          </cell>
          <cell r="DJ924">
            <v>0</v>
          </cell>
          <cell r="DK924">
            <v>0</v>
          </cell>
          <cell r="DL924">
            <v>0</v>
          </cell>
          <cell r="DM924">
            <v>0</v>
          </cell>
          <cell r="DN924">
            <v>0</v>
          </cell>
          <cell r="DO924">
            <v>0</v>
          </cell>
          <cell r="DP924">
            <v>0</v>
          </cell>
          <cell r="DQ924">
            <v>0</v>
          </cell>
          <cell r="DR924">
            <v>0</v>
          </cell>
          <cell r="DS924">
            <v>0</v>
          </cell>
          <cell r="DT924">
            <v>0</v>
          </cell>
          <cell r="DU924">
            <v>0</v>
          </cell>
          <cell r="DV924">
            <v>0</v>
          </cell>
          <cell r="DW924">
            <v>0</v>
          </cell>
          <cell r="DX924">
            <v>0</v>
          </cell>
          <cell r="DY924">
            <v>0</v>
          </cell>
          <cell r="DZ924">
            <v>0</v>
          </cell>
          <cell r="EA924">
            <v>0</v>
          </cell>
          <cell r="EB924">
            <v>0</v>
          </cell>
          <cell r="EC924">
            <v>0</v>
          </cell>
          <cell r="ED924">
            <v>0</v>
          </cell>
        </row>
        <row r="925"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0</v>
          </cell>
          <cell r="P925">
            <v>0</v>
          </cell>
          <cell r="Q925">
            <v>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  <cell r="AE925">
            <v>0</v>
          </cell>
          <cell r="AF925">
            <v>0</v>
          </cell>
          <cell r="AG925">
            <v>0</v>
          </cell>
          <cell r="AH925">
            <v>0</v>
          </cell>
          <cell r="AI925">
            <v>0</v>
          </cell>
          <cell r="AJ925">
            <v>0</v>
          </cell>
          <cell r="AK925">
            <v>0</v>
          </cell>
          <cell r="AL925">
            <v>0</v>
          </cell>
          <cell r="AM925">
            <v>0</v>
          </cell>
          <cell r="AN925">
            <v>0</v>
          </cell>
          <cell r="AO925">
            <v>0</v>
          </cell>
          <cell r="AP925">
            <v>0</v>
          </cell>
          <cell r="AQ925">
            <v>0</v>
          </cell>
          <cell r="AR925">
            <v>0</v>
          </cell>
          <cell r="AS925">
            <v>0</v>
          </cell>
          <cell r="AT925">
            <v>0</v>
          </cell>
          <cell r="AU925">
            <v>0</v>
          </cell>
          <cell r="AV925">
            <v>0</v>
          </cell>
          <cell r="AW925">
            <v>0</v>
          </cell>
          <cell r="AX925">
            <v>0</v>
          </cell>
          <cell r="AY925">
            <v>0</v>
          </cell>
          <cell r="AZ925">
            <v>0</v>
          </cell>
          <cell r="BA925">
            <v>0</v>
          </cell>
          <cell r="BB925">
            <v>0</v>
          </cell>
          <cell r="BC925">
            <v>0</v>
          </cell>
          <cell r="BD925">
            <v>0</v>
          </cell>
          <cell r="BE925">
            <v>0</v>
          </cell>
          <cell r="BF925">
            <v>0</v>
          </cell>
          <cell r="BG925">
            <v>0</v>
          </cell>
          <cell r="BH925">
            <v>0</v>
          </cell>
          <cell r="BI925">
            <v>0</v>
          </cell>
          <cell r="BJ925">
            <v>0</v>
          </cell>
          <cell r="BK925">
            <v>0</v>
          </cell>
          <cell r="BL925">
            <v>0</v>
          </cell>
          <cell r="BM925">
            <v>0</v>
          </cell>
          <cell r="BN925">
            <v>0</v>
          </cell>
          <cell r="BO925">
            <v>0</v>
          </cell>
          <cell r="BP925">
            <v>0</v>
          </cell>
          <cell r="BQ925">
            <v>0</v>
          </cell>
          <cell r="BR925">
            <v>0</v>
          </cell>
          <cell r="BS925">
            <v>0</v>
          </cell>
          <cell r="BT925">
            <v>0</v>
          </cell>
          <cell r="BU925">
            <v>0</v>
          </cell>
          <cell r="BV925">
            <v>0</v>
          </cell>
          <cell r="BW925">
            <v>0</v>
          </cell>
          <cell r="BX925">
            <v>0</v>
          </cell>
          <cell r="BY925">
            <v>0</v>
          </cell>
          <cell r="BZ925">
            <v>0</v>
          </cell>
          <cell r="CA925">
            <v>0</v>
          </cell>
          <cell r="CB925">
            <v>0</v>
          </cell>
          <cell r="CC925">
            <v>0</v>
          </cell>
          <cell r="CD925">
            <v>0</v>
          </cell>
          <cell r="CE925">
            <v>0</v>
          </cell>
          <cell r="CF925">
            <v>0</v>
          </cell>
          <cell r="CG925">
            <v>0</v>
          </cell>
          <cell r="CH925">
            <v>0</v>
          </cell>
          <cell r="CI925">
            <v>0</v>
          </cell>
          <cell r="CJ925">
            <v>0</v>
          </cell>
          <cell r="CK925">
            <v>0</v>
          </cell>
          <cell r="CL925">
            <v>0</v>
          </cell>
          <cell r="CM925">
            <v>0</v>
          </cell>
          <cell r="CN925">
            <v>0</v>
          </cell>
          <cell r="CO925">
            <v>0</v>
          </cell>
          <cell r="CP925">
            <v>0</v>
          </cell>
          <cell r="CQ925">
            <v>0</v>
          </cell>
          <cell r="CR925">
            <v>0</v>
          </cell>
          <cell r="CS925">
            <v>0</v>
          </cell>
          <cell r="CT925">
            <v>0</v>
          </cell>
          <cell r="CU925">
            <v>0</v>
          </cell>
          <cell r="CV925">
            <v>0</v>
          </cell>
          <cell r="CW925">
            <v>0</v>
          </cell>
          <cell r="CX925">
            <v>0</v>
          </cell>
          <cell r="CY925">
            <v>0</v>
          </cell>
          <cell r="CZ925">
            <v>0</v>
          </cell>
          <cell r="DA925">
            <v>0</v>
          </cell>
          <cell r="DB925">
            <v>0</v>
          </cell>
          <cell r="DC925">
            <v>0</v>
          </cell>
          <cell r="DD925">
            <v>0</v>
          </cell>
          <cell r="DE925">
            <v>0</v>
          </cell>
          <cell r="DF925">
            <v>0</v>
          </cell>
          <cell r="DG925">
            <v>0</v>
          </cell>
          <cell r="DH925">
            <v>0</v>
          </cell>
          <cell r="DI925">
            <v>0</v>
          </cell>
          <cell r="DJ925">
            <v>0</v>
          </cell>
          <cell r="DK925">
            <v>0</v>
          </cell>
          <cell r="DL925">
            <v>0</v>
          </cell>
          <cell r="DM925">
            <v>0</v>
          </cell>
          <cell r="DN925">
            <v>0</v>
          </cell>
          <cell r="DO925">
            <v>0</v>
          </cell>
          <cell r="DP925">
            <v>0</v>
          </cell>
          <cell r="DQ925">
            <v>0</v>
          </cell>
          <cell r="DR925">
            <v>0</v>
          </cell>
          <cell r="DS925">
            <v>0</v>
          </cell>
          <cell r="DT925">
            <v>0</v>
          </cell>
          <cell r="DU925">
            <v>0</v>
          </cell>
          <cell r="DV925">
            <v>0</v>
          </cell>
          <cell r="DW925">
            <v>0</v>
          </cell>
          <cell r="DX925">
            <v>0</v>
          </cell>
          <cell r="DY925">
            <v>0</v>
          </cell>
          <cell r="DZ925">
            <v>0</v>
          </cell>
          <cell r="EA925">
            <v>0</v>
          </cell>
          <cell r="EB925">
            <v>0</v>
          </cell>
          <cell r="EC925">
            <v>0</v>
          </cell>
          <cell r="ED925">
            <v>0</v>
          </cell>
        </row>
        <row r="926"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0</v>
          </cell>
          <cell r="P926">
            <v>0</v>
          </cell>
          <cell r="Q926">
            <v>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  <cell r="AE926">
            <v>0</v>
          </cell>
          <cell r="AF926">
            <v>0</v>
          </cell>
          <cell r="AG926">
            <v>0</v>
          </cell>
          <cell r="AH926">
            <v>0</v>
          </cell>
          <cell r="AI926">
            <v>0</v>
          </cell>
          <cell r="AJ926">
            <v>0</v>
          </cell>
          <cell r="AK926">
            <v>0</v>
          </cell>
          <cell r="AL926">
            <v>0</v>
          </cell>
          <cell r="AM926">
            <v>0</v>
          </cell>
          <cell r="AN926">
            <v>0</v>
          </cell>
          <cell r="AO926">
            <v>0</v>
          </cell>
          <cell r="AP926">
            <v>0</v>
          </cell>
          <cell r="AQ926">
            <v>0</v>
          </cell>
          <cell r="AR926">
            <v>0</v>
          </cell>
          <cell r="AS926">
            <v>0</v>
          </cell>
          <cell r="AT926">
            <v>0</v>
          </cell>
          <cell r="AU926">
            <v>0</v>
          </cell>
          <cell r="AV926">
            <v>0</v>
          </cell>
          <cell r="AW926">
            <v>0</v>
          </cell>
          <cell r="AX926">
            <v>0</v>
          </cell>
          <cell r="AY926">
            <v>0</v>
          </cell>
          <cell r="AZ926">
            <v>0</v>
          </cell>
          <cell r="BA926">
            <v>0</v>
          </cell>
          <cell r="BB926">
            <v>0</v>
          </cell>
          <cell r="BC926">
            <v>0</v>
          </cell>
          <cell r="BD926">
            <v>0</v>
          </cell>
          <cell r="BE926">
            <v>0</v>
          </cell>
          <cell r="BF926">
            <v>0</v>
          </cell>
          <cell r="BG926">
            <v>0</v>
          </cell>
          <cell r="BH926">
            <v>0</v>
          </cell>
          <cell r="BI926">
            <v>0</v>
          </cell>
          <cell r="BJ926">
            <v>0</v>
          </cell>
          <cell r="BK926">
            <v>0</v>
          </cell>
          <cell r="BL926">
            <v>0</v>
          </cell>
          <cell r="BM926">
            <v>0</v>
          </cell>
          <cell r="BN926">
            <v>0</v>
          </cell>
          <cell r="BO926">
            <v>0</v>
          </cell>
          <cell r="BP926">
            <v>0</v>
          </cell>
          <cell r="BQ926">
            <v>0</v>
          </cell>
          <cell r="BR926">
            <v>0</v>
          </cell>
          <cell r="BS926">
            <v>0</v>
          </cell>
          <cell r="BT926">
            <v>0</v>
          </cell>
          <cell r="BU926">
            <v>0</v>
          </cell>
          <cell r="BV926">
            <v>0</v>
          </cell>
          <cell r="BW926">
            <v>0</v>
          </cell>
          <cell r="BX926">
            <v>0</v>
          </cell>
          <cell r="BY926">
            <v>0</v>
          </cell>
          <cell r="BZ926">
            <v>0</v>
          </cell>
          <cell r="CA926">
            <v>0</v>
          </cell>
          <cell r="CB926">
            <v>0</v>
          </cell>
          <cell r="CC926">
            <v>0</v>
          </cell>
          <cell r="CD926">
            <v>0</v>
          </cell>
          <cell r="CE926">
            <v>0</v>
          </cell>
          <cell r="CF926">
            <v>0</v>
          </cell>
          <cell r="CG926">
            <v>0</v>
          </cell>
          <cell r="CH926">
            <v>0</v>
          </cell>
          <cell r="CI926">
            <v>0</v>
          </cell>
          <cell r="CJ926">
            <v>0</v>
          </cell>
          <cell r="CK926">
            <v>0</v>
          </cell>
          <cell r="CL926">
            <v>0</v>
          </cell>
          <cell r="CM926">
            <v>0</v>
          </cell>
          <cell r="CN926">
            <v>0</v>
          </cell>
          <cell r="CO926">
            <v>0</v>
          </cell>
          <cell r="CP926">
            <v>0</v>
          </cell>
          <cell r="CQ926">
            <v>0</v>
          </cell>
          <cell r="CR926">
            <v>0</v>
          </cell>
          <cell r="CS926">
            <v>0</v>
          </cell>
          <cell r="CT926">
            <v>0</v>
          </cell>
          <cell r="CU926">
            <v>0</v>
          </cell>
          <cell r="CV926">
            <v>0</v>
          </cell>
          <cell r="CW926">
            <v>0</v>
          </cell>
          <cell r="CX926">
            <v>0</v>
          </cell>
          <cell r="CY926">
            <v>0</v>
          </cell>
          <cell r="CZ926">
            <v>0</v>
          </cell>
          <cell r="DA926">
            <v>0</v>
          </cell>
          <cell r="DB926">
            <v>0</v>
          </cell>
          <cell r="DC926">
            <v>0</v>
          </cell>
          <cell r="DD926">
            <v>0</v>
          </cell>
          <cell r="DE926">
            <v>0</v>
          </cell>
          <cell r="DF926">
            <v>0</v>
          </cell>
          <cell r="DG926">
            <v>0</v>
          </cell>
          <cell r="DH926">
            <v>0</v>
          </cell>
          <cell r="DI926">
            <v>0</v>
          </cell>
          <cell r="DJ926">
            <v>0</v>
          </cell>
          <cell r="DK926">
            <v>0</v>
          </cell>
          <cell r="DL926">
            <v>0</v>
          </cell>
          <cell r="DM926">
            <v>0</v>
          </cell>
          <cell r="DN926">
            <v>0</v>
          </cell>
          <cell r="DO926">
            <v>0</v>
          </cell>
          <cell r="DP926">
            <v>0</v>
          </cell>
          <cell r="DQ926">
            <v>0</v>
          </cell>
          <cell r="DR926">
            <v>0</v>
          </cell>
          <cell r="DS926">
            <v>0</v>
          </cell>
          <cell r="DT926">
            <v>0</v>
          </cell>
          <cell r="DU926">
            <v>0</v>
          </cell>
          <cell r="DV926">
            <v>0</v>
          </cell>
          <cell r="DW926">
            <v>0</v>
          </cell>
          <cell r="DX926">
            <v>0</v>
          </cell>
          <cell r="DY926">
            <v>0</v>
          </cell>
          <cell r="DZ926">
            <v>0</v>
          </cell>
          <cell r="EA926">
            <v>0</v>
          </cell>
          <cell r="EB926">
            <v>0</v>
          </cell>
          <cell r="EC926">
            <v>0</v>
          </cell>
          <cell r="ED926">
            <v>0</v>
          </cell>
        </row>
        <row r="927"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0</v>
          </cell>
          <cell r="P927">
            <v>0</v>
          </cell>
          <cell r="Q927">
            <v>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  <cell r="AE927">
            <v>0</v>
          </cell>
          <cell r="AF927">
            <v>0</v>
          </cell>
          <cell r="AG927">
            <v>0</v>
          </cell>
          <cell r="AH927">
            <v>0</v>
          </cell>
          <cell r="AI927">
            <v>0</v>
          </cell>
          <cell r="AJ927">
            <v>0</v>
          </cell>
          <cell r="AK927">
            <v>0</v>
          </cell>
          <cell r="AL927">
            <v>0</v>
          </cell>
          <cell r="AM927">
            <v>0</v>
          </cell>
          <cell r="AN927">
            <v>0</v>
          </cell>
          <cell r="AO927">
            <v>0</v>
          </cell>
          <cell r="AP927">
            <v>0</v>
          </cell>
          <cell r="AQ927">
            <v>0</v>
          </cell>
          <cell r="AR927">
            <v>0</v>
          </cell>
          <cell r="AS927">
            <v>0</v>
          </cell>
          <cell r="AT927">
            <v>0</v>
          </cell>
          <cell r="AU927">
            <v>0</v>
          </cell>
          <cell r="AV927">
            <v>0</v>
          </cell>
          <cell r="AW927">
            <v>0</v>
          </cell>
          <cell r="AX927">
            <v>0</v>
          </cell>
          <cell r="AY927">
            <v>0</v>
          </cell>
          <cell r="AZ927">
            <v>0</v>
          </cell>
          <cell r="BA927">
            <v>0</v>
          </cell>
          <cell r="BB927">
            <v>0</v>
          </cell>
          <cell r="BC927">
            <v>0</v>
          </cell>
          <cell r="BD927">
            <v>0</v>
          </cell>
          <cell r="BE927">
            <v>0</v>
          </cell>
          <cell r="BF927">
            <v>0</v>
          </cell>
          <cell r="BG927">
            <v>0</v>
          </cell>
          <cell r="BH927">
            <v>0</v>
          </cell>
          <cell r="BI927">
            <v>0</v>
          </cell>
          <cell r="BJ927">
            <v>0</v>
          </cell>
          <cell r="BK927">
            <v>0</v>
          </cell>
          <cell r="BL927">
            <v>0</v>
          </cell>
          <cell r="BM927">
            <v>0</v>
          </cell>
          <cell r="BN927">
            <v>0</v>
          </cell>
          <cell r="BO927">
            <v>0</v>
          </cell>
          <cell r="BP927">
            <v>0</v>
          </cell>
          <cell r="BQ927">
            <v>0</v>
          </cell>
          <cell r="BR927">
            <v>0</v>
          </cell>
          <cell r="BS927">
            <v>0</v>
          </cell>
          <cell r="BT927">
            <v>0</v>
          </cell>
          <cell r="BU927">
            <v>0</v>
          </cell>
          <cell r="BV927">
            <v>0</v>
          </cell>
          <cell r="BW927">
            <v>0</v>
          </cell>
          <cell r="BX927">
            <v>0</v>
          </cell>
          <cell r="BY927">
            <v>0</v>
          </cell>
          <cell r="BZ927">
            <v>0</v>
          </cell>
          <cell r="CA927">
            <v>0</v>
          </cell>
          <cell r="CB927">
            <v>0</v>
          </cell>
          <cell r="CC927">
            <v>0</v>
          </cell>
          <cell r="CD927">
            <v>0</v>
          </cell>
          <cell r="CE927">
            <v>0</v>
          </cell>
          <cell r="CF927">
            <v>0</v>
          </cell>
          <cell r="CG927">
            <v>0</v>
          </cell>
          <cell r="CH927">
            <v>0</v>
          </cell>
          <cell r="CI927">
            <v>0</v>
          </cell>
          <cell r="CJ927">
            <v>0</v>
          </cell>
          <cell r="CK927">
            <v>0</v>
          </cell>
          <cell r="CL927">
            <v>0</v>
          </cell>
          <cell r="CM927">
            <v>0</v>
          </cell>
          <cell r="CN927">
            <v>0</v>
          </cell>
          <cell r="CO927">
            <v>0</v>
          </cell>
          <cell r="CP927">
            <v>0</v>
          </cell>
          <cell r="CQ927">
            <v>0</v>
          </cell>
          <cell r="CR927">
            <v>0</v>
          </cell>
          <cell r="CS927">
            <v>0</v>
          </cell>
          <cell r="CT927">
            <v>0</v>
          </cell>
          <cell r="CU927">
            <v>0</v>
          </cell>
          <cell r="CV927">
            <v>0</v>
          </cell>
          <cell r="CW927">
            <v>0</v>
          </cell>
          <cell r="CX927">
            <v>0</v>
          </cell>
          <cell r="CY927">
            <v>0</v>
          </cell>
          <cell r="CZ927">
            <v>0</v>
          </cell>
          <cell r="DA927">
            <v>0</v>
          </cell>
          <cell r="DB927">
            <v>0</v>
          </cell>
          <cell r="DC927">
            <v>0</v>
          </cell>
          <cell r="DD927">
            <v>0</v>
          </cell>
          <cell r="DE927">
            <v>0</v>
          </cell>
          <cell r="DF927">
            <v>0</v>
          </cell>
          <cell r="DG927">
            <v>0</v>
          </cell>
          <cell r="DH927">
            <v>0</v>
          </cell>
          <cell r="DI927">
            <v>0</v>
          </cell>
          <cell r="DJ927">
            <v>0</v>
          </cell>
          <cell r="DK927">
            <v>0</v>
          </cell>
          <cell r="DL927">
            <v>0</v>
          </cell>
          <cell r="DM927">
            <v>0</v>
          </cell>
          <cell r="DN927">
            <v>0</v>
          </cell>
          <cell r="DO927">
            <v>0</v>
          </cell>
          <cell r="DP927">
            <v>0</v>
          </cell>
          <cell r="DQ927">
            <v>0</v>
          </cell>
          <cell r="DR927">
            <v>0</v>
          </cell>
          <cell r="DS927">
            <v>0</v>
          </cell>
          <cell r="DT927">
            <v>0</v>
          </cell>
          <cell r="DU927">
            <v>0</v>
          </cell>
          <cell r="DV927">
            <v>0</v>
          </cell>
          <cell r="DW927">
            <v>0</v>
          </cell>
          <cell r="DX927">
            <v>0</v>
          </cell>
          <cell r="DY927">
            <v>0</v>
          </cell>
          <cell r="DZ927">
            <v>0</v>
          </cell>
          <cell r="EA927">
            <v>0</v>
          </cell>
          <cell r="EB927">
            <v>0</v>
          </cell>
          <cell r="EC927">
            <v>0</v>
          </cell>
          <cell r="ED927">
            <v>0</v>
          </cell>
        </row>
        <row r="928"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0</v>
          </cell>
          <cell r="P928">
            <v>0</v>
          </cell>
          <cell r="Q928">
            <v>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  <cell r="AE928">
            <v>0</v>
          </cell>
          <cell r="AF928">
            <v>0</v>
          </cell>
          <cell r="AG928">
            <v>0</v>
          </cell>
          <cell r="AH928">
            <v>0</v>
          </cell>
          <cell r="AI928">
            <v>0</v>
          </cell>
          <cell r="AJ928">
            <v>0</v>
          </cell>
          <cell r="AK928">
            <v>0</v>
          </cell>
          <cell r="AL928">
            <v>0</v>
          </cell>
          <cell r="AM928">
            <v>0</v>
          </cell>
          <cell r="AN928">
            <v>0</v>
          </cell>
          <cell r="AO928">
            <v>0</v>
          </cell>
          <cell r="AP928">
            <v>0</v>
          </cell>
          <cell r="AQ928">
            <v>0</v>
          </cell>
          <cell r="AR928">
            <v>0</v>
          </cell>
          <cell r="AS928">
            <v>0</v>
          </cell>
          <cell r="AT928">
            <v>0</v>
          </cell>
          <cell r="AU928">
            <v>0</v>
          </cell>
          <cell r="AV928">
            <v>0</v>
          </cell>
          <cell r="AW928">
            <v>0</v>
          </cell>
          <cell r="AX928">
            <v>0</v>
          </cell>
          <cell r="AY928">
            <v>0</v>
          </cell>
          <cell r="AZ928">
            <v>0</v>
          </cell>
          <cell r="BA928">
            <v>0</v>
          </cell>
          <cell r="BB928">
            <v>0</v>
          </cell>
          <cell r="BC928">
            <v>0</v>
          </cell>
          <cell r="BD928">
            <v>0</v>
          </cell>
          <cell r="BE928">
            <v>0</v>
          </cell>
          <cell r="BF928">
            <v>0</v>
          </cell>
          <cell r="BG928">
            <v>0</v>
          </cell>
          <cell r="BH928">
            <v>0</v>
          </cell>
          <cell r="BI928">
            <v>0</v>
          </cell>
          <cell r="BJ928">
            <v>0</v>
          </cell>
          <cell r="BK928">
            <v>0</v>
          </cell>
          <cell r="BL928">
            <v>0</v>
          </cell>
          <cell r="BM928">
            <v>0</v>
          </cell>
          <cell r="BN928">
            <v>0</v>
          </cell>
          <cell r="BO928">
            <v>0</v>
          </cell>
          <cell r="BP928">
            <v>0</v>
          </cell>
          <cell r="BQ928">
            <v>0</v>
          </cell>
          <cell r="BR928">
            <v>0</v>
          </cell>
          <cell r="BS928">
            <v>0</v>
          </cell>
          <cell r="BT928">
            <v>0</v>
          </cell>
          <cell r="BU928">
            <v>0</v>
          </cell>
          <cell r="BV928">
            <v>0</v>
          </cell>
          <cell r="BW928">
            <v>0</v>
          </cell>
          <cell r="BX928">
            <v>0</v>
          </cell>
          <cell r="BY928">
            <v>0</v>
          </cell>
          <cell r="BZ928">
            <v>0</v>
          </cell>
          <cell r="CA928">
            <v>0</v>
          </cell>
          <cell r="CB928">
            <v>0</v>
          </cell>
          <cell r="CC928">
            <v>0</v>
          </cell>
          <cell r="CD928">
            <v>0</v>
          </cell>
          <cell r="CE928">
            <v>0</v>
          </cell>
          <cell r="CF928">
            <v>0</v>
          </cell>
          <cell r="CG928">
            <v>0</v>
          </cell>
          <cell r="CH928">
            <v>0</v>
          </cell>
          <cell r="CI928">
            <v>0</v>
          </cell>
          <cell r="CJ928">
            <v>0</v>
          </cell>
          <cell r="CK928">
            <v>0</v>
          </cell>
          <cell r="CL928">
            <v>0</v>
          </cell>
          <cell r="CM928">
            <v>0</v>
          </cell>
          <cell r="CN928">
            <v>0</v>
          </cell>
          <cell r="CO928">
            <v>0</v>
          </cell>
          <cell r="CP928">
            <v>0</v>
          </cell>
          <cell r="CQ928">
            <v>0</v>
          </cell>
          <cell r="CR928">
            <v>0</v>
          </cell>
          <cell r="CS928">
            <v>0</v>
          </cell>
          <cell r="CT928">
            <v>0</v>
          </cell>
          <cell r="CU928">
            <v>0</v>
          </cell>
          <cell r="CV928">
            <v>0</v>
          </cell>
          <cell r="CW928">
            <v>0</v>
          </cell>
          <cell r="CX928">
            <v>0</v>
          </cell>
          <cell r="CY928">
            <v>0</v>
          </cell>
          <cell r="CZ928">
            <v>0</v>
          </cell>
          <cell r="DA928">
            <v>0</v>
          </cell>
          <cell r="DB928">
            <v>0</v>
          </cell>
          <cell r="DC928">
            <v>0</v>
          </cell>
          <cell r="DD928">
            <v>0</v>
          </cell>
          <cell r="DE928">
            <v>0</v>
          </cell>
          <cell r="DF928">
            <v>0</v>
          </cell>
          <cell r="DG928">
            <v>0</v>
          </cell>
          <cell r="DH928">
            <v>0</v>
          </cell>
          <cell r="DI928">
            <v>0</v>
          </cell>
          <cell r="DJ928">
            <v>0</v>
          </cell>
          <cell r="DK928">
            <v>0</v>
          </cell>
          <cell r="DL928">
            <v>0</v>
          </cell>
          <cell r="DM928">
            <v>0</v>
          </cell>
          <cell r="DN928">
            <v>0</v>
          </cell>
          <cell r="DO928">
            <v>0</v>
          </cell>
          <cell r="DP928">
            <v>0</v>
          </cell>
          <cell r="DQ928">
            <v>0</v>
          </cell>
          <cell r="DR928">
            <v>0</v>
          </cell>
          <cell r="DS928">
            <v>0</v>
          </cell>
          <cell r="DT928">
            <v>0</v>
          </cell>
          <cell r="DU928">
            <v>0</v>
          </cell>
          <cell r="DV928">
            <v>0</v>
          </cell>
          <cell r="DW928">
            <v>0</v>
          </cell>
          <cell r="DX928">
            <v>0</v>
          </cell>
          <cell r="DY928">
            <v>0</v>
          </cell>
          <cell r="DZ928">
            <v>0</v>
          </cell>
          <cell r="EA928">
            <v>0</v>
          </cell>
          <cell r="EB928">
            <v>0</v>
          </cell>
          <cell r="EC928">
            <v>0</v>
          </cell>
          <cell r="ED928">
            <v>0</v>
          </cell>
        </row>
        <row r="929"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0</v>
          </cell>
          <cell r="P929">
            <v>0</v>
          </cell>
          <cell r="Q929">
            <v>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  <cell r="AE929">
            <v>0</v>
          </cell>
          <cell r="AF929">
            <v>0</v>
          </cell>
          <cell r="AG929">
            <v>0</v>
          </cell>
          <cell r="AH929">
            <v>0</v>
          </cell>
          <cell r="AI929">
            <v>0</v>
          </cell>
          <cell r="AJ929">
            <v>0</v>
          </cell>
          <cell r="AK929">
            <v>0</v>
          </cell>
          <cell r="AL929">
            <v>0</v>
          </cell>
          <cell r="AM929">
            <v>0</v>
          </cell>
          <cell r="AN929">
            <v>0</v>
          </cell>
          <cell r="AO929">
            <v>0</v>
          </cell>
          <cell r="AP929">
            <v>0</v>
          </cell>
          <cell r="AQ929">
            <v>0</v>
          </cell>
          <cell r="AR929">
            <v>0</v>
          </cell>
          <cell r="AS929">
            <v>0</v>
          </cell>
          <cell r="AT929">
            <v>0</v>
          </cell>
          <cell r="AU929">
            <v>0</v>
          </cell>
          <cell r="AV929">
            <v>0</v>
          </cell>
          <cell r="AW929">
            <v>0</v>
          </cell>
          <cell r="AX929">
            <v>0</v>
          </cell>
          <cell r="AY929">
            <v>0</v>
          </cell>
          <cell r="AZ929">
            <v>0</v>
          </cell>
          <cell r="BA929">
            <v>0</v>
          </cell>
          <cell r="BB929">
            <v>0</v>
          </cell>
          <cell r="BC929">
            <v>0</v>
          </cell>
          <cell r="BD929">
            <v>0</v>
          </cell>
          <cell r="BE929">
            <v>0</v>
          </cell>
          <cell r="BF929">
            <v>0</v>
          </cell>
          <cell r="BG929">
            <v>0</v>
          </cell>
          <cell r="BH929">
            <v>0</v>
          </cell>
          <cell r="BI929">
            <v>0</v>
          </cell>
          <cell r="BJ929">
            <v>0</v>
          </cell>
          <cell r="BK929">
            <v>0</v>
          </cell>
          <cell r="BL929">
            <v>0</v>
          </cell>
          <cell r="BM929">
            <v>0</v>
          </cell>
          <cell r="BN929">
            <v>0</v>
          </cell>
          <cell r="BO929">
            <v>0</v>
          </cell>
          <cell r="BP929">
            <v>0</v>
          </cell>
          <cell r="BQ929">
            <v>0</v>
          </cell>
          <cell r="BR929">
            <v>0</v>
          </cell>
          <cell r="BS929">
            <v>0</v>
          </cell>
          <cell r="BT929">
            <v>0</v>
          </cell>
          <cell r="BU929">
            <v>0</v>
          </cell>
          <cell r="BV929">
            <v>0</v>
          </cell>
          <cell r="BW929">
            <v>0</v>
          </cell>
          <cell r="BX929">
            <v>0</v>
          </cell>
          <cell r="BY929">
            <v>0</v>
          </cell>
          <cell r="BZ929">
            <v>0</v>
          </cell>
          <cell r="CA929">
            <v>0</v>
          </cell>
          <cell r="CB929">
            <v>0</v>
          </cell>
          <cell r="CC929">
            <v>0</v>
          </cell>
          <cell r="CD929">
            <v>0</v>
          </cell>
          <cell r="CE929">
            <v>0</v>
          </cell>
          <cell r="CF929">
            <v>0</v>
          </cell>
          <cell r="CG929">
            <v>0</v>
          </cell>
          <cell r="CH929">
            <v>0</v>
          </cell>
          <cell r="CI929">
            <v>0</v>
          </cell>
          <cell r="CJ929">
            <v>0</v>
          </cell>
          <cell r="CK929">
            <v>0</v>
          </cell>
          <cell r="CL929">
            <v>0</v>
          </cell>
          <cell r="CM929">
            <v>0</v>
          </cell>
          <cell r="CN929">
            <v>0</v>
          </cell>
          <cell r="CO929">
            <v>0</v>
          </cell>
          <cell r="CP929">
            <v>0</v>
          </cell>
          <cell r="CQ929">
            <v>0</v>
          </cell>
          <cell r="CR929">
            <v>0</v>
          </cell>
          <cell r="CS929">
            <v>0</v>
          </cell>
          <cell r="CT929">
            <v>0</v>
          </cell>
          <cell r="CU929">
            <v>0</v>
          </cell>
          <cell r="CV929">
            <v>0</v>
          </cell>
          <cell r="CW929">
            <v>0</v>
          </cell>
          <cell r="CX929">
            <v>0</v>
          </cell>
          <cell r="CY929">
            <v>0</v>
          </cell>
          <cell r="CZ929">
            <v>0</v>
          </cell>
          <cell r="DA929">
            <v>0</v>
          </cell>
          <cell r="DB929">
            <v>0</v>
          </cell>
          <cell r="DC929">
            <v>0</v>
          </cell>
          <cell r="DD929">
            <v>0</v>
          </cell>
          <cell r="DE929">
            <v>0</v>
          </cell>
          <cell r="DF929">
            <v>0</v>
          </cell>
          <cell r="DG929">
            <v>0</v>
          </cell>
          <cell r="DH929">
            <v>0</v>
          </cell>
          <cell r="DI929">
            <v>0</v>
          </cell>
          <cell r="DJ929">
            <v>0</v>
          </cell>
          <cell r="DK929">
            <v>0</v>
          </cell>
          <cell r="DL929">
            <v>0</v>
          </cell>
          <cell r="DM929">
            <v>0</v>
          </cell>
          <cell r="DN929">
            <v>0</v>
          </cell>
          <cell r="DO929">
            <v>0</v>
          </cell>
          <cell r="DP929">
            <v>0</v>
          </cell>
          <cell r="DQ929">
            <v>0</v>
          </cell>
          <cell r="DR929">
            <v>0</v>
          </cell>
          <cell r="DS929">
            <v>0</v>
          </cell>
          <cell r="DT929">
            <v>0</v>
          </cell>
          <cell r="DU929">
            <v>0</v>
          </cell>
          <cell r="DV929">
            <v>0</v>
          </cell>
          <cell r="DW929">
            <v>0</v>
          </cell>
          <cell r="DX929">
            <v>0</v>
          </cell>
          <cell r="DY929">
            <v>0</v>
          </cell>
          <cell r="DZ929">
            <v>0</v>
          </cell>
          <cell r="EA929">
            <v>0</v>
          </cell>
          <cell r="EB929">
            <v>0</v>
          </cell>
          <cell r="EC929">
            <v>0</v>
          </cell>
          <cell r="ED929">
            <v>0</v>
          </cell>
        </row>
        <row r="930"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0</v>
          </cell>
          <cell r="P930">
            <v>0</v>
          </cell>
          <cell r="Q930">
            <v>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  <cell r="AE930">
            <v>0</v>
          </cell>
          <cell r="AF930">
            <v>0</v>
          </cell>
          <cell r="AG930">
            <v>0</v>
          </cell>
          <cell r="AH930">
            <v>0</v>
          </cell>
          <cell r="AI930">
            <v>0</v>
          </cell>
          <cell r="AJ930">
            <v>0</v>
          </cell>
          <cell r="AK930">
            <v>0</v>
          </cell>
          <cell r="AL930">
            <v>0</v>
          </cell>
          <cell r="AM930">
            <v>0</v>
          </cell>
          <cell r="AN930">
            <v>0</v>
          </cell>
          <cell r="AO930">
            <v>0</v>
          </cell>
          <cell r="AP930">
            <v>0</v>
          </cell>
          <cell r="AQ930">
            <v>0</v>
          </cell>
          <cell r="AR930">
            <v>0</v>
          </cell>
          <cell r="AS930">
            <v>0</v>
          </cell>
          <cell r="AT930">
            <v>0</v>
          </cell>
          <cell r="AU930">
            <v>0</v>
          </cell>
          <cell r="AV930">
            <v>0</v>
          </cell>
          <cell r="AW930">
            <v>0</v>
          </cell>
          <cell r="AX930">
            <v>0</v>
          </cell>
          <cell r="AY930">
            <v>0</v>
          </cell>
          <cell r="AZ930">
            <v>0</v>
          </cell>
          <cell r="BA930">
            <v>0</v>
          </cell>
          <cell r="BB930">
            <v>0</v>
          </cell>
          <cell r="BC930">
            <v>0</v>
          </cell>
          <cell r="BD930">
            <v>0</v>
          </cell>
          <cell r="BE930">
            <v>0</v>
          </cell>
          <cell r="BF930">
            <v>0</v>
          </cell>
          <cell r="BG930">
            <v>0</v>
          </cell>
          <cell r="BH930">
            <v>0</v>
          </cell>
          <cell r="BI930">
            <v>0</v>
          </cell>
          <cell r="BJ930">
            <v>0</v>
          </cell>
          <cell r="BK930">
            <v>0</v>
          </cell>
          <cell r="BL930">
            <v>0</v>
          </cell>
          <cell r="BM930">
            <v>0</v>
          </cell>
          <cell r="BN930">
            <v>0</v>
          </cell>
          <cell r="BO930">
            <v>0</v>
          </cell>
          <cell r="BP930">
            <v>0</v>
          </cell>
          <cell r="BQ930">
            <v>0</v>
          </cell>
          <cell r="BR930">
            <v>0</v>
          </cell>
          <cell r="BS930">
            <v>0</v>
          </cell>
          <cell r="BT930">
            <v>0</v>
          </cell>
          <cell r="BU930">
            <v>0</v>
          </cell>
          <cell r="BV930">
            <v>0</v>
          </cell>
          <cell r="BW930">
            <v>0</v>
          </cell>
          <cell r="BX930">
            <v>0</v>
          </cell>
          <cell r="BY930">
            <v>0</v>
          </cell>
          <cell r="BZ930">
            <v>0</v>
          </cell>
          <cell r="CA930">
            <v>0</v>
          </cell>
          <cell r="CB930">
            <v>0</v>
          </cell>
          <cell r="CC930">
            <v>0</v>
          </cell>
          <cell r="CD930">
            <v>0</v>
          </cell>
          <cell r="CE930">
            <v>0</v>
          </cell>
          <cell r="CF930">
            <v>0</v>
          </cell>
          <cell r="CG930">
            <v>0</v>
          </cell>
          <cell r="CH930">
            <v>0</v>
          </cell>
          <cell r="CI930">
            <v>0</v>
          </cell>
          <cell r="CJ930">
            <v>0</v>
          </cell>
          <cell r="CK930">
            <v>0</v>
          </cell>
          <cell r="CL930">
            <v>0</v>
          </cell>
          <cell r="CM930">
            <v>0</v>
          </cell>
          <cell r="CN930">
            <v>0</v>
          </cell>
          <cell r="CO930">
            <v>0</v>
          </cell>
          <cell r="CP930">
            <v>0</v>
          </cell>
          <cell r="CQ930">
            <v>0</v>
          </cell>
          <cell r="CR930">
            <v>0</v>
          </cell>
          <cell r="CS930">
            <v>0</v>
          </cell>
          <cell r="CT930">
            <v>0</v>
          </cell>
          <cell r="CU930">
            <v>0</v>
          </cell>
          <cell r="CV930">
            <v>0</v>
          </cell>
          <cell r="CW930">
            <v>0</v>
          </cell>
          <cell r="CX930">
            <v>0</v>
          </cell>
          <cell r="CY930">
            <v>0</v>
          </cell>
          <cell r="CZ930">
            <v>0</v>
          </cell>
          <cell r="DA930">
            <v>0</v>
          </cell>
          <cell r="DB930">
            <v>0</v>
          </cell>
          <cell r="DC930">
            <v>0</v>
          </cell>
          <cell r="DD930">
            <v>0</v>
          </cell>
          <cell r="DE930">
            <v>0</v>
          </cell>
          <cell r="DF930">
            <v>0</v>
          </cell>
          <cell r="DG930">
            <v>0</v>
          </cell>
          <cell r="DH930">
            <v>0</v>
          </cell>
          <cell r="DI930">
            <v>0</v>
          </cell>
          <cell r="DJ930">
            <v>0</v>
          </cell>
          <cell r="DK930">
            <v>0</v>
          </cell>
          <cell r="DL930">
            <v>0</v>
          </cell>
          <cell r="DM930">
            <v>0</v>
          </cell>
          <cell r="DN930">
            <v>0</v>
          </cell>
          <cell r="DO930">
            <v>0</v>
          </cell>
          <cell r="DP930">
            <v>0</v>
          </cell>
          <cell r="DQ930">
            <v>0</v>
          </cell>
          <cell r="DR930">
            <v>0</v>
          </cell>
          <cell r="DS930">
            <v>0</v>
          </cell>
          <cell r="DT930">
            <v>0</v>
          </cell>
          <cell r="DU930">
            <v>0</v>
          </cell>
          <cell r="DV930">
            <v>0</v>
          </cell>
          <cell r="DW930">
            <v>0</v>
          </cell>
          <cell r="DX930">
            <v>0</v>
          </cell>
          <cell r="DY930">
            <v>0</v>
          </cell>
          <cell r="DZ930">
            <v>0</v>
          </cell>
          <cell r="EA930">
            <v>0</v>
          </cell>
          <cell r="EB930">
            <v>0</v>
          </cell>
          <cell r="EC930">
            <v>0</v>
          </cell>
          <cell r="ED930">
            <v>0</v>
          </cell>
        </row>
        <row r="931"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0</v>
          </cell>
          <cell r="P931">
            <v>0</v>
          </cell>
          <cell r="Q931">
            <v>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  <cell r="AE931">
            <v>0</v>
          </cell>
          <cell r="AF931">
            <v>0</v>
          </cell>
          <cell r="AG931">
            <v>0</v>
          </cell>
          <cell r="AH931">
            <v>0</v>
          </cell>
          <cell r="AI931">
            <v>0</v>
          </cell>
          <cell r="AJ931">
            <v>0</v>
          </cell>
          <cell r="AK931">
            <v>0</v>
          </cell>
          <cell r="AL931">
            <v>0</v>
          </cell>
          <cell r="AM931">
            <v>0</v>
          </cell>
          <cell r="AN931">
            <v>0</v>
          </cell>
          <cell r="AO931">
            <v>0</v>
          </cell>
          <cell r="AP931">
            <v>0</v>
          </cell>
          <cell r="AQ931">
            <v>0</v>
          </cell>
          <cell r="AR931">
            <v>0</v>
          </cell>
          <cell r="AS931">
            <v>0</v>
          </cell>
          <cell r="AT931">
            <v>0</v>
          </cell>
          <cell r="AU931">
            <v>0</v>
          </cell>
          <cell r="AV931">
            <v>0</v>
          </cell>
          <cell r="AW931">
            <v>0</v>
          </cell>
          <cell r="AX931">
            <v>0</v>
          </cell>
          <cell r="AY931">
            <v>0</v>
          </cell>
          <cell r="AZ931">
            <v>0</v>
          </cell>
          <cell r="BA931">
            <v>0</v>
          </cell>
          <cell r="BB931">
            <v>0</v>
          </cell>
          <cell r="BC931">
            <v>0</v>
          </cell>
          <cell r="BD931">
            <v>0</v>
          </cell>
          <cell r="BE931">
            <v>0</v>
          </cell>
          <cell r="BF931">
            <v>0</v>
          </cell>
          <cell r="BG931">
            <v>0</v>
          </cell>
          <cell r="BH931">
            <v>0</v>
          </cell>
          <cell r="BI931">
            <v>0</v>
          </cell>
          <cell r="BJ931">
            <v>0</v>
          </cell>
          <cell r="BK931">
            <v>0</v>
          </cell>
          <cell r="BL931">
            <v>0</v>
          </cell>
          <cell r="BM931">
            <v>0</v>
          </cell>
          <cell r="BN931">
            <v>0</v>
          </cell>
          <cell r="BO931">
            <v>0</v>
          </cell>
          <cell r="BP931">
            <v>0</v>
          </cell>
          <cell r="BQ931">
            <v>0</v>
          </cell>
          <cell r="BR931">
            <v>0</v>
          </cell>
          <cell r="BS931">
            <v>0</v>
          </cell>
          <cell r="BT931">
            <v>0</v>
          </cell>
          <cell r="BU931">
            <v>0</v>
          </cell>
          <cell r="BV931">
            <v>0</v>
          </cell>
          <cell r="BW931">
            <v>0</v>
          </cell>
          <cell r="BX931">
            <v>0</v>
          </cell>
          <cell r="BY931">
            <v>0</v>
          </cell>
          <cell r="BZ931">
            <v>0</v>
          </cell>
          <cell r="CA931">
            <v>0</v>
          </cell>
          <cell r="CB931">
            <v>0</v>
          </cell>
          <cell r="CC931">
            <v>0</v>
          </cell>
          <cell r="CD931">
            <v>0</v>
          </cell>
          <cell r="CE931">
            <v>0</v>
          </cell>
          <cell r="CF931">
            <v>0</v>
          </cell>
          <cell r="CG931">
            <v>0</v>
          </cell>
          <cell r="CH931">
            <v>0</v>
          </cell>
          <cell r="CI931">
            <v>0</v>
          </cell>
          <cell r="CJ931">
            <v>0</v>
          </cell>
          <cell r="CK931">
            <v>0</v>
          </cell>
          <cell r="CL931">
            <v>0</v>
          </cell>
          <cell r="CM931">
            <v>0</v>
          </cell>
          <cell r="CN931">
            <v>0</v>
          </cell>
          <cell r="CO931">
            <v>0</v>
          </cell>
          <cell r="CP931">
            <v>0</v>
          </cell>
          <cell r="CQ931">
            <v>0</v>
          </cell>
          <cell r="CR931">
            <v>0</v>
          </cell>
          <cell r="CS931">
            <v>0</v>
          </cell>
          <cell r="CT931">
            <v>0</v>
          </cell>
          <cell r="CU931">
            <v>0</v>
          </cell>
          <cell r="CV931">
            <v>0</v>
          </cell>
          <cell r="CW931">
            <v>0</v>
          </cell>
          <cell r="CX931">
            <v>0</v>
          </cell>
          <cell r="CY931">
            <v>0</v>
          </cell>
          <cell r="CZ931">
            <v>0</v>
          </cell>
          <cell r="DA931">
            <v>0</v>
          </cell>
          <cell r="DB931">
            <v>0</v>
          </cell>
          <cell r="DC931">
            <v>0</v>
          </cell>
          <cell r="DD931">
            <v>0</v>
          </cell>
          <cell r="DE931">
            <v>0</v>
          </cell>
          <cell r="DF931">
            <v>0</v>
          </cell>
          <cell r="DG931">
            <v>0</v>
          </cell>
          <cell r="DH931">
            <v>0</v>
          </cell>
          <cell r="DI931">
            <v>0</v>
          </cell>
          <cell r="DJ931">
            <v>0</v>
          </cell>
          <cell r="DK931">
            <v>0</v>
          </cell>
          <cell r="DL931">
            <v>0</v>
          </cell>
          <cell r="DM931">
            <v>0</v>
          </cell>
          <cell r="DN931">
            <v>0</v>
          </cell>
          <cell r="DO931">
            <v>0</v>
          </cell>
          <cell r="DP931">
            <v>0</v>
          </cell>
          <cell r="DQ931">
            <v>0</v>
          </cell>
          <cell r="DR931">
            <v>0</v>
          </cell>
          <cell r="DS931">
            <v>0</v>
          </cell>
          <cell r="DT931">
            <v>0</v>
          </cell>
          <cell r="DU931">
            <v>0</v>
          </cell>
          <cell r="DV931">
            <v>0</v>
          </cell>
          <cell r="DW931">
            <v>0</v>
          </cell>
          <cell r="DX931">
            <v>0</v>
          </cell>
          <cell r="DY931">
            <v>0</v>
          </cell>
          <cell r="DZ931">
            <v>0</v>
          </cell>
          <cell r="EA931">
            <v>0</v>
          </cell>
          <cell r="EB931">
            <v>0</v>
          </cell>
          <cell r="EC931">
            <v>0</v>
          </cell>
          <cell r="ED931">
            <v>0</v>
          </cell>
        </row>
        <row r="932"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0</v>
          </cell>
          <cell r="P932">
            <v>0</v>
          </cell>
          <cell r="Q932">
            <v>0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  <cell r="AE932">
            <v>0</v>
          </cell>
          <cell r="AF932">
            <v>0</v>
          </cell>
          <cell r="AG932">
            <v>0</v>
          </cell>
          <cell r="AH932">
            <v>0</v>
          </cell>
          <cell r="AI932">
            <v>0</v>
          </cell>
          <cell r="AJ932">
            <v>0</v>
          </cell>
          <cell r="AK932">
            <v>0</v>
          </cell>
          <cell r="AL932">
            <v>0</v>
          </cell>
          <cell r="AM932">
            <v>0</v>
          </cell>
          <cell r="AN932">
            <v>0</v>
          </cell>
          <cell r="AO932">
            <v>0</v>
          </cell>
          <cell r="AP932">
            <v>0</v>
          </cell>
          <cell r="AQ932">
            <v>0</v>
          </cell>
          <cell r="AR932">
            <v>0</v>
          </cell>
          <cell r="AS932">
            <v>0</v>
          </cell>
          <cell r="AT932">
            <v>0</v>
          </cell>
          <cell r="AU932">
            <v>0</v>
          </cell>
          <cell r="AV932">
            <v>0</v>
          </cell>
          <cell r="AW932">
            <v>0</v>
          </cell>
          <cell r="AX932">
            <v>0</v>
          </cell>
          <cell r="AY932">
            <v>0</v>
          </cell>
          <cell r="AZ932">
            <v>0</v>
          </cell>
          <cell r="BA932">
            <v>0</v>
          </cell>
          <cell r="BB932">
            <v>0</v>
          </cell>
          <cell r="BC932">
            <v>0</v>
          </cell>
          <cell r="BD932">
            <v>0</v>
          </cell>
          <cell r="BE932">
            <v>0</v>
          </cell>
          <cell r="BF932">
            <v>0</v>
          </cell>
          <cell r="BG932">
            <v>0</v>
          </cell>
          <cell r="BH932">
            <v>0</v>
          </cell>
          <cell r="BI932">
            <v>0</v>
          </cell>
          <cell r="BJ932">
            <v>0</v>
          </cell>
          <cell r="BK932">
            <v>0</v>
          </cell>
          <cell r="BL932">
            <v>0</v>
          </cell>
          <cell r="BM932">
            <v>0</v>
          </cell>
          <cell r="BN932">
            <v>0</v>
          </cell>
          <cell r="BO932">
            <v>0</v>
          </cell>
          <cell r="BP932">
            <v>0</v>
          </cell>
          <cell r="BQ932">
            <v>0</v>
          </cell>
          <cell r="BR932">
            <v>0</v>
          </cell>
          <cell r="BS932">
            <v>0</v>
          </cell>
          <cell r="BT932">
            <v>0</v>
          </cell>
          <cell r="BU932">
            <v>0</v>
          </cell>
          <cell r="BV932">
            <v>0</v>
          </cell>
          <cell r="BW932">
            <v>0</v>
          </cell>
          <cell r="BX932">
            <v>0</v>
          </cell>
          <cell r="BY932">
            <v>0</v>
          </cell>
          <cell r="BZ932">
            <v>0</v>
          </cell>
          <cell r="CA932">
            <v>0</v>
          </cell>
          <cell r="CB932">
            <v>0</v>
          </cell>
          <cell r="CC932">
            <v>0</v>
          </cell>
          <cell r="CD932">
            <v>0</v>
          </cell>
          <cell r="CE932">
            <v>0</v>
          </cell>
          <cell r="CF932">
            <v>0</v>
          </cell>
          <cell r="CG932">
            <v>0</v>
          </cell>
          <cell r="CH932">
            <v>0</v>
          </cell>
          <cell r="CI932">
            <v>0</v>
          </cell>
          <cell r="CJ932">
            <v>0</v>
          </cell>
          <cell r="CK932">
            <v>0</v>
          </cell>
          <cell r="CL932">
            <v>0</v>
          </cell>
          <cell r="CM932">
            <v>0</v>
          </cell>
          <cell r="CN932">
            <v>0</v>
          </cell>
          <cell r="CO932">
            <v>0</v>
          </cell>
          <cell r="CP932">
            <v>0</v>
          </cell>
          <cell r="CQ932">
            <v>0</v>
          </cell>
          <cell r="CR932">
            <v>0</v>
          </cell>
          <cell r="CS932">
            <v>0</v>
          </cell>
          <cell r="CT932">
            <v>0</v>
          </cell>
          <cell r="CU932">
            <v>0</v>
          </cell>
          <cell r="CV932">
            <v>0</v>
          </cell>
          <cell r="CW932">
            <v>0</v>
          </cell>
          <cell r="CX932">
            <v>0</v>
          </cell>
          <cell r="CY932">
            <v>0</v>
          </cell>
          <cell r="CZ932">
            <v>0</v>
          </cell>
          <cell r="DA932">
            <v>0</v>
          </cell>
          <cell r="DB932">
            <v>0</v>
          </cell>
          <cell r="DC932">
            <v>0</v>
          </cell>
          <cell r="DD932">
            <v>0</v>
          </cell>
          <cell r="DE932">
            <v>0</v>
          </cell>
          <cell r="DF932">
            <v>0</v>
          </cell>
          <cell r="DG932">
            <v>0</v>
          </cell>
          <cell r="DH932">
            <v>0</v>
          </cell>
          <cell r="DI932">
            <v>0</v>
          </cell>
          <cell r="DJ932">
            <v>0</v>
          </cell>
          <cell r="DK932">
            <v>0</v>
          </cell>
          <cell r="DL932">
            <v>0</v>
          </cell>
          <cell r="DM932">
            <v>0</v>
          </cell>
          <cell r="DN932">
            <v>0</v>
          </cell>
          <cell r="DO932">
            <v>0</v>
          </cell>
          <cell r="DP932">
            <v>0</v>
          </cell>
          <cell r="DQ932">
            <v>0</v>
          </cell>
          <cell r="DR932">
            <v>0</v>
          </cell>
          <cell r="DS932">
            <v>0</v>
          </cell>
          <cell r="DT932">
            <v>0</v>
          </cell>
          <cell r="DU932">
            <v>0</v>
          </cell>
          <cell r="DV932">
            <v>0</v>
          </cell>
          <cell r="DW932">
            <v>0</v>
          </cell>
          <cell r="DX932">
            <v>0</v>
          </cell>
          <cell r="DY932">
            <v>0</v>
          </cell>
          <cell r="DZ932">
            <v>0</v>
          </cell>
          <cell r="EA932">
            <v>0</v>
          </cell>
          <cell r="EB932">
            <v>0</v>
          </cell>
          <cell r="EC932">
            <v>0</v>
          </cell>
          <cell r="ED932">
            <v>0</v>
          </cell>
        </row>
        <row r="933"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0</v>
          </cell>
          <cell r="P933">
            <v>0</v>
          </cell>
          <cell r="Q933">
            <v>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  <cell r="AE933">
            <v>0</v>
          </cell>
          <cell r="AF933">
            <v>0</v>
          </cell>
          <cell r="AG933">
            <v>0</v>
          </cell>
          <cell r="AH933">
            <v>0</v>
          </cell>
          <cell r="AI933">
            <v>0</v>
          </cell>
          <cell r="AJ933">
            <v>0</v>
          </cell>
          <cell r="AK933">
            <v>0</v>
          </cell>
          <cell r="AL933">
            <v>0</v>
          </cell>
          <cell r="AM933">
            <v>0</v>
          </cell>
          <cell r="AN933">
            <v>0</v>
          </cell>
          <cell r="AO933">
            <v>0</v>
          </cell>
          <cell r="AP933">
            <v>0</v>
          </cell>
          <cell r="AQ933">
            <v>0</v>
          </cell>
          <cell r="AR933">
            <v>0</v>
          </cell>
          <cell r="AS933">
            <v>0</v>
          </cell>
          <cell r="AT933">
            <v>0</v>
          </cell>
          <cell r="AU933">
            <v>0</v>
          </cell>
          <cell r="AV933">
            <v>0</v>
          </cell>
          <cell r="AW933">
            <v>0</v>
          </cell>
          <cell r="AX933">
            <v>0</v>
          </cell>
          <cell r="AY933">
            <v>0</v>
          </cell>
          <cell r="AZ933">
            <v>0</v>
          </cell>
          <cell r="BA933">
            <v>0</v>
          </cell>
          <cell r="BB933">
            <v>0</v>
          </cell>
          <cell r="BC933">
            <v>0</v>
          </cell>
          <cell r="BD933">
            <v>0</v>
          </cell>
          <cell r="BE933">
            <v>0</v>
          </cell>
          <cell r="BF933">
            <v>0</v>
          </cell>
          <cell r="BG933">
            <v>0</v>
          </cell>
          <cell r="BH933">
            <v>0</v>
          </cell>
          <cell r="BI933">
            <v>0</v>
          </cell>
          <cell r="BJ933">
            <v>0</v>
          </cell>
          <cell r="BK933">
            <v>0</v>
          </cell>
          <cell r="BL933">
            <v>0</v>
          </cell>
          <cell r="BM933">
            <v>0</v>
          </cell>
          <cell r="BN933">
            <v>0</v>
          </cell>
          <cell r="BO933">
            <v>0</v>
          </cell>
          <cell r="BP933">
            <v>0</v>
          </cell>
          <cell r="BQ933">
            <v>0</v>
          </cell>
          <cell r="BR933">
            <v>0</v>
          </cell>
          <cell r="BS933">
            <v>0</v>
          </cell>
          <cell r="BT933">
            <v>0</v>
          </cell>
          <cell r="BU933">
            <v>0</v>
          </cell>
          <cell r="BV933">
            <v>0</v>
          </cell>
          <cell r="BW933">
            <v>0</v>
          </cell>
          <cell r="BX933">
            <v>0</v>
          </cell>
          <cell r="BY933">
            <v>0</v>
          </cell>
          <cell r="BZ933">
            <v>0</v>
          </cell>
          <cell r="CA933">
            <v>0</v>
          </cell>
          <cell r="CB933">
            <v>0</v>
          </cell>
          <cell r="CC933">
            <v>0</v>
          </cell>
          <cell r="CD933">
            <v>0</v>
          </cell>
          <cell r="CE933">
            <v>0</v>
          </cell>
          <cell r="CF933">
            <v>0</v>
          </cell>
          <cell r="CG933">
            <v>0</v>
          </cell>
          <cell r="CH933">
            <v>0</v>
          </cell>
          <cell r="CI933">
            <v>0</v>
          </cell>
          <cell r="CJ933">
            <v>0</v>
          </cell>
          <cell r="CK933">
            <v>0</v>
          </cell>
          <cell r="CL933">
            <v>0</v>
          </cell>
          <cell r="CM933">
            <v>0</v>
          </cell>
          <cell r="CN933">
            <v>0</v>
          </cell>
          <cell r="CO933">
            <v>0</v>
          </cell>
          <cell r="CP933">
            <v>0</v>
          </cell>
          <cell r="CQ933">
            <v>0</v>
          </cell>
          <cell r="CR933">
            <v>0</v>
          </cell>
          <cell r="CS933">
            <v>0</v>
          </cell>
          <cell r="CT933">
            <v>0</v>
          </cell>
          <cell r="CU933">
            <v>0</v>
          </cell>
          <cell r="CV933">
            <v>0</v>
          </cell>
          <cell r="CW933">
            <v>0</v>
          </cell>
          <cell r="CX933">
            <v>0</v>
          </cell>
          <cell r="CY933">
            <v>0</v>
          </cell>
          <cell r="CZ933">
            <v>0</v>
          </cell>
          <cell r="DA933">
            <v>0</v>
          </cell>
          <cell r="DB933">
            <v>0</v>
          </cell>
          <cell r="DC933">
            <v>0</v>
          </cell>
          <cell r="DD933">
            <v>0</v>
          </cell>
          <cell r="DE933">
            <v>0</v>
          </cell>
          <cell r="DF933">
            <v>0</v>
          </cell>
          <cell r="DG933">
            <v>0</v>
          </cell>
          <cell r="DH933">
            <v>0</v>
          </cell>
          <cell r="DI933">
            <v>0</v>
          </cell>
          <cell r="DJ933">
            <v>0</v>
          </cell>
          <cell r="DK933">
            <v>0</v>
          </cell>
          <cell r="DL933">
            <v>0</v>
          </cell>
          <cell r="DM933">
            <v>0</v>
          </cell>
          <cell r="DN933">
            <v>0</v>
          </cell>
          <cell r="DO933">
            <v>0</v>
          </cell>
          <cell r="DP933">
            <v>0</v>
          </cell>
          <cell r="DQ933">
            <v>0</v>
          </cell>
          <cell r="DR933">
            <v>0</v>
          </cell>
          <cell r="DS933">
            <v>0</v>
          </cell>
          <cell r="DT933">
            <v>0</v>
          </cell>
          <cell r="DU933">
            <v>0</v>
          </cell>
          <cell r="DV933">
            <v>0</v>
          </cell>
          <cell r="DW933">
            <v>0</v>
          </cell>
          <cell r="DX933">
            <v>0</v>
          </cell>
          <cell r="DY933">
            <v>0</v>
          </cell>
          <cell r="DZ933">
            <v>0</v>
          </cell>
          <cell r="EA933">
            <v>0</v>
          </cell>
          <cell r="EB933">
            <v>0</v>
          </cell>
          <cell r="EC933">
            <v>0</v>
          </cell>
          <cell r="ED933">
            <v>0</v>
          </cell>
        </row>
        <row r="934"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0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0</v>
          </cell>
          <cell r="P934">
            <v>0</v>
          </cell>
          <cell r="Q934">
            <v>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  <cell r="AE934">
            <v>0</v>
          </cell>
          <cell r="AF934">
            <v>0</v>
          </cell>
          <cell r="AG934">
            <v>0</v>
          </cell>
          <cell r="AH934">
            <v>0</v>
          </cell>
          <cell r="AI934">
            <v>0</v>
          </cell>
          <cell r="AJ934">
            <v>0</v>
          </cell>
          <cell r="AK934">
            <v>0</v>
          </cell>
          <cell r="AL934">
            <v>0</v>
          </cell>
          <cell r="AM934">
            <v>0</v>
          </cell>
          <cell r="AN934">
            <v>0</v>
          </cell>
          <cell r="AO934">
            <v>0</v>
          </cell>
          <cell r="AP934">
            <v>0</v>
          </cell>
          <cell r="AQ934">
            <v>0</v>
          </cell>
          <cell r="AR934">
            <v>0</v>
          </cell>
          <cell r="AS934">
            <v>0</v>
          </cell>
          <cell r="AT934">
            <v>0</v>
          </cell>
          <cell r="AU934">
            <v>0</v>
          </cell>
          <cell r="AV934">
            <v>0</v>
          </cell>
          <cell r="AW934">
            <v>0</v>
          </cell>
          <cell r="AX934">
            <v>0</v>
          </cell>
          <cell r="AY934">
            <v>0</v>
          </cell>
          <cell r="AZ934">
            <v>0</v>
          </cell>
          <cell r="BA934">
            <v>0</v>
          </cell>
          <cell r="BB934">
            <v>0</v>
          </cell>
          <cell r="BC934">
            <v>0</v>
          </cell>
          <cell r="BD934">
            <v>0</v>
          </cell>
          <cell r="BE934">
            <v>0</v>
          </cell>
          <cell r="BF934">
            <v>0</v>
          </cell>
          <cell r="BG934">
            <v>0</v>
          </cell>
          <cell r="BH934">
            <v>0</v>
          </cell>
          <cell r="BI934">
            <v>0</v>
          </cell>
          <cell r="BJ934">
            <v>0</v>
          </cell>
          <cell r="BK934">
            <v>0</v>
          </cell>
          <cell r="BL934">
            <v>0</v>
          </cell>
          <cell r="BM934">
            <v>0</v>
          </cell>
          <cell r="BN934">
            <v>0</v>
          </cell>
          <cell r="BO934">
            <v>0</v>
          </cell>
          <cell r="BP934">
            <v>0</v>
          </cell>
          <cell r="BQ934">
            <v>0</v>
          </cell>
          <cell r="BR934">
            <v>0</v>
          </cell>
          <cell r="BS934">
            <v>0</v>
          </cell>
          <cell r="BT934">
            <v>0</v>
          </cell>
          <cell r="BU934">
            <v>0</v>
          </cell>
          <cell r="BV934">
            <v>0</v>
          </cell>
          <cell r="BW934">
            <v>0</v>
          </cell>
          <cell r="BX934">
            <v>0</v>
          </cell>
          <cell r="BY934">
            <v>0</v>
          </cell>
          <cell r="BZ934">
            <v>0</v>
          </cell>
          <cell r="CA934">
            <v>0</v>
          </cell>
          <cell r="CB934">
            <v>0</v>
          </cell>
          <cell r="CC934">
            <v>0</v>
          </cell>
          <cell r="CD934">
            <v>0</v>
          </cell>
          <cell r="CE934">
            <v>0</v>
          </cell>
          <cell r="CF934">
            <v>0</v>
          </cell>
          <cell r="CG934">
            <v>0</v>
          </cell>
          <cell r="CH934">
            <v>0</v>
          </cell>
          <cell r="CI934">
            <v>0</v>
          </cell>
          <cell r="CJ934">
            <v>0</v>
          </cell>
          <cell r="CK934">
            <v>0</v>
          </cell>
          <cell r="CL934">
            <v>0</v>
          </cell>
          <cell r="CM934">
            <v>0</v>
          </cell>
          <cell r="CN934">
            <v>0</v>
          </cell>
          <cell r="CO934">
            <v>0</v>
          </cell>
          <cell r="CP934">
            <v>0</v>
          </cell>
          <cell r="CQ934">
            <v>0</v>
          </cell>
          <cell r="CR934">
            <v>0</v>
          </cell>
          <cell r="CS934">
            <v>0</v>
          </cell>
          <cell r="CT934">
            <v>0</v>
          </cell>
          <cell r="CU934">
            <v>0</v>
          </cell>
          <cell r="CV934">
            <v>0</v>
          </cell>
          <cell r="CW934">
            <v>0</v>
          </cell>
          <cell r="CX934">
            <v>0</v>
          </cell>
          <cell r="CY934">
            <v>0</v>
          </cell>
          <cell r="CZ934">
            <v>0</v>
          </cell>
          <cell r="DA934">
            <v>0</v>
          </cell>
          <cell r="DB934">
            <v>0</v>
          </cell>
          <cell r="DC934">
            <v>0</v>
          </cell>
          <cell r="DD934">
            <v>0</v>
          </cell>
          <cell r="DE934">
            <v>0</v>
          </cell>
          <cell r="DF934">
            <v>0</v>
          </cell>
          <cell r="DG934">
            <v>0</v>
          </cell>
          <cell r="DH934">
            <v>0</v>
          </cell>
          <cell r="DI934">
            <v>0</v>
          </cell>
          <cell r="DJ934">
            <v>0</v>
          </cell>
          <cell r="DK934">
            <v>0</v>
          </cell>
          <cell r="DL934">
            <v>0</v>
          </cell>
          <cell r="DM934">
            <v>0</v>
          </cell>
          <cell r="DN934">
            <v>0</v>
          </cell>
          <cell r="DO934">
            <v>0</v>
          </cell>
          <cell r="DP934">
            <v>0</v>
          </cell>
          <cell r="DQ934">
            <v>0</v>
          </cell>
          <cell r="DR934">
            <v>0</v>
          </cell>
          <cell r="DS934">
            <v>0</v>
          </cell>
          <cell r="DT934">
            <v>0</v>
          </cell>
          <cell r="DU934">
            <v>0</v>
          </cell>
          <cell r="DV934">
            <v>0</v>
          </cell>
          <cell r="DW934">
            <v>0</v>
          </cell>
          <cell r="DX934">
            <v>0</v>
          </cell>
          <cell r="DY934">
            <v>0</v>
          </cell>
          <cell r="DZ934">
            <v>0</v>
          </cell>
          <cell r="EA934">
            <v>0</v>
          </cell>
          <cell r="EB934">
            <v>0</v>
          </cell>
          <cell r="EC934">
            <v>0</v>
          </cell>
          <cell r="ED934">
            <v>0</v>
          </cell>
        </row>
        <row r="935"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0</v>
          </cell>
          <cell r="P935">
            <v>0</v>
          </cell>
          <cell r="Q935">
            <v>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  <cell r="AE935">
            <v>0</v>
          </cell>
          <cell r="AF935">
            <v>0</v>
          </cell>
          <cell r="AG935">
            <v>0</v>
          </cell>
          <cell r="AH935">
            <v>0</v>
          </cell>
          <cell r="AI935">
            <v>0</v>
          </cell>
          <cell r="AJ935">
            <v>0</v>
          </cell>
          <cell r="AK935">
            <v>0</v>
          </cell>
          <cell r="AL935">
            <v>0</v>
          </cell>
          <cell r="AM935">
            <v>0</v>
          </cell>
          <cell r="AN935">
            <v>0</v>
          </cell>
          <cell r="AO935">
            <v>0</v>
          </cell>
          <cell r="AP935">
            <v>0</v>
          </cell>
          <cell r="AQ935">
            <v>0</v>
          </cell>
          <cell r="AR935">
            <v>0</v>
          </cell>
          <cell r="AS935">
            <v>0</v>
          </cell>
          <cell r="AT935">
            <v>0</v>
          </cell>
          <cell r="AU935">
            <v>0</v>
          </cell>
          <cell r="AV935">
            <v>0</v>
          </cell>
          <cell r="AW935">
            <v>0</v>
          </cell>
          <cell r="AX935">
            <v>0</v>
          </cell>
          <cell r="AY935">
            <v>0</v>
          </cell>
          <cell r="AZ935">
            <v>0</v>
          </cell>
          <cell r="BA935">
            <v>0</v>
          </cell>
          <cell r="BB935">
            <v>0</v>
          </cell>
          <cell r="BC935">
            <v>0</v>
          </cell>
          <cell r="BD935">
            <v>0</v>
          </cell>
          <cell r="BE935">
            <v>0</v>
          </cell>
          <cell r="BF935">
            <v>0</v>
          </cell>
          <cell r="BG935">
            <v>0</v>
          </cell>
          <cell r="BH935">
            <v>0</v>
          </cell>
          <cell r="BI935">
            <v>0</v>
          </cell>
          <cell r="BJ935">
            <v>0</v>
          </cell>
          <cell r="BK935">
            <v>0</v>
          </cell>
          <cell r="BL935">
            <v>0</v>
          </cell>
          <cell r="BM935">
            <v>0</v>
          </cell>
          <cell r="BN935">
            <v>0</v>
          </cell>
          <cell r="BO935">
            <v>0</v>
          </cell>
          <cell r="BP935">
            <v>0</v>
          </cell>
          <cell r="BQ935">
            <v>0</v>
          </cell>
          <cell r="BR935">
            <v>0</v>
          </cell>
          <cell r="BS935">
            <v>0</v>
          </cell>
          <cell r="BT935">
            <v>0</v>
          </cell>
          <cell r="BU935">
            <v>0</v>
          </cell>
          <cell r="BV935">
            <v>0</v>
          </cell>
          <cell r="BW935">
            <v>0</v>
          </cell>
          <cell r="BX935">
            <v>0</v>
          </cell>
          <cell r="BY935">
            <v>0</v>
          </cell>
          <cell r="BZ935">
            <v>0</v>
          </cell>
          <cell r="CA935">
            <v>0</v>
          </cell>
          <cell r="CB935">
            <v>0</v>
          </cell>
          <cell r="CC935">
            <v>0</v>
          </cell>
          <cell r="CD935">
            <v>0</v>
          </cell>
          <cell r="CE935">
            <v>0</v>
          </cell>
          <cell r="CF935">
            <v>0</v>
          </cell>
          <cell r="CG935">
            <v>0</v>
          </cell>
          <cell r="CH935">
            <v>0</v>
          </cell>
          <cell r="CI935">
            <v>0</v>
          </cell>
          <cell r="CJ935">
            <v>0</v>
          </cell>
          <cell r="CK935">
            <v>0</v>
          </cell>
          <cell r="CL935">
            <v>0</v>
          </cell>
          <cell r="CM935">
            <v>0</v>
          </cell>
          <cell r="CN935">
            <v>0</v>
          </cell>
          <cell r="CO935">
            <v>0</v>
          </cell>
          <cell r="CP935">
            <v>0</v>
          </cell>
          <cell r="CQ935">
            <v>0</v>
          </cell>
          <cell r="CR935">
            <v>0</v>
          </cell>
          <cell r="CS935">
            <v>0</v>
          </cell>
          <cell r="CT935">
            <v>0</v>
          </cell>
          <cell r="CU935">
            <v>0</v>
          </cell>
          <cell r="CV935">
            <v>0</v>
          </cell>
          <cell r="CW935">
            <v>0</v>
          </cell>
          <cell r="CX935">
            <v>0</v>
          </cell>
          <cell r="CY935">
            <v>0</v>
          </cell>
          <cell r="CZ935">
            <v>0</v>
          </cell>
          <cell r="DA935">
            <v>0</v>
          </cell>
          <cell r="DB935">
            <v>0</v>
          </cell>
          <cell r="DC935">
            <v>0</v>
          </cell>
          <cell r="DD935">
            <v>0</v>
          </cell>
          <cell r="DE935">
            <v>0</v>
          </cell>
          <cell r="DF935">
            <v>0</v>
          </cell>
          <cell r="DG935">
            <v>0</v>
          </cell>
          <cell r="DH935">
            <v>0</v>
          </cell>
          <cell r="DI935">
            <v>0</v>
          </cell>
          <cell r="DJ935">
            <v>0</v>
          </cell>
          <cell r="DK935">
            <v>0</v>
          </cell>
          <cell r="DL935">
            <v>0</v>
          </cell>
          <cell r="DM935">
            <v>0</v>
          </cell>
          <cell r="DN935">
            <v>0</v>
          </cell>
          <cell r="DO935">
            <v>0</v>
          </cell>
          <cell r="DP935">
            <v>0</v>
          </cell>
          <cell r="DQ935">
            <v>0</v>
          </cell>
          <cell r="DR935">
            <v>0</v>
          </cell>
          <cell r="DS935">
            <v>0</v>
          </cell>
          <cell r="DT935">
            <v>0</v>
          </cell>
          <cell r="DU935">
            <v>0</v>
          </cell>
          <cell r="DV935">
            <v>0</v>
          </cell>
          <cell r="DW935">
            <v>0</v>
          </cell>
          <cell r="DX935">
            <v>0</v>
          </cell>
          <cell r="DY935">
            <v>0</v>
          </cell>
          <cell r="DZ935">
            <v>0</v>
          </cell>
          <cell r="EA935">
            <v>0</v>
          </cell>
          <cell r="EB935">
            <v>0</v>
          </cell>
          <cell r="EC935">
            <v>0</v>
          </cell>
          <cell r="ED935">
            <v>0</v>
          </cell>
        </row>
        <row r="936"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0</v>
          </cell>
          <cell r="P936">
            <v>0</v>
          </cell>
          <cell r="Q936">
            <v>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  <cell r="AE936">
            <v>0</v>
          </cell>
          <cell r="AF936">
            <v>0</v>
          </cell>
          <cell r="AG936">
            <v>0</v>
          </cell>
          <cell r="AH936">
            <v>0</v>
          </cell>
          <cell r="AI936">
            <v>0</v>
          </cell>
          <cell r="AJ936">
            <v>0</v>
          </cell>
          <cell r="AK936">
            <v>0</v>
          </cell>
          <cell r="AL936">
            <v>0</v>
          </cell>
          <cell r="AM936">
            <v>0</v>
          </cell>
          <cell r="AN936">
            <v>0</v>
          </cell>
          <cell r="AO936">
            <v>0</v>
          </cell>
          <cell r="AP936">
            <v>0</v>
          </cell>
          <cell r="AQ936">
            <v>0</v>
          </cell>
          <cell r="AR936">
            <v>0</v>
          </cell>
          <cell r="AS936">
            <v>0</v>
          </cell>
          <cell r="AT936">
            <v>0</v>
          </cell>
          <cell r="AU936">
            <v>0</v>
          </cell>
          <cell r="AV936">
            <v>0</v>
          </cell>
          <cell r="AW936">
            <v>0</v>
          </cell>
          <cell r="AX936">
            <v>0</v>
          </cell>
          <cell r="AY936">
            <v>0</v>
          </cell>
          <cell r="AZ936">
            <v>0</v>
          </cell>
          <cell r="BA936">
            <v>0</v>
          </cell>
          <cell r="BB936">
            <v>0</v>
          </cell>
          <cell r="BC936">
            <v>0</v>
          </cell>
          <cell r="BD936">
            <v>0</v>
          </cell>
          <cell r="BE936">
            <v>0</v>
          </cell>
          <cell r="BF936">
            <v>0</v>
          </cell>
          <cell r="BG936">
            <v>0</v>
          </cell>
          <cell r="BH936">
            <v>0</v>
          </cell>
          <cell r="BI936">
            <v>0</v>
          </cell>
          <cell r="BJ936">
            <v>0</v>
          </cell>
          <cell r="BK936">
            <v>0</v>
          </cell>
          <cell r="BL936">
            <v>0</v>
          </cell>
          <cell r="BM936">
            <v>0</v>
          </cell>
          <cell r="BN936">
            <v>0</v>
          </cell>
          <cell r="BO936">
            <v>0</v>
          </cell>
          <cell r="BP936">
            <v>0</v>
          </cell>
          <cell r="BQ936">
            <v>0</v>
          </cell>
          <cell r="BR936">
            <v>0</v>
          </cell>
          <cell r="BS936">
            <v>0</v>
          </cell>
          <cell r="BT936">
            <v>0</v>
          </cell>
          <cell r="BU936">
            <v>0</v>
          </cell>
          <cell r="BV936">
            <v>0</v>
          </cell>
          <cell r="BW936">
            <v>0</v>
          </cell>
          <cell r="BX936">
            <v>0</v>
          </cell>
          <cell r="BY936">
            <v>0</v>
          </cell>
          <cell r="BZ936">
            <v>0</v>
          </cell>
          <cell r="CA936">
            <v>0</v>
          </cell>
          <cell r="CB936">
            <v>0</v>
          </cell>
          <cell r="CC936">
            <v>0</v>
          </cell>
          <cell r="CD936">
            <v>0</v>
          </cell>
          <cell r="CE936">
            <v>0</v>
          </cell>
          <cell r="CF936">
            <v>0</v>
          </cell>
          <cell r="CG936">
            <v>0</v>
          </cell>
          <cell r="CH936">
            <v>0</v>
          </cell>
          <cell r="CI936">
            <v>0</v>
          </cell>
          <cell r="CJ936">
            <v>0</v>
          </cell>
          <cell r="CK936">
            <v>0</v>
          </cell>
          <cell r="CL936">
            <v>0</v>
          </cell>
          <cell r="CM936">
            <v>0</v>
          </cell>
          <cell r="CN936">
            <v>0</v>
          </cell>
          <cell r="CO936">
            <v>0</v>
          </cell>
          <cell r="CP936">
            <v>0</v>
          </cell>
          <cell r="CQ936">
            <v>0</v>
          </cell>
          <cell r="CR936">
            <v>0</v>
          </cell>
          <cell r="CS936">
            <v>0</v>
          </cell>
          <cell r="CT936">
            <v>0</v>
          </cell>
          <cell r="CU936">
            <v>0</v>
          </cell>
          <cell r="CV936">
            <v>0</v>
          </cell>
          <cell r="CW936">
            <v>0</v>
          </cell>
          <cell r="CX936">
            <v>0</v>
          </cell>
          <cell r="CY936">
            <v>0</v>
          </cell>
          <cell r="CZ936">
            <v>0</v>
          </cell>
          <cell r="DA936">
            <v>0</v>
          </cell>
          <cell r="DB936">
            <v>0</v>
          </cell>
          <cell r="DC936">
            <v>0</v>
          </cell>
          <cell r="DD936">
            <v>0</v>
          </cell>
          <cell r="DE936">
            <v>0</v>
          </cell>
          <cell r="DF936">
            <v>0</v>
          </cell>
          <cell r="DG936">
            <v>0</v>
          </cell>
          <cell r="DH936">
            <v>0</v>
          </cell>
          <cell r="DI936">
            <v>0</v>
          </cell>
          <cell r="DJ936">
            <v>0</v>
          </cell>
          <cell r="DK936">
            <v>0</v>
          </cell>
          <cell r="DL936">
            <v>0</v>
          </cell>
          <cell r="DM936">
            <v>0</v>
          </cell>
          <cell r="DN936">
            <v>0</v>
          </cell>
          <cell r="DO936">
            <v>0</v>
          </cell>
          <cell r="DP936">
            <v>0</v>
          </cell>
          <cell r="DQ936">
            <v>0</v>
          </cell>
          <cell r="DR936">
            <v>0</v>
          </cell>
          <cell r="DS936">
            <v>0</v>
          </cell>
          <cell r="DT936">
            <v>0</v>
          </cell>
          <cell r="DU936">
            <v>0</v>
          </cell>
          <cell r="DV936">
            <v>0</v>
          </cell>
          <cell r="DW936">
            <v>0</v>
          </cell>
          <cell r="DX936">
            <v>0</v>
          </cell>
          <cell r="DY936">
            <v>0</v>
          </cell>
          <cell r="DZ936">
            <v>0</v>
          </cell>
          <cell r="EA936">
            <v>0</v>
          </cell>
          <cell r="EB936">
            <v>0</v>
          </cell>
          <cell r="EC936">
            <v>0</v>
          </cell>
          <cell r="ED936">
            <v>0</v>
          </cell>
        </row>
        <row r="937"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0</v>
          </cell>
          <cell r="P937">
            <v>0</v>
          </cell>
          <cell r="Q937">
            <v>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  <cell r="AE937">
            <v>0</v>
          </cell>
          <cell r="AF937">
            <v>0</v>
          </cell>
          <cell r="AG937">
            <v>0</v>
          </cell>
          <cell r="AH937">
            <v>0</v>
          </cell>
          <cell r="AI937">
            <v>0</v>
          </cell>
          <cell r="AJ937">
            <v>0</v>
          </cell>
          <cell r="AK937">
            <v>0</v>
          </cell>
          <cell r="AL937">
            <v>0</v>
          </cell>
          <cell r="AM937">
            <v>0</v>
          </cell>
          <cell r="AN937">
            <v>0</v>
          </cell>
          <cell r="AO937">
            <v>0</v>
          </cell>
          <cell r="AP937">
            <v>0</v>
          </cell>
          <cell r="AQ937">
            <v>0</v>
          </cell>
          <cell r="AR937">
            <v>0</v>
          </cell>
          <cell r="AS937">
            <v>0</v>
          </cell>
          <cell r="AT937">
            <v>0</v>
          </cell>
          <cell r="AU937">
            <v>0</v>
          </cell>
          <cell r="AV937">
            <v>0</v>
          </cell>
          <cell r="AW937">
            <v>0</v>
          </cell>
          <cell r="AX937">
            <v>0</v>
          </cell>
          <cell r="AY937">
            <v>0</v>
          </cell>
          <cell r="AZ937">
            <v>0</v>
          </cell>
          <cell r="BA937">
            <v>0</v>
          </cell>
          <cell r="BB937">
            <v>0</v>
          </cell>
          <cell r="BC937">
            <v>0</v>
          </cell>
          <cell r="BD937">
            <v>0</v>
          </cell>
          <cell r="BE937">
            <v>0</v>
          </cell>
          <cell r="BF937">
            <v>0</v>
          </cell>
          <cell r="BG937">
            <v>0</v>
          </cell>
          <cell r="BH937">
            <v>0</v>
          </cell>
          <cell r="BI937">
            <v>0</v>
          </cell>
          <cell r="BJ937">
            <v>0</v>
          </cell>
          <cell r="BK937">
            <v>0</v>
          </cell>
          <cell r="BL937">
            <v>0</v>
          </cell>
          <cell r="BM937">
            <v>0</v>
          </cell>
          <cell r="BN937">
            <v>0</v>
          </cell>
          <cell r="BO937">
            <v>0</v>
          </cell>
          <cell r="BP937">
            <v>0</v>
          </cell>
          <cell r="BQ937">
            <v>0</v>
          </cell>
          <cell r="BR937">
            <v>0</v>
          </cell>
          <cell r="BS937">
            <v>0</v>
          </cell>
          <cell r="BT937">
            <v>0</v>
          </cell>
          <cell r="BU937">
            <v>0</v>
          </cell>
          <cell r="BV937">
            <v>0</v>
          </cell>
          <cell r="BW937">
            <v>0</v>
          </cell>
          <cell r="BX937">
            <v>0</v>
          </cell>
          <cell r="BY937">
            <v>0</v>
          </cell>
          <cell r="BZ937">
            <v>0</v>
          </cell>
          <cell r="CA937">
            <v>0</v>
          </cell>
          <cell r="CB937">
            <v>0</v>
          </cell>
          <cell r="CC937">
            <v>0</v>
          </cell>
          <cell r="CD937">
            <v>0</v>
          </cell>
          <cell r="CE937">
            <v>0</v>
          </cell>
          <cell r="CF937">
            <v>0</v>
          </cell>
          <cell r="CG937">
            <v>0</v>
          </cell>
          <cell r="CH937">
            <v>0</v>
          </cell>
          <cell r="CI937">
            <v>0</v>
          </cell>
          <cell r="CJ937">
            <v>0</v>
          </cell>
          <cell r="CK937">
            <v>0</v>
          </cell>
          <cell r="CL937">
            <v>0</v>
          </cell>
          <cell r="CM937">
            <v>0</v>
          </cell>
          <cell r="CN937">
            <v>0</v>
          </cell>
          <cell r="CO937">
            <v>0</v>
          </cell>
          <cell r="CP937">
            <v>0</v>
          </cell>
          <cell r="CQ937">
            <v>0</v>
          </cell>
          <cell r="CR937">
            <v>0</v>
          </cell>
          <cell r="CS937">
            <v>0</v>
          </cell>
          <cell r="CT937">
            <v>0</v>
          </cell>
          <cell r="CU937">
            <v>0</v>
          </cell>
          <cell r="CV937">
            <v>0</v>
          </cell>
          <cell r="CW937">
            <v>0</v>
          </cell>
          <cell r="CX937">
            <v>0</v>
          </cell>
          <cell r="CY937">
            <v>0</v>
          </cell>
          <cell r="CZ937">
            <v>0</v>
          </cell>
          <cell r="DA937">
            <v>0</v>
          </cell>
          <cell r="DB937">
            <v>0</v>
          </cell>
          <cell r="DC937">
            <v>0</v>
          </cell>
          <cell r="DD937">
            <v>0</v>
          </cell>
          <cell r="DE937">
            <v>0</v>
          </cell>
          <cell r="DF937">
            <v>0</v>
          </cell>
          <cell r="DG937">
            <v>0</v>
          </cell>
          <cell r="DH937">
            <v>0</v>
          </cell>
          <cell r="DI937">
            <v>0</v>
          </cell>
          <cell r="DJ937">
            <v>0</v>
          </cell>
          <cell r="DK937">
            <v>0</v>
          </cell>
          <cell r="DL937">
            <v>0</v>
          </cell>
          <cell r="DM937">
            <v>0</v>
          </cell>
          <cell r="DN937">
            <v>0</v>
          </cell>
          <cell r="DO937">
            <v>0</v>
          </cell>
          <cell r="DP937">
            <v>0</v>
          </cell>
          <cell r="DQ937">
            <v>0</v>
          </cell>
          <cell r="DR937">
            <v>0</v>
          </cell>
          <cell r="DS937">
            <v>0</v>
          </cell>
          <cell r="DT937">
            <v>0</v>
          </cell>
          <cell r="DU937">
            <v>0</v>
          </cell>
          <cell r="DV937">
            <v>0</v>
          </cell>
          <cell r="DW937">
            <v>0</v>
          </cell>
          <cell r="DX937">
            <v>0</v>
          </cell>
          <cell r="DY937">
            <v>0</v>
          </cell>
          <cell r="DZ937">
            <v>0</v>
          </cell>
          <cell r="EA937">
            <v>0</v>
          </cell>
          <cell r="EB937">
            <v>0</v>
          </cell>
          <cell r="EC937">
            <v>0</v>
          </cell>
          <cell r="ED937">
            <v>0</v>
          </cell>
        </row>
        <row r="938"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0</v>
          </cell>
          <cell r="P938">
            <v>0</v>
          </cell>
          <cell r="Q938">
            <v>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  <cell r="AE938">
            <v>0</v>
          </cell>
          <cell r="AF938">
            <v>0</v>
          </cell>
          <cell r="AG938">
            <v>0</v>
          </cell>
          <cell r="AH938">
            <v>0</v>
          </cell>
          <cell r="AI938">
            <v>0</v>
          </cell>
          <cell r="AJ938">
            <v>0</v>
          </cell>
          <cell r="AK938">
            <v>0</v>
          </cell>
          <cell r="AL938">
            <v>0</v>
          </cell>
          <cell r="AM938">
            <v>0</v>
          </cell>
          <cell r="AN938">
            <v>0</v>
          </cell>
          <cell r="AO938">
            <v>0</v>
          </cell>
          <cell r="AP938">
            <v>0</v>
          </cell>
          <cell r="AQ938">
            <v>0</v>
          </cell>
          <cell r="AR938">
            <v>0</v>
          </cell>
          <cell r="AS938">
            <v>0</v>
          </cell>
          <cell r="AT938">
            <v>0</v>
          </cell>
          <cell r="AU938">
            <v>0</v>
          </cell>
          <cell r="AV938">
            <v>0</v>
          </cell>
          <cell r="AW938">
            <v>0</v>
          </cell>
          <cell r="AX938">
            <v>0</v>
          </cell>
          <cell r="AY938">
            <v>0</v>
          </cell>
          <cell r="AZ938">
            <v>0</v>
          </cell>
          <cell r="BA938">
            <v>0</v>
          </cell>
          <cell r="BB938">
            <v>0</v>
          </cell>
          <cell r="BC938">
            <v>0</v>
          </cell>
          <cell r="BD938">
            <v>0</v>
          </cell>
          <cell r="BE938">
            <v>0</v>
          </cell>
          <cell r="BF938">
            <v>0</v>
          </cell>
          <cell r="BG938">
            <v>0</v>
          </cell>
          <cell r="BH938">
            <v>0</v>
          </cell>
          <cell r="BI938">
            <v>0</v>
          </cell>
          <cell r="BJ938">
            <v>0</v>
          </cell>
          <cell r="BK938">
            <v>0</v>
          </cell>
          <cell r="BL938">
            <v>0</v>
          </cell>
          <cell r="BM938">
            <v>0</v>
          </cell>
          <cell r="BN938">
            <v>0</v>
          </cell>
          <cell r="BO938">
            <v>0</v>
          </cell>
          <cell r="BP938">
            <v>0</v>
          </cell>
          <cell r="BQ938">
            <v>0</v>
          </cell>
          <cell r="BR938">
            <v>0</v>
          </cell>
          <cell r="BS938">
            <v>0</v>
          </cell>
          <cell r="BT938">
            <v>0</v>
          </cell>
          <cell r="BU938">
            <v>0</v>
          </cell>
          <cell r="BV938">
            <v>0</v>
          </cell>
          <cell r="BW938">
            <v>0</v>
          </cell>
          <cell r="BX938">
            <v>0</v>
          </cell>
          <cell r="BY938">
            <v>0</v>
          </cell>
          <cell r="BZ938">
            <v>0</v>
          </cell>
          <cell r="CA938">
            <v>0</v>
          </cell>
          <cell r="CB938">
            <v>0</v>
          </cell>
          <cell r="CC938">
            <v>0</v>
          </cell>
          <cell r="CD938">
            <v>0</v>
          </cell>
          <cell r="CE938">
            <v>0</v>
          </cell>
          <cell r="CF938">
            <v>0</v>
          </cell>
          <cell r="CG938">
            <v>0</v>
          </cell>
          <cell r="CH938">
            <v>0</v>
          </cell>
          <cell r="CI938">
            <v>0</v>
          </cell>
          <cell r="CJ938">
            <v>0</v>
          </cell>
          <cell r="CK938">
            <v>0</v>
          </cell>
          <cell r="CL938">
            <v>0</v>
          </cell>
          <cell r="CM938">
            <v>0</v>
          </cell>
          <cell r="CN938">
            <v>0</v>
          </cell>
          <cell r="CO938">
            <v>0</v>
          </cell>
          <cell r="CP938">
            <v>0</v>
          </cell>
          <cell r="CQ938">
            <v>0</v>
          </cell>
          <cell r="CR938">
            <v>0</v>
          </cell>
          <cell r="CS938">
            <v>0</v>
          </cell>
          <cell r="CT938">
            <v>0</v>
          </cell>
          <cell r="CU938">
            <v>0</v>
          </cell>
          <cell r="CV938">
            <v>0</v>
          </cell>
          <cell r="CW938">
            <v>0</v>
          </cell>
          <cell r="CX938">
            <v>0</v>
          </cell>
          <cell r="CY938">
            <v>0</v>
          </cell>
          <cell r="CZ938">
            <v>0</v>
          </cell>
          <cell r="DA938">
            <v>0</v>
          </cell>
          <cell r="DB938">
            <v>0</v>
          </cell>
          <cell r="DC938">
            <v>0</v>
          </cell>
          <cell r="DD938">
            <v>0</v>
          </cell>
          <cell r="DE938">
            <v>0</v>
          </cell>
          <cell r="DF938">
            <v>0</v>
          </cell>
          <cell r="DG938">
            <v>0</v>
          </cell>
          <cell r="DH938">
            <v>0</v>
          </cell>
          <cell r="DI938">
            <v>0</v>
          </cell>
          <cell r="DJ938">
            <v>0</v>
          </cell>
          <cell r="DK938">
            <v>0</v>
          </cell>
          <cell r="DL938">
            <v>0</v>
          </cell>
          <cell r="DM938">
            <v>0</v>
          </cell>
          <cell r="DN938">
            <v>0</v>
          </cell>
          <cell r="DO938">
            <v>0</v>
          </cell>
          <cell r="DP938">
            <v>0</v>
          </cell>
          <cell r="DQ938">
            <v>0</v>
          </cell>
          <cell r="DR938">
            <v>0</v>
          </cell>
          <cell r="DS938">
            <v>0</v>
          </cell>
          <cell r="DT938">
            <v>0</v>
          </cell>
          <cell r="DU938">
            <v>0</v>
          </cell>
          <cell r="DV938">
            <v>0</v>
          </cell>
          <cell r="DW938">
            <v>0</v>
          </cell>
          <cell r="DX938">
            <v>0</v>
          </cell>
          <cell r="DY938">
            <v>0</v>
          </cell>
          <cell r="DZ938">
            <v>0</v>
          </cell>
          <cell r="EA938">
            <v>0</v>
          </cell>
          <cell r="EB938">
            <v>0</v>
          </cell>
          <cell r="EC938">
            <v>0</v>
          </cell>
          <cell r="ED938">
            <v>0</v>
          </cell>
        </row>
        <row r="939"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0</v>
          </cell>
          <cell r="P939">
            <v>0</v>
          </cell>
          <cell r="Q939">
            <v>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  <cell r="AE939">
            <v>0</v>
          </cell>
          <cell r="AF939">
            <v>0</v>
          </cell>
          <cell r="AG939">
            <v>0</v>
          </cell>
          <cell r="AH939">
            <v>0</v>
          </cell>
          <cell r="AI939">
            <v>0</v>
          </cell>
          <cell r="AJ939">
            <v>0</v>
          </cell>
          <cell r="AK939">
            <v>0</v>
          </cell>
          <cell r="AL939">
            <v>0</v>
          </cell>
          <cell r="AM939">
            <v>0</v>
          </cell>
          <cell r="AN939">
            <v>0</v>
          </cell>
          <cell r="AO939">
            <v>0</v>
          </cell>
          <cell r="AP939">
            <v>0</v>
          </cell>
          <cell r="AQ939">
            <v>0</v>
          </cell>
          <cell r="AR939">
            <v>0</v>
          </cell>
          <cell r="AS939">
            <v>0</v>
          </cell>
          <cell r="AT939">
            <v>0</v>
          </cell>
          <cell r="AU939">
            <v>0</v>
          </cell>
          <cell r="AV939">
            <v>0</v>
          </cell>
          <cell r="AW939">
            <v>0</v>
          </cell>
          <cell r="AX939">
            <v>0</v>
          </cell>
          <cell r="AY939">
            <v>0</v>
          </cell>
          <cell r="AZ939">
            <v>0</v>
          </cell>
          <cell r="BA939">
            <v>0</v>
          </cell>
          <cell r="BB939">
            <v>0</v>
          </cell>
          <cell r="BC939">
            <v>0</v>
          </cell>
          <cell r="BD939">
            <v>0</v>
          </cell>
          <cell r="BE939">
            <v>0</v>
          </cell>
          <cell r="BF939">
            <v>0</v>
          </cell>
          <cell r="BG939">
            <v>0</v>
          </cell>
          <cell r="BH939">
            <v>0</v>
          </cell>
          <cell r="BI939">
            <v>0</v>
          </cell>
          <cell r="BJ939">
            <v>0</v>
          </cell>
          <cell r="BK939">
            <v>0</v>
          </cell>
          <cell r="BL939">
            <v>0</v>
          </cell>
          <cell r="BM939">
            <v>0</v>
          </cell>
          <cell r="BN939">
            <v>0</v>
          </cell>
          <cell r="BO939">
            <v>0</v>
          </cell>
          <cell r="BP939">
            <v>0</v>
          </cell>
          <cell r="BQ939">
            <v>0</v>
          </cell>
          <cell r="BR939">
            <v>0</v>
          </cell>
          <cell r="BS939">
            <v>0</v>
          </cell>
          <cell r="BT939">
            <v>0</v>
          </cell>
          <cell r="BU939">
            <v>0</v>
          </cell>
          <cell r="BV939">
            <v>0</v>
          </cell>
          <cell r="BW939">
            <v>0</v>
          </cell>
          <cell r="BX939">
            <v>0</v>
          </cell>
          <cell r="BY939">
            <v>0</v>
          </cell>
          <cell r="BZ939">
            <v>0</v>
          </cell>
          <cell r="CA939">
            <v>0</v>
          </cell>
          <cell r="CB939">
            <v>0</v>
          </cell>
          <cell r="CC939">
            <v>0</v>
          </cell>
          <cell r="CD939">
            <v>0</v>
          </cell>
          <cell r="CE939">
            <v>0</v>
          </cell>
          <cell r="CF939">
            <v>0</v>
          </cell>
          <cell r="CG939">
            <v>0</v>
          </cell>
          <cell r="CH939">
            <v>0</v>
          </cell>
          <cell r="CI939">
            <v>0</v>
          </cell>
          <cell r="CJ939">
            <v>0</v>
          </cell>
          <cell r="CK939">
            <v>0</v>
          </cell>
          <cell r="CL939">
            <v>0</v>
          </cell>
          <cell r="CM939">
            <v>0</v>
          </cell>
          <cell r="CN939">
            <v>0</v>
          </cell>
          <cell r="CO939">
            <v>0</v>
          </cell>
          <cell r="CP939">
            <v>0</v>
          </cell>
          <cell r="CQ939">
            <v>0</v>
          </cell>
          <cell r="CR939">
            <v>0</v>
          </cell>
          <cell r="CS939">
            <v>0</v>
          </cell>
          <cell r="CT939">
            <v>0</v>
          </cell>
          <cell r="CU939">
            <v>0</v>
          </cell>
          <cell r="CV939">
            <v>0</v>
          </cell>
          <cell r="CW939">
            <v>0</v>
          </cell>
          <cell r="CX939">
            <v>0</v>
          </cell>
          <cell r="CY939">
            <v>0</v>
          </cell>
          <cell r="CZ939">
            <v>0</v>
          </cell>
          <cell r="DA939">
            <v>0</v>
          </cell>
          <cell r="DB939">
            <v>0</v>
          </cell>
          <cell r="DC939">
            <v>0</v>
          </cell>
          <cell r="DD939">
            <v>0</v>
          </cell>
          <cell r="DE939">
            <v>0</v>
          </cell>
          <cell r="DF939">
            <v>0</v>
          </cell>
          <cell r="DG939">
            <v>0</v>
          </cell>
          <cell r="DH939">
            <v>0</v>
          </cell>
          <cell r="DI939">
            <v>0</v>
          </cell>
          <cell r="DJ939">
            <v>0</v>
          </cell>
          <cell r="DK939">
            <v>0</v>
          </cell>
          <cell r="DL939">
            <v>0</v>
          </cell>
          <cell r="DM939">
            <v>0</v>
          </cell>
          <cell r="DN939">
            <v>0</v>
          </cell>
          <cell r="DO939">
            <v>0</v>
          </cell>
          <cell r="DP939">
            <v>0</v>
          </cell>
          <cell r="DQ939">
            <v>0</v>
          </cell>
          <cell r="DR939">
            <v>0</v>
          </cell>
          <cell r="DS939">
            <v>0</v>
          </cell>
          <cell r="DT939">
            <v>0</v>
          </cell>
          <cell r="DU939">
            <v>0</v>
          </cell>
          <cell r="DV939">
            <v>0</v>
          </cell>
          <cell r="DW939">
            <v>0</v>
          </cell>
          <cell r="DX939">
            <v>0</v>
          </cell>
          <cell r="DY939">
            <v>0</v>
          </cell>
          <cell r="DZ939">
            <v>0</v>
          </cell>
          <cell r="EA939">
            <v>0</v>
          </cell>
          <cell r="EB939">
            <v>0</v>
          </cell>
          <cell r="EC939">
            <v>0</v>
          </cell>
          <cell r="ED939">
            <v>0</v>
          </cell>
        </row>
        <row r="940"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0</v>
          </cell>
          <cell r="P940">
            <v>0</v>
          </cell>
          <cell r="Q940">
            <v>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  <cell r="AE940">
            <v>0</v>
          </cell>
          <cell r="AF940">
            <v>0</v>
          </cell>
          <cell r="AG940">
            <v>0</v>
          </cell>
          <cell r="AH940">
            <v>0</v>
          </cell>
          <cell r="AI940">
            <v>0</v>
          </cell>
          <cell r="AJ940">
            <v>0</v>
          </cell>
          <cell r="AK940">
            <v>0</v>
          </cell>
          <cell r="AL940">
            <v>0</v>
          </cell>
          <cell r="AM940">
            <v>0</v>
          </cell>
          <cell r="AN940">
            <v>0</v>
          </cell>
          <cell r="AO940">
            <v>0</v>
          </cell>
          <cell r="AP940">
            <v>0</v>
          </cell>
          <cell r="AQ940">
            <v>0</v>
          </cell>
          <cell r="AR940">
            <v>0</v>
          </cell>
          <cell r="AS940">
            <v>0</v>
          </cell>
          <cell r="AT940">
            <v>0</v>
          </cell>
          <cell r="AU940">
            <v>0</v>
          </cell>
          <cell r="AV940">
            <v>0</v>
          </cell>
          <cell r="AW940">
            <v>0</v>
          </cell>
          <cell r="AX940">
            <v>0</v>
          </cell>
          <cell r="AY940">
            <v>0</v>
          </cell>
          <cell r="AZ940">
            <v>0</v>
          </cell>
          <cell r="BA940">
            <v>0</v>
          </cell>
          <cell r="BB940">
            <v>0</v>
          </cell>
          <cell r="BC940">
            <v>0</v>
          </cell>
          <cell r="BD940">
            <v>0</v>
          </cell>
          <cell r="BE940">
            <v>0</v>
          </cell>
          <cell r="BF940">
            <v>0</v>
          </cell>
          <cell r="BG940">
            <v>0</v>
          </cell>
          <cell r="BH940">
            <v>0</v>
          </cell>
          <cell r="BI940">
            <v>0</v>
          </cell>
          <cell r="BJ940">
            <v>0</v>
          </cell>
          <cell r="BK940">
            <v>0</v>
          </cell>
          <cell r="BL940">
            <v>0</v>
          </cell>
          <cell r="BM940">
            <v>0</v>
          </cell>
          <cell r="BN940">
            <v>0</v>
          </cell>
          <cell r="BO940">
            <v>0</v>
          </cell>
          <cell r="BP940">
            <v>0</v>
          </cell>
          <cell r="BQ940">
            <v>0</v>
          </cell>
          <cell r="BR940">
            <v>0</v>
          </cell>
          <cell r="BS940">
            <v>0</v>
          </cell>
          <cell r="BT940">
            <v>0</v>
          </cell>
          <cell r="BU940">
            <v>0</v>
          </cell>
          <cell r="BV940">
            <v>0</v>
          </cell>
          <cell r="BW940">
            <v>0</v>
          </cell>
          <cell r="BX940">
            <v>0</v>
          </cell>
          <cell r="BY940">
            <v>0</v>
          </cell>
          <cell r="BZ940">
            <v>0</v>
          </cell>
          <cell r="CA940">
            <v>0</v>
          </cell>
          <cell r="CB940">
            <v>0</v>
          </cell>
          <cell r="CC940">
            <v>0</v>
          </cell>
          <cell r="CD940">
            <v>0</v>
          </cell>
          <cell r="CE940">
            <v>0</v>
          </cell>
          <cell r="CF940">
            <v>0</v>
          </cell>
          <cell r="CG940">
            <v>0</v>
          </cell>
          <cell r="CH940">
            <v>0</v>
          </cell>
          <cell r="CI940">
            <v>0</v>
          </cell>
          <cell r="CJ940">
            <v>0</v>
          </cell>
          <cell r="CK940">
            <v>0</v>
          </cell>
          <cell r="CL940">
            <v>0</v>
          </cell>
          <cell r="CM940">
            <v>0</v>
          </cell>
          <cell r="CN940">
            <v>0</v>
          </cell>
          <cell r="CO940">
            <v>0</v>
          </cell>
          <cell r="CP940">
            <v>0</v>
          </cell>
          <cell r="CQ940">
            <v>0</v>
          </cell>
          <cell r="CR940">
            <v>0</v>
          </cell>
          <cell r="CS940">
            <v>0</v>
          </cell>
          <cell r="CT940">
            <v>0</v>
          </cell>
          <cell r="CU940">
            <v>0</v>
          </cell>
          <cell r="CV940">
            <v>0</v>
          </cell>
          <cell r="CW940">
            <v>0</v>
          </cell>
          <cell r="CX940">
            <v>0</v>
          </cell>
          <cell r="CY940">
            <v>0</v>
          </cell>
          <cell r="CZ940">
            <v>0</v>
          </cell>
          <cell r="DA940">
            <v>0</v>
          </cell>
          <cell r="DB940">
            <v>0</v>
          </cell>
          <cell r="DC940">
            <v>0</v>
          </cell>
          <cell r="DD940">
            <v>0</v>
          </cell>
          <cell r="DE940">
            <v>0</v>
          </cell>
          <cell r="DF940">
            <v>0</v>
          </cell>
          <cell r="DG940">
            <v>0</v>
          </cell>
          <cell r="DH940">
            <v>0</v>
          </cell>
          <cell r="DI940">
            <v>0</v>
          </cell>
          <cell r="DJ940">
            <v>0</v>
          </cell>
          <cell r="DK940">
            <v>0</v>
          </cell>
          <cell r="DL940">
            <v>0</v>
          </cell>
          <cell r="DM940">
            <v>0</v>
          </cell>
          <cell r="DN940">
            <v>0</v>
          </cell>
          <cell r="DO940">
            <v>0</v>
          </cell>
          <cell r="DP940">
            <v>0</v>
          </cell>
          <cell r="DQ940">
            <v>0</v>
          </cell>
          <cell r="DR940">
            <v>0</v>
          </cell>
          <cell r="DS940">
            <v>0</v>
          </cell>
          <cell r="DT940">
            <v>0</v>
          </cell>
          <cell r="DU940">
            <v>0</v>
          </cell>
          <cell r="DV940">
            <v>0</v>
          </cell>
          <cell r="DW940">
            <v>0</v>
          </cell>
          <cell r="DX940">
            <v>0</v>
          </cell>
          <cell r="DY940">
            <v>0</v>
          </cell>
          <cell r="DZ940">
            <v>0</v>
          </cell>
          <cell r="EA940">
            <v>0</v>
          </cell>
          <cell r="EB940">
            <v>0</v>
          </cell>
          <cell r="EC940">
            <v>0</v>
          </cell>
          <cell r="ED940">
            <v>0</v>
          </cell>
        </row>
        <row r="942"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0</v>
          </cell>
          <cell r="P942">
            <v>0</v>
          </cell>
          <cell r="Q942">
            <v>0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  <cell r="AE942">
            <v>0</v>
          </cell>
          <cell r="AF942">
            <v>0</v>
          </cell>
          <cell r="AG942">
            <v>0</v>
          </cell>
          <cell r="AH942">
            <v>0</v>
          </cell>
          <cell r="AI942">
            <v>0</v>
          </cell>
          <cell r="AJ942">
            <v>0</v>
          </cell>
          <cell r="AK942">
            <v>0</v>
          </cell>
          <cell r="AL942">
            <v>0</v>
          </cell>
          <cell r="AM942">
            <v>0</v>
          </cell>
          <cell r="AN942">
            <v>0</v>
          </cell>
          <cell r="AO942">
            <v>0</v>
          </cell>
          <cell r="AP942">
            <v>0</v>
          </cell>
          <cell r="AQ942">
            <v>0</v>
          </cell>
          <cell r="AR942">
            <v>0</v>
          </cell>
          <cell r="AS942">
            <v>0</v>
          </cell>
          <cell r="AT942">
            <v>0</v>
          </cell>
          <cell r="AU942">
            <v>0</v>
          </cell>
          <cell r="AV942">
            <v>0</v>
          </cell>
          <cell r="AW942">
            <v>0</v>
          </cell>
          <cell r="AX942">
            <v>0</v>
          </cell>
          <cell r="AY942">
            <v>0</v>
          </cell>
          <cell r="AZ942">
            <v>0</v>
          </cell>
          <cell r="BA942">
            <v>0</v>
          </cell>
          <cell r="BB942">
            <v>0</v>
          </cell>
          <cell r="BC942">
            <v>0</v>
          </cell>
          <cell r="BD942">
            <v>0</v>
          </cell>
          <cell r="BE942">
            <v>0</v>
          </cell>
          <cell r="BF942">
            <v>0</v>
          </cell>
          <cell r="BG942">
            <v>0</v>
          </cell>
          <cell r="BH942">
            <v>0</v>
          </cell>
          <cell r="BI942">
            <v>0</v>
          </cell>
          <cell r="BJ942">
            <v>0</v>
          </cell>
          <cell r="BK942">
            <v>0</v>
          </cell>
          <cell r="BL942">
            <v>0</v>
          </cell>
          <cell r="BM942">
            <v>0</v>
          </cell>
          <cell r="BN942">
            <v>0</v>
          </cell>
          <cell r="BO942">
            <v>0</v>
          </cell>
          <cell r="BP942">
            <v>0</v>
          </cell>
          <cell r="BQ942">
            <v>0</v>
          </cell>
          <cell r="BR942">
            <v>0</v>
          </cell>
          <cell r="BS942">
            <v>0</v>
          </cell>
          <cell r="BT942">
            <v>0</v>
          </cell>
          <cell r="BU942">
            <v>0</v>
          </cell>
          <cell r="BV942">
            <v>0</v>
          </cell>
          <cell r="BW942">
            <v>0</v>
          </cell>
          <cell r="BX942">
            <v>0</v>
          </cell>
          <cell r="BY942">
            <v>0</v>
          </cell>
          <cell r="BZ942">
            <v>0</v>
          </cell>
          <cell r="CA942">
            <v>0</v>
          </cell>
          <cell r="CB942">
            <v>0</v>
          </cell>
          <cell r="CC942">
            <v>0</v>
          </cell>
          <cell r="CD942">
            <v>0</v>
          </cell>
          <cell r="CE942">
            <v>0</v>
          </cell>
          <cell r="CF942">
            <v>0</v>
          </cell>
          <cell r="CG942">
            <v>0</v>
          </cell>
          <cell r="CH942">
            <v>0</v>
          </cell>
          <cell r="CI942">
            <v>0</v>
          </cell>
          <cell r="CJ942">
            <v>0</v>
          </cell>
          <cell r="CK942">
            <v>0</v>
          </cell>
          <cell r="CL942">
            <v>0</v>
          </cell>
          <cell r="CM942">
            <v>0</v>
          </cell>
          <cell r="CN942">
            <v>0</v>
          </cell>
          <cell r="CO942">
            <v>0</v>
          </cell>
          <cell r="CP942">
            <v>0</v>
          </cell>
          <cell r="CQ942">
            <v>0</v>
          </cell>
          <cell r="CR942">
            <v>0</v>
          </cell>
          <cell r="CS942">
            <v>0</v>
          </cell>
          <cell r="CT942">
            <v>0</v>
          </cell>
          <cell r="CU942">
            <v>0</v>
          </cell>
          <cell r="CV942">
            <v>0</v>
          </cell>
          <cell r="CW942">
            <v>0</v>
          </cell>
          <cell r="CX942">
            <v>0</v>
          </cell>
          <cell r="CY942">
            <v>0</v>
          </cell>
          <cell r="CZ942">
            <v>0</v>
          </cell>
          <cell r="DA942">
            <v>0</v>
          </cell>
          <cell r="DB942">
            <v>0</v>
          </cell>
          <cell r="DC942">
            <v>0</v>
          </cell>
          <cell r="DD942">
            <v>0</v>
          </cell>
          <cell r="DE942">
            <v>0</v>
          </cell>
          <cell r="DF942">
            <v>0</v>
          </cell>
          <cell r="DG942">
            <v>0</v>
          </cell>
          <cell r="DH942">
            <v>0</v>
          </cell>
          <cell r="DI942">
            <v>0</v>
          </cell>
          <cell r="DJ942">
            <v>0</v>
          </cell>
          <cell r="DK942">
            <v>0</v>
          </cell>
          <cell r="DL942">
            <v>0</v>
          </cell>
          <cell r="DM942">
            <v>0</v>
          </cell>
          <cell r="DN942">
            <v>0</v>
          </cell>
          <cell r="DO942">
            <v>0</v>
          </cell>
          <cell r="DP942">
            <v>0</v>
          </cell>
          <cell r="DQ942">
            <v>0</v>
          </cell>
          <cell r="DR942">
            <v>0</v>
          </cell>
          <cell r="DS942">
            <v>0</v>
          </cell>
          <cell r="DT942">
            <v>0</v>
          </cell>
          <cell r="DU942">
            <v>0</v>
          </cell>
          <cell r="DV942">
            <v>0</v>
          </cell>
          <cell r="DW942">
            <v>0</v>
          </cell>
          <cell r="DX942">
            <v>0</v>
          </cell>
          <cell r="DY942">
            <v>0</v>
          </cell>
          <cell r="DZ942">
            <v>0</v>
          </cell>
          <cell r="EA942">
            <v>0</v>
          </cell>
          <cell r="EB942">
            <v>0</v>
          </cell>
          <cell r="EC942">
            <v>0</v>
          </cell>
          <cell r="ED942">
            <v>0</v>
          </cell>
        </row>
        <row r="945"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0</v>
          </cell>
          <cell r="P945">
            <v>0</v>
          </cell>
          <cell r="Q945">
            <v>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  <cell r="AE945">
            <v>0</v>
          </cell>
          <cell r="AF945">
            <v>0</v>
          </cell>
          <cell r="AG945">
            <v>0</v>
          </cell>
          <cell r="AH945">
            <v>0</v>
          </cell>
          <cell r="AI945">
            <v>0</v>
          </cell>
          <cell r="AJ945">
            <v>0</v>
          </cell>
          <cell r="AK945">
            <v>0</v>
          </cell>
          <cell r="AL945">
            <v>0</v>
          </cell>
          <cell r="AM945">
            <v>0</v>
          </cell>
          <cell r="AN945">
            <v>0</v>
          </cell>
          <cell r="AO945">
            <v>0</v>
          </cell>
          <cell r="AP945">
            <v>0</v>
          </cell>
          <cell r="AQ945">
            <v>0</v>
          </cell>
          <cell r="AR945">
            <v>0</v>
          </cell>
          <cell r="AS945">
            <v>0</v>
          </cell>
          <cell r="AT945">
            <v>0</v>
          </cell>
          <cell r="AU945">
            <v>0</v>
          </cell>
          <cell r="AV945">
            <v>0</v>
          </cell>
          <cell r="AW945">
            <v>0</v>
          </cell>
          <cell r="AX945">
            <v>0</v>
          </cell>
          <cell r="AY945">
            <v>0</v>
          </cell>
          <cell r="AZ945">
            <v>0</v>
          </cell>
          <cell r="BA945">
            <v>0</v>
          </cell>
          <cell r="BB945">
            <v>0</v>
          </cell>
          <cell r="BC945">
            <v>0</v>
          </cell>
          <cell r="BD945">
            <v>0</v>
          </cell>
          <cell r="BE945">
            <v>0</v>
          </cell>
          <cell r="BF945">
            <v>0</v>
          </cell>
          <cell r="BG945">
            <v>0</v>
          </cell>
          <cell r="BH945">
            <v>0</v>
          </cell>
          <cell r="BI945">
            <v>0</v>
          </cell>
          <cell r="BJ945">
            <v>0</v>
          </cell>
          <cell r="BK945">
            <v>0</v>
          </cell>
          <cell r="BL945">
            <v>0</v>
          </cell>
          <cell r="BM945">
            <v>0</v>
          </cell>
          <cell r="BN945">
            <v>0</v>
          </cell>
          <cell r="BO945">
            <v>0</v>
          </cell>
          <cell r="BP945">
            <v>0</v>
          </cell>
          <cell r="BQ945">
            <v>0</v>
          </cell>
          <cell r="BR945">
            <v>0</v>
          </cell>
          <cell r="BS945">
            <v>0</v>
          </cell>
          <cell r="BT945">
            <v>0</v>
          </cell>
          <cell r="BU945">
            <v>0</v>
          </cell>
          <cell r="BV945">
            <v>0</v>
          </cell>
          <cell r="BW945">
            <v>0</v>
          </cell>
          <cell r="BX945">
            <v>0</v>
          </cell>
          <cell r="BY945">
            <v>0</v>
          </cell>
          <cell r="BZ945">
            <v>0</v>
          </cell>
          <cell r="CA945">
            <v>0</v>
          </cell>
          <cell r="CB945">
            <v>0</v>
          </cell>
          <cell r="CC945">
            <v>0</v>
          </cell>
          <cell r="CD945">
            <v>0</v>
          </cell>
          <cell r="CE945">
            <v>0</v>
          </cell>
          <cell r="CF945">
            <v>0</v>
          </cell>
          <cell r="CG945">
            <v>0</v>
          </cell>
          <cell r="CH945">
            <v>0</v>
          </cell>
          <cell r="CI945">
            <v>0</v>
          </cell>
          <cell r="CJ945">
            <v>0</v>
          </cell>
          <cell r="CK945">
            <v>0</v>
          </cell>
          <cell r="CL945">
            <v>0</v>
          </cell>
          <cell r="CM945">
            <v>0</v>
          </cell>
          <cell r="CN945">
            <v>0</v>
          </cell>
          <cell r="CO945">
            <v>0</v>
          </cell>
          <cell r="CP945">
            <v>0</v>
          </cell>
          <cell r="CQ945">
            <v>0</v>
          </cell>
          <cell r="CR945">
            <v>0</v>
          </cell>
          <cell r="CS945">
            <v>0</v>
          </cell>
          <cell r="CT945">
            <v>0</v>
          </cell>
          <cell r="CU945">
            <v>0</v>
          </cell>
          <cell r="CV945">
            <v>0</v>
          </cell>
          <cell r="CW945">
            <v>0</v>
          </cell>
          <cell r="CX945">
            <v>0</v>
          </cell>
          <cell r="CY945">
            <v>0</v>
          </cell>
          <cell r="CZ945">
            <v>0</v>
          </cell>
          <cell r="DA945">
            <v>0</v>
          </cell>
          <cell r="DB945">
            <v>0</v>
          </cell>
          <cell r="DC945">
            <v>0</v>
          </cell>
          <cell r="DD945">
            <v>0</v>
          </cell>
          <cell r="DE945">
            <v>0</v>
          </cell>
          <cell r="DF945">
            <v>0</v>
          </cell>
          <cell r="DG945">
            <v>0</v>
          </cell>
          <cell r="DH945">
            <v>0</v>
          </cell>
          <cell r="DI945">
            <v>0</v>
          </cell>
          <cell r="DJ945">
            <v>0</v>
          </cell>
          <cell r="DK945">
            <v>0</v>
          </cell>
          <cell r="DL945">
            <v>0</v>
          </cell>
          <cell r="DM945">
            <v>0</v>
          </cell>
          <cell r="DN945">
            <v>0</v>
          </cell>
          <cell r="DO945">
            <v>0</v>
          </cell>
          <cell r="DP945">
            <v>0</v>
          </cell>
          <cell r="DQ945">
            <v>0</v>
          </cell>
          <cell r="DR945">
            <v>0</v>
          </cell>
          <cell r="DS945">
            <v>0</v>
          </cell>
          <cell r="DT945">
            <v>0</v>
          </cell>
          <cell r="DU945">
            <v>0</v>
          </cell>
          <cell r="DV945">
            <v>0</v>
          </cell>
          <cell r="DW945">
            <v>0</v>
          </cell>
          <cell r="DX945">
            <v>0</v>
          </cell>
          <cell r="DY945">
            <v>0</v>
          </cell>
          <cell r="DZ945">
            <v>0</v>
          </cell>
          <cell r="EA945">
            <v>0</v>
          </cell>
          <cell r="EB945">
            <v>0</v>
          </cell>
          <cell r="EC945">
            <v>0</v>
          </cell>
          <cell r="ED945">
            <v>0</v>
          </cell>
        </row>
        <row r="946"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0</v>
          </cell>
          <cell r="P946">
            <v>0</v>
          </cell>
          <cell r="Q946">
            <v>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  <cell r="AE946">
            <v>0</v>
          </cell>
          <cell r="AF946">
            <v>0</v>
          </cell>
          <cell r="AG946">
            <v>0</v>
          </cell>
          <cell r="AH946">
            <v>0</v>
          </cell>
          <cell r="AI946">
            <v>0</v>
          </cell>
          <cell r="AJ946">
            <v>0</v>
          </cell>
          <cell r="AK946">
            <v>0</v>
          </cell>
          <cell r="AL946">
            <v>0</v>
          </cell>
          <cell r="AM946">
            <v>0</v>
          </cell>
          <cell r="AN946">
            <v>0</v>
          </cell>
          <cell r="AO946">
            <v>0</v>
          </cell>
          <cell r="AP946">
            <v>0</v>
          </cell>
          <cell r="AQ946">
            <v>0</v>
          </cell>
          <cell r="AR946">
            <v>0</v>
          </cell>
          <cell r="AS946">
            <v>0</v>
          </cell>
          <cell r="AT946">
            <v>0</v>
          </cell>
          <cell r="AU946">
            <v>0</v>
          </cell>
          <cell r="AV946">
            <v>0</v>
          </cell>
          <cell r="AW946">
            <v>0</v>
          </cell>
          <cell r="AX946">
            <v>0</v>
          </cell>
          <cell r="AY946">
            <v>0</v>
          </cell>
          <cell r="AZ946">
            <v>0</v>
          </cell>
          <cell r="BA946">
            <v>0</v>
          </cell>
          <cell r="BB946">
            <v>0</v>
          </cell>
          <cell r="BC946">
            <v>0</v>
          </cell>
          <cell r="BD946">
            <v>0</v>
          </cell>
          <cell r="BE946">
            <v>0</v>
          </cell>
          <cell r="BF946">
            <v>0</v>
          </cell>
          <cell r="BG946">
            <v>0</v>
          </cell>
          <cell r="BH946">
            <v>0</v>
          </cell>
          <cell r="BI946">
            <v>0</v>
          </cell>
          <cell r="BJ946">
            <v>0</v>
          </cell>
          <cell r="BK946">
            <v>0</v>
          </cell>
          <cell r="BL946">
            <v>0</v>
          </cell>
          <cell r="BM946">
            <v>0</v>
          </cell>
          <cell r="BN946">
            <v>0</v>
          </cell>
          <cell r="BO946">
            <v>0</v>
          </cell>
          <cell r="BP946">
            <v>0</v>
          </cell>
          <cell r="BQ946">
            <v>0</v>
          </cell>
          <cell r="BR946">
            <v>0</v>
          </cell>
          <cell r="BS946">
            <v>0</v>
          </cell>
          <cell r="BT946">
            <v>0</v>
          </cell>
          <cell r="BU946">
            <v>0</v>
          </cell>
          <cell r="BV946">
            <v>0</v>
          </cell>
          <cell r="BW946">
            <v>0</v>
          </cell>
          <cell r="BX946">
            <v>0</v>
          </cell>
          <cell r="BY946">
            <v>0</v>
          </cell>
          <cell r="BZ946">
            <v>0</v>
          </cell>
          <cell r="CA946">
            <v>0</v>
          </cell>
          <cell r="CB946">
            <v>0</v>
          </cell>
          <cell r="CC946">
            <v>0</v>
          </cell>
          <cell r="CD946">
            <v>0</v>
          </cell>
          <cell r="CE946">
            <v>0</v>
          </cell>
          <cell r="CF946">
            <v>0</v>
          </cell>
          <cell r="CG946">
            <v>0</v>
          </cell>
          <cell r="CH946">
            <v>0</v>
          </cell>
          <cell r="CI946">
            <v>0</v>
          </cell>
          <cell r="CJ946">
            <v>0</v>
          </cell>
          <cell r="CK946">
            <v>0</v>
          </cell>
          <cell r="CL946">
            <v>0</v>
          </cell>
          <cell r="CM946">
            <v>0</v>
          </cell>
          <cell r="CN946">
            <v>0</v>
          </cell>
          <cell r="CO946">
            <v>0</v>
          </cell>
          <cell r="CP946">
            <v>0</v>
          </cell>
          <cell r="CQ946">
            <v>0</v>
          </cell>
          <cell r="CR946">
            <v>0</v>
          </cell>
          <cell r="CS946">
            <v>0</v>
          </cell>
          <cell r="CT946">
            <v>0</v>
          </cell>
          <cell r="CU946">
            <v>0</v>
          </cell>
          <cell r="CV946">
            <v>0</v>
          </cell>
          <cell r="CW946">
            <v>0</v>
          </cell>
          <cell r="CX946">
            <v>0</v>
          </cell>
          <cell r="CY946">
            <v>0</v>
          </cell>
          <cell r="CZ946">
            <v>0</v>
          </cell>
          <cell r="DA946">
            <v>0</v>
          </cell>
          <cell r="DB946">
            <v>0</v>
          </cell>
          <cell r="DC946">
            <v>0</v>
          </cell>
          <cell r="DD946">
            <v>0</v>
          </cell>
          <cell r="DE946">
            <v>0</v>
          </cell>
          <cell r="DF946">
            <v>0</v>
          </cell>
          <cell r="DG946">
            <v>0</v>
          </cell>
          <cell r="DH946">
            <v>0</v>
          </cell>
          <cell r="DI946">
            <v>0</v>
          </cell>
          <cell r="DJ946">
            <v>0</v>
          </cell>
          <cell r="DK946">
            <v>0</v>
          </cell>
          <cell r="DL946">
            <v>0</v>
          </cell>
          <cell r="DM946">
            <v>0</v>
          </cell>
          <cell r="DN946">
            <v>0</v>
          </cell>
          <cell r="DO946">
            <v>0</v>
          </cell>
          <cell r="DP946">
            <v>0</v>
          </cell>
          <cell r="DQ946">
            <v>0</v>
          </cell>
          <cell r="DR946">
            <v>0</v>
          </cell>
          <cell r="DS946">
            <v>0</v>
          </cell>
          <cell r="DT946">
            <v>0</v>
          </cell>
          <cell r="DU946">
            <v>0</v>
          </cell>
          <cell r="DV946">
            <v>0</v>
          </cell>
          <cell r="DW946">
            <v>0</v>
          </cell>
          <cell r="DX946">
            <v>0</v>
          </cell>
          <cell r="DY946">
            <v>0</v>
          </cell>
          <cell r="DZ946">
            <v>0</v>
          </cell>
          <cell r="EA946">
            <v>0</v>
          </cell>
          <cell r="EB946">
            <v>0</v>
          </cell>
          <cell r="EC946">
            <v>0</v>
          </cell>
          <cell r="ED946">
            <v>0</v>
          </cell>
        </row>
        <row r="947">
          <cell r="F947">
            <v>0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0</v>
          </cell>
          <cell r="P947">
            <v>0</v>
          </cell>
          <cell r="Q947">
            <v>0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  <cell r="AE947">
            <v>0</v>
          </cell>
          <cell r="AF947">
            <v>0</v>
          </cell>
          <cell r="AG947">
            <v>0</v>
          </cell>
          <cell r="AH947">
            <v>0</v>
          </cell>
          <cell r="AI947">
            <v>0</v>
          </cell>
          <cell r="AJ947">
            <v>0</v>
          </cell>
          <cell r="AK947">
            <v>0</v>
          </cell>
          <cell r="AL947">
            <v>0</v>
          </cell>
          <cell r="AM947">
            <v>0</v>
          </cell>
          <cell r="AN947">
            <v>0</v>
          </cell>
          <cell r="AO947">
            <v>0</v>
          </cell>
          <cell r="AP947">
            <v>0</v>
          </cell>
          <cell r="AQ947">
            <v>0</v>
          </cell>
          <cell r="AR947">
            <v>0</v>
          </cell>
          <cell r="AS947">
            <v>0</v>
          </cell>
          <cell r="AT947">
            <v>0</v>
          </cell>
          <cell r="AU947">
            <v>0</v>
          </cell>
          <cell r="AV947">
            <v>0</v>
          </cell>
          <cell r="AW947">
            <v>0</v>
          </cell>
          <cell r="AX947">
            <v>0</v>
          </cell>
          <cell r="AY947">
            <v>0</v>
          </cell>
          <cell r="AZ947">
            <v>0</v>
          </cell>
          <cell r="BA947">
            <v>0</v>
          </cell>
          <cell r="BB947">
            <v>0</v>
          </cell>
          <cell r="BC947">
            <v>0</v>
          </cell>
          <cell r="BD947">
            <v>0</v>
          </cell>
          <cell r="BE947">
            <v>0</v>
          </cell>
          <cell r="BF947">
            <v>0</v>
          </cell>
          <cell r="BG947">
            <v>0</v>
          </cell>
          <cell r="BH947">
            <v>0</v>
          </cell>
          <cell r="BI947">
            <v>0</v>
          </cell>
          <cell r="BJ947">
            <v>0</v>
          </cell>
          <cell r="BK947">
            <v>0</v>
          </cell>
          <cell r="BL947">
            <v>0</v>
          </cell>
          <cell r="BM947">
            <v>0</v>
          </cell>
          <cell r="BN947">
            <v>0</v>
          </cell>
          <cell r="BO947">
            <v>0</v>
          </cell>
          <cell r="BP947">
            <v>0</v>
          </cell>
          <cell r="BQ947">
            <v>0</v>
          </cell>
          <cell r="BR947">
            <v>0</v>
          </cell>
          <cell r="BS947">
            <v>0</v>
          </cell>
          <cell r="BT947">
            <v>0</v>
          </cell>
          <cell r="BU947">
            <v>0</v>
          </cell>
          <cell r="BV947">
            <v>0</v>
          </cell>
          <cell r="BW947">
            <v>0</v>
          </cell>
          <cell r="BX947">
            <v>0</v>
          </cell>
          <cell r="BY947">
            <v>0</v>
          </cell>
          <cell r="BZ947">
            <v>0</v>
          </cell>
          <cell r="CA947">
            <v>0</v>
          </cell>
          <cell r="CB947">
            <v>0</v>
          </cell>
          <cell r="CC947">
            <v>0</v>
          </cell>
          <cell r="CD947">
            <v>0</v>
          </cell>
          <cell r="CE947">
            <v>0</v>
          </cell>
          <cell r="CF947">
            <v>0</v>
          </cell>
          <cell r="CG947">
            <v>0</v>
          </cell>
          <cell r="CH947">
            <v>0</v>
          </cell>
          <cell r="CI947">
            <v>0</v>
          </cell>
          <cell r="CJ947">
            <v>0</v>
          </cell>
          <cell r="CK947">
            <v>0</v>
          </cell>
          <cell r="CL947">
            <v>0</v>
          </cell>
          <cell r="CM947">
            <v>0</v>
          </cell>
          <cell r="CN947">
            <v>0</v>
          </cell>
          <cell r="CO947">
            <v>0</v>
          </cell>
          <cell r="CP947">
            <v>0</v>
          </cell>
          <cell r="CQ947">
            <v>0</v>
          </cell>
          <cell r="CR947">
            <v>0</v>
          </cell>
          <cell r="CS947">
            <v>0</v>
          </cell>
          <cell r="CT947">
            <v>0</v>
          </cell>
          <cell r="CU947">
            <v>0</v>
          </cell>
          <cell r="CV947">
            <v>0</v>
          </cell>
          <cell r="CW947">
            <v>0</v>
          </cell>
          <cell r="CX947">
            <v>0</v>
          </cell>
          <cell r="CY947">
            <v>0</v>
          </cell>
          <cell r="CZ947">
            <v>0</v>
          </cell>
          <cell r="DA947">
            <v>0</v>
          </cell>
          <cell r="DB947">
            <v>0</v>
          </cell>
          <cell r="DC947">
            <v>0</v>
          </cell>
          <cell r="DD947">
            <v>0</v>
          </cell>
          <cell r="DE947">
            <v>0</v>
          </cell>
          <cell r="DF947">
            <v>0</v>
          </cell>
          <cell r="DG947">
            <v>0</v>
          </cell>
          <cell r="DH947">
            <v>0</v>
          </cell>
          <cell r="DI947">
            <v>0</v>
          </cell>
          <cell r="DJ947">
            <v>0</v>
          </cell>
          <cell r="DK947">
            <v>0</v>
          </cell>
          <cell r="DL947">
            <v>0</v>
          </cell>
          <cell r="DM947">
            <v>0</v>
          </cell>
          <cell r="DN947">
            <v>0</v>
          </cell>
          <cell r="DO947">
            <v>0</v>
          </cell>
          <cell r="DP947">
            <v>0</v>
          </cell>
          <cell r="DQ947">
            <v>0</v>
          </cell>
          <cell r="DR947">
            <v>0</v>
          </cell>
          <cell r="DS947">
            <v>0</v>
          </cell>
          <cell r="DT947">
            <v>0</v>
          </cell>
          <cell r="DU947">
            <v>0</v>
          </cell>
          <cell r="DV947">
            <v>0</v>
          </cell>
          <cell r="DW947">
            <v>0</v>
          </cell>
          <cell r="DX947">
            <v>0</v>
          </cell>
          <cell r="DY947">
            <v>0</v>
          </cell>
          <cell r="DZ947">
            <v>0</v>
          </cell>
          <cell r="EA947">
            <v>0</v>
          </cell>
          <cell r="EB947">
            <v>0</v>
          </cell>
          <cell r="EC947">
            <v>0</v>
          </cell>
          <cell r="ED947">
            <v>0</v>
          </cell>
        </row>
        <row r="948">
          <cell r="F948">
            <v>0</v>
          </cell>
          <cell r="G948">
            <v>0</v>
          </cell>
          <cell r="H948">
            <v>0</v>
          </cell>
          <cell r="I948">
            <v>0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0</v>
          </cell>
          <cell r="P948">
            <v>0</v>
          </cell>
          <cell r="Q948">
            <v>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  <cell r="AE948">
            <v>0</v>
          </cell>
          <cell r="AF948">
            <v>0</v>
          </cell>
          <cell r="AG948">
            <v>0</v>
          </cell>
          <cell r="AH948">
            <v>0</v>
          </cell>
          <cell r="AI948">
            <v>0</v>
          </cell>
          <cell r="AJ948">
            <v>0</v>
          </cell>
          <cell r="AK948">
            <v>0</v>
          </cell>
          <cell r="AL948">
            <v>0</v>
          </cell>
          <cell r="AM948">
            <v>0</v>
          </cell>
          <cell r="AN948">
            <v>0</v>
          </cell>
          <cell r="AO948">
            <v>0</v>
          </cell>
          <cell r="AP948">
            <v>0</v>
          </cell>
          <cell r="AQ948">
            <v>0</v>
          </cell>
          <cell r="AR948">
            <v>0</v>
          </cell>
          <cell r="AS948">
            <v>0</v>
          </cell>
          <cell r="AT948">
            <v>0</v>
          </cell>
          <cell r="AU948">
            <v>0</v>
          </cell>
          <cell r="AV948">
            <v>0</v>
          </cell>
          <cell r="AW948">
            <v>0</v>
          </cell>
          <cell r="AX948">
            <v>0</v>
          </cell>
          <cell r="AY948">
            <v>0</v>
          </cell>
          <cell r="AZ948">
            <v>0</v>
          </cell>
          <cell r="BA948">
            <v>0</v>
          </cell>
          <cell r="BB948">
            <v>0</v>
          </cell>
          <cell r="BC948">
            <v>0</v>
          </cell>
          <cell r="BD948">
            <v>0</v>
          </cell>
          <cell r="BE948">
            <v>0</v>
          </cell>
          <cell r="BF948">
            <v>0</v>
          </cell>
          <cell r="BG948">
            <v>0</v>
          </cell>
          <cell r="BH948">
            <v>0</v>
          </cell>
          <cell r="BI948">
            <v>0</v>
          </cell>
          <cell r="BJ948">
            <v>0</v>
          </cell>
          <cell r="BK948">
            <v>0</v>
          </cell>
          <cell r="BL948">
            <v>0</v>
          </cell>
          <cell r="BM948">
            <v>0</v>
          </cell>
          <cell r="BN948">
            <v>0</v>
          </cell>
          <cell r="BO948">
            <v>0</v>
          </cell>
          <cell r="BP948">
            <v>0</v>
          </cell>
          <cell r="BQ948">
            <v>0</v>
          </cell>
          <cell r="BR948">
            <v>0</v>
          </cell>
          <cell r="BS948">
            <v>0</v>
          </cell>
          <cell r="BT948">
            <v>0</v>
          </cell>
          <cell r="BU948">
            <v>0</v>
          </cell>
          <cell r="BV948">
            <v>0</v>
          </cell>
          <cell r="BW948">
            <v>0</v>
          </cell>
          <cell r="BX948">
            <v>0</v>
          </cell>
          <cell r="BY948">
            <v>0</v>
          </cell>
          <cell r="BZ948">
            <v>0</v>
          </cell>
          <cell r="CA948">
            <v>0</v>
          </cell>
          <cell r="CB948">
            <v>0</v>
          </cell>
          <cell r="CC948">
            <v>0</v>
          </cell>
          <cell r="CD948">
            <v>0</v>
          </cell>
          <cell r="CE948">
            <v>0</v>
          </cell>
          <cell r="CF948">
            <v>0</v>
          </cell>
          <cell r="CG948">
            <v>0</v>
          </cell>
          <cell r="CH948">
            <v>0</v>
          </cell>
          <cell r="CI948">
            <v>0</v>
          </cell>
          <cell r="CJ948">
            <v>0</v>
          </cell>
          <cell r="CK948">
            <v>0</v>
          </cell>
          <cell r="CL948">
            <v>0</v>
          </cell>
          <cell r="CM948">
            <v>0</v>
          </cell>
          <cell r="CN948">
            <v>0</v>
          </cell>
          <cell r="CO948">
            <v>0</v>
          </cell>
          <cell r="CP948">
            <v>0</v>
          </cell>
          <cell r="CQ948">
            <v>0</v>
          </cell>
          <cell r="CR948">
            <v>0</v>
          </cell>
          <cell r="CS948">
            <v>0</v>
          </cell>
          <cell r="CT948">
            <v>0</v>
          </cell>
          <cell r="CU948">
            <v>0</v>
          </cell>
          <cell r="CV948">
            <v>0</v>
          </cell>
          <cell r="CW948">
            <v>0</v>
          </cell>
          <cell r="CX948">
            <v>0</v>
          </cell>
          <cell r="CY948">
            <v>0</v>
          </cell>
          <cell r="CZ948">
            <v>0</v>
          </cell>
          <cell r="DA948">
            <v>0</v>
          </cell>
          <cell r="DB948">
            <v>0</v>
          </cell>
          <cell r="DC948">
            <v>0</v>
          </cell>
          <cell r="DD948">
            <v>0</v>
          </cell>
          <cell r="DE948">
            <v>0</v>
          </cell>
          <cell r="DF948">
            <v>0</v>
          </cell>
          <cell r="DG948">
            <v>0</v>
          </cell>
          <cell r="DH948">
            <v>0</v>
          </cell>
          <cell r="DI948">
            <v>0</v>
          </cell>
          <cell r="DJ948">
            <v>0</v>
          </cell>
          <cell r="DK948">
            <v>0</v>
          </cell>
          <cell r="DL948">
            <v>0</v>
          </cell>
          <cell r="DM948">
            <v>0</v>
          </cell>
          <cell r="DN948">
            <v>0</v>
          </cell>
          <cell r="DO948">
            <v>0</v>
          </cell>
          <cell r="DP948">
            <v>0</v>
          </cell>
          <cell r="DQ948">
            <v>0</v>
          </cell>
          <cell r="DR948">
            <v>0</v>
          </cell>
          <cell r="DS948">
            <v>0</v>
          </cell>
          <cell r="DT948">
            <v>0</v>
          </cell>
          <cell r="DU948">
            <v>0</v>
          </cell>
          <cell r="DV948">
            <v>0</v>
          </cell>
          <cell r="DW948">
            <v>0</v>
          </cell>
          <cell r="DX948">
            <v>0</v>
          </cell>
          <cell r="DY948">
            <v>0</v>
          </cell>
          <cell r="DZ948">
            <v>0</v>
          </cell>
          <cell r="EA948">
            <v>0</v>
          </cell>
          <cell r="EB948">
            <v>0</v>
          </cell>
          <cell r="EC948">
            <v>0</v>
          </cell>
          <cell r="ED948">
            <v>0</v>
          </cell>
        </row>
        <row r="949"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0</v>
          </cell>
          <cell r="P949">
            <v>0</v>
          </cell>
          <cell r="Q949">
            <v>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  <cell r="AE949">
            <v>0</v>
          </cell>
          <cell r="AF949">
            <v>0</v>
          </cell>
          <cell r="AG949">
            <v>0</v>
          </cell>
          <cell r="AH949">
            <v>0</v>
          </cell>
          <cell r="AI949">
            <v>0</v>
          </cell>
          <cell r="AJ949">
            <v>0</v>
          </cell>
          <cell r="AK949">
            <v>0</v>
          </cell>
          <cell r="AL949">
            <v>0</v>
          </cell>
          <cell r="AM949">
            <v>0</v>
          </cell>
          <cell r="AN949">
            <v>0</v>
          </cell>
          <cell r="AO949">
            <v>0</v>
          </cell>
          <cell r="AP949">
            <v>0</v>
          </cell>
          <cell r="AQ949">
            <v>0</v>
          </cell>
          <cell r="AR949">
            <v>0</v>
          </cell>
          <cell r="AS949">
            <v>0</v>
          </cell>
          <cell r="AT949">
            <v>0</v>
          </cell>
          <cell r="AU949">
            <v>0</v>
          </cell>
          <cell r="AV949">
            <v>0</v>
          </cell>
          <cell r="AW949">
            <v>0</v>
          </cell>
          <cell r="AX949">
            <v>0</v>
          </cell>
          <cell r="AY949">
            <v>0</v>
          </cell>
          <cell r="AZ949">
            <v>0</v>
          </cell>
          <cell r="BA949">
            <v>0</v>
          </cell>
          <cell r="BB949">
            <v>0</v>
          </cell>
          <cell r="BC949">
            <v>0</v>
          </cell>
          <cell r="BD949">
            <v>0</v>
          </cell>
          <cell r="BE949">
            <v>0</v>
          </cell>
          <cell r="BF949">
            <v>0</v>
          </cell>
          <cell r="BG949">
            <v>0</v>
          </cell>
          <cell r="BH949">
            <v>0</v>
          </cell>
          <cell r="BI949">
            <v>0</v>
          </cell>
          <cell r="BJ949">
            <v>0</v>
          </cell>
          <cell r="BK949">
            <v>0</v>
          </cell>
          <cell r="BL949">
            <v>0</v>
          </cell>
          <cell r="BM949">
            <v>0</v>
          </cell>
          <cell r="BN949">
            <v>0</v>
          </cell>
          <cell r="BO949">
            <v>0</v>
          </cell>
          <cell r="BP949">
            <v>0</v>
          </cell>
          <cell r="BQ949">
            <v>0</v>
          </cell>
          <cell r="BR949">
            <v>0</v>
          </cell>
          <cell r="BS949">
            <v>0</v>
          </cell>
          <cell r="BT949">
            <v>0</v>
          </cell>
          <cell r="BU949">
            <v>0</v>
          </cell>
          <cell r="BV949">
            <v>0</v>
          </cell>
          <cell r="BW949">
            <v>0</v>
          </cell>
          <cell r="BX949">
            <v>0</v>
          </cell>
          <cell r="BY949">
            <v>0</v>
          </cell>
          <cell r="BZ949">
            <v>0</v>
          </cell>
          <cell r="CA949">
            <v>0</v>
          </cell>
          <cell r="CB949">
            <v>0</v>
          </cell>
          <cell r="CC949">
            <v>0</v>
          </cell>
          <cell r="CD949">
            <v>0</v>
          </cell>
          <cell r="CE949">
            <v>0</v>
          </cell>
          <cell r="CF949">
            <v>0</v>
          </cell>
          <cell r="CG949">
            <v>0</v>
          </cell>
          <cell r="CH949">
            <v>0</v>
          </cell>
          <cell r="CI949">
            <v>0</v>
          </cell>
          <cell r="CJ949">
            <v>0</v>
          </cell>
          <cell r="CK949">
            <v>0</v>
          </cell>
          <cell r="CL949">
            <v>0</v>
          </cell>
          <cell r="CM949">
            <v>0</v>
          </cell>
          <cell r="CN949">
            <v>0</v>
          </cell>
          <cell r="CO949">
            <v>0</v>
          </cell>
          <cell r="CP949">
            <v>0</v>
          </cell>
          <cell r="CQ949">
            <v>0</v>
          </cell>
          <cell r="CR949">
            <v>0</v>
          </cell>
          <cell r="CS949">
            <v>0</v>
          </cell>
          <cell r="CT949">
            <v>0</v>
          </cell>
          <cell r="CU949">
            <v>0</v>
          </cell>
          <cell r="CV949">
            <v>0</v>
          </cell>
          <cell r="CW949">
            <v>0</v>
          </cell>
          <cell r="CX949">
            <v>0</v>
          </cell>
          <cell r="CY949">
            <v>0</v>
          </cell>
          <cell r="CZ949">
            <v>0</v>
          </cell>
          <cell r="DA949">
            <v>0</v>
          </cell>
          <cell r="DB949">
            <v>0</v>
          </cell>
          <cell r="DC949">
            <v>0</v>
          </cell>
          <cell r="DD949">
            <v>0</v>
          </cell>
          <cell r="DE949">
            <v>0</v>
          </cell>
          <cell r="DF949">
            <v>0</v>
          </cell>
          <cell r="DG949">
            <v>0</v>
          </cell>
          <cell r="DH949">
            <v>0</v>
          </cell>
          <cell r="DI949">
            <v>0</v>
          </cell>
          <cell r="DJ949">
            <v>0</v>
          </cell>
          <cell r="DK949">
            <v>0</v>
          </cell>
          <cell r="DL949">
            <v>0</v>
          </cell>
          <cell r="DM949">
            <v>0</v>
          </cell>
          <cell r="DN949">
            <v>0</v>
          </cell>
          <cell r="DO949">
            <v>0</v>
          </cell>
          <cell r="DP949">
            <v>0</v>
          </cell>
          <cell r="DQ949">
            <v>0</v>
          </cell>
          <cell r="DR949">
            <v>0</v>
          </cell>
          <cell r="DS949">
            <v>0</v>
          </cell>
          <cell r="DT949">
            <v>0</v>
          </cell>
          <cell r="DU949">
            <v>0</v>
          </cell>
          <cell r="DV949">
            <v>0</v>
          </cell>
          <cell r="DW949">
            <v>0</v>
          </cell>
          <cell r="DX949">
            <v>0</v>
          </cell>
          <cell r="DY949">
            <v>0</v>
          </cell>
          <cell r="DZ949">
            <v>0</v>
          </cell>
          <cell r="EA949">
            <v>0</v>
          </cell>
          <cell r="EB949">
            <v>0</v>
          </cell>
          <cell r="EC949">
            <v>0</v>
          </cell>
          <cell r="ED949">
            <v>0</v>
          </cell>
        </row>
        <row r="950"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0</v>
          </cell>
          <cell r="P950">
            <v>0</v>
          </cell>
          <cell r="Q950">
            <v>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  <cell r="AE950">
            <v>0</v>
          </cell>
          <cell r="AF950">
            <v>0</v>
          </cell>
          <cell r="AG950">
            <v>0</v>
          </cell>
          <cell r="AH950">
            <v>0</v>
          </cell>
          <cell r="AI950">
            <v>0</v>
          </cell>
          <cell r="AJ950">
            <v>0</v>
          </cell>
          <cell r="AK950">
            <v>0</v>
          </cell>
          <cell r="AL950">
            <v>0</v>
          </cell>
          <cell r="AM950">
            <v>0</v>
          </cell>
          <cell r="AN950">
            <v>0</v>
          </cell>
          <cell r="AO950">
            <v>0</v>
          </cell>
          <cell r="AP950">
            <v>0</v>
          </cell>
          <cell r="AQ950">
            <v>0</v>
          </cell>
          <cell r="AR950">
            <v>0</v>
          </cell>
          <cell r="AS950">
            <v>0</v>
          </cell>
          <cell r="AT950">
            <v>0</v>
          </cell>
          <cell r="AU950">
            <v>0</v>
          </cell>
          <cell r="AV950">
            <v>0</v>
          </cell>
          <cell r="AW950">
            <v>0</v>
          </cell>
          <cell r="AX950">
            <v>0</v>
          </cell>
          <cell r="AY950">
            <v>0</v>
          </cell>
          <cell r="AZ950">
            <v>0</v>
          </cell>
          <cell r="BA950">
            <v>0</v>
          </cell>
          <cell r="BB950">
            <v>0</v>
          </cell>
          <cell r="BC950">
            <v>0</v>
          </cell>
          <cell r="BD950">
            <v>0</v>
          </cell>
          <cell r="BE950">
            <v>0</v>
          </cell>
          <cell r="BF950">
            <v>0</v>
          </cell>
          <cell r="BG950">
            <v>0</v>
          </cell>
          <cell r="BH950">
            <v>0</v>
          </cell>
          <cell r="BI950">
            <v>0</v>
          </cell>
          <cell r="BJ950">
            <v>0</v>
          </cell>
          <cell r="BK950">
            <v>0</v>
          </cell>
          <cell r="BL950">
            <v>0</v>
          </cell>
          <cell r="BM950">
            <v>0</v>
          </cell>
          <cell r="BN950">
            <v>0</v>
          </cell>
          <cell r="BO950">
            <v>0</v>
          </cell>
          <cell r="BP950">
            <v>0</v>
          </cell>
          <cell r="BQ950">
            <v>0</v>
          </cell>
          <cell r="BR950">
            <v>0</v>
          </cell>
          <cell r="BS950">
            <v>0</v>
          </cell>
          <cell r="BT950">
            <v>0</v>
          </cell>
          <cell r="BU950">
            <v>0</v>
          </cell>
          <cell r="BV950">
            <v>0</v>
          </cell>
          <cell r="BW950">
            <v>0</v>
          </cell>
          <cell r="BX950">
            <v>0</v>
          </cell>
          <cell r="BY950">
            <v>0</v>
          </cell>
          <cell r="BZ950">
            <v>0</v>
          </cell>
          <cell r="CA950">
            <v>0</v>
          </cell>
          <cell r="CB950">
            <v>0</v>
          </cell>
          <cell r="CC950">
            <v>0</v>
          </cell>
          <cell r="CD950">
            <v>0</v>
          </cell>
          <cell r="CE950">
            <v>0</v>
          </cell>
          <cell r="CF950">
            <v>0</v>
          </cell>
          <cell r="CG950">
            <v>0</v>
          </cell>
          <cell r="CH950">
            <v>0</v>
          </cell>
          <cell r="CI950">
            <v>0</v>
          </cell>
          <cell r="CJ950">
            <v>0</v>
          </cell>
          <cell r="CK950">
            <v>0</v>
          </cell>
          <cell r="CL950">
            <v>0</v>
          </cell>
          <cell r="CM950">
            <v>0</v>
          </cell>
          <cell r="CN950">
            <v>0</v>
          </cell>
          <cell r="CO950">
            <v>0</v>
          </cell>
          <cell r="CP950">
            <v>0</v>
          </cell>
          <cell r="CQ950">
            <v>0</v>
          </cell>
          <cell r="CR950">
            <v>0</v>
          </cell>
          <cell r="CS950">
            <v>0</v>
          </cell>
          <cell r="CT950">
            <v>0</v>
          </cell>
          <cell r="CU950">
            <v>0</v>
          </cell>
          <cell r="CV950">
            <v>0</v>
          </cell>
          <cell r="CW950">
            <v>0</v>
          </cell>
          <cell r="CX950">
            <v>0</v>
          </cell>
          <cell r="CY950">
            <v>0</v>
          </cell>
          <cell r="CZ950">
            <v>0</v>
          </cell>
          <cell r="DA950">
            <v>0</v>
          </cell>
          <cell r="DB950">
            <v>0</v>
          </cell>
          <cell r="DC950">
            <v>0</v>
          </cell>
          <cell r="DD950">
            <v>0</v>
          </cell>
          <cell r="DE950">
            <v>0</v>
          </cell>
          <cell r="DF950">
            <v>0</v>
          </cell>
          <cell r="DG950">
            <v>0</v>
          </cell>
          <cell r="DH950">
            <v>0</v>
          </cell>
          <cell r="DI950">
            <v>0</v>
          </cell>
          <cell r="DJ950">
            <v>0</v>
          </cell>
          <cell r="DK950">
            <v>0</v>
          </cell>
          <cell r="DL950">
            <v>0</v>
          </cell>
          <cell r="DM950">
            <v>0</v>
          </cell>
          <cell r="DN950">
            <v>0</v>
          </cell>
          <cell r="DO950">
            <v>0</v>
          </cell>
          <cell r="DP950">
            <v>0</v>
          </cell>
          <cell r="DQ950">
            <v>0</v>
          </cell>
          <cell r="DR950">
            <v>0</v>
          </cell>
          <cell r="DS950">
            <v>0</v>
          </cell>
          <cell r="DT950">
            <v>0</v>
          </cell>
          <cell r="DU950">
            <v>0</v>
          </cell>
          <cell r="DV950">
            <v>0</v>
          </cell>
          <cell r="DW950">
            <v>0</v>
          </cell>
          <cell r="DX950">
            <v>0</v>
          </cell>
          <cell r="DY950">
            <v>0</v>
          </cell>
          <cell r="DZ950">
            <v>0</v>
          </cell>
          <cell r="EA950">
            <v>0</v>
          </cell>
          <cell r="EB950">
            <v>0</v>
          </cell>
          <cell r="EC950">
            <v>0</v>
          </cell>
          <cell r="ED950">
            <v>0</v>
          </cell>
        </row>
        <row r="952"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0</v>
          </cell>
          <cell r="P952">
            <v>0</v>
          </cell>
          <cell r="Q952">
            <v>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  <cell r="AE952">
            <v>0</v>
          </cell>
          <cell r="AF952">
            <v>0</v>
          </cell>
          <cell r="AG952">
            <v>0</v>
          </cell>
          <cell r="AH952">
            <v>0</v>
          </cell>
          <cell r="AI952">
            <v>0</v>
          </cell>
          <cell r="AJ952">
            <v>0</v>
          </cell>
          <cell r="AK952">
            <v>0</v>
          </cell>
          <cell r="AL952">
            <v>0</v>
          </cell>
          <cell r="AM952">
            <v>0</v>
          </cell>
          <cell r="AN952">
            <v>0</v>
          </cell>
          <cell r="AO952">
            <v>0</v>
          </cell>
          <cell r="AP952">
            <v>0</v>
          </cell>
          <cell r="AQ952">
            <v>0</v>
          </cell>
          <cell r="AR952">
            <v>0</v>
          </cell>
          <cell r="AS952">
            <v>0</v>
          </cell>
          <cell r="AT952">
            <v>0</v>
          </cell>
          <cell r="AU952">
            <v>0</v>
          </cell>
          <cell r="AV952">
            <v>0</v>
          </cell>
          <cell r="AW952">
            <v>0</v>
          </cell>
          <cell r="AX952">
            <v>0</v>
          </cell>
          <cell r="AY952">
            <v>0</v>
          </cell>
          <cell r="AZ952">
            <v>0</v>
          </cell>
          <cell r="BA952">
            <v>0</v>
          </cell>
          <cell r="BB952">
            <v>0</v>
          </cell>
          <cell r="BC952">
            <v>0</v>
          </cell>
          <cell r="BD952">
            <v>0</v>
          </cell>
          <cell r="BE952">
            <v>0</v>
          </cell>
          <cell r="BF952">
            <v>0</v>
          </cell>
          <cell r="BG952">
            <v>0</v>
          </cell>
          <cell r="BH952">
            <v>0</v>
          </cell>
          <cell r="BI952">
            <v>0</v>
          </cell>
          <cell r="BJ952">
            <v>0</v>
          </cell>
          <cell r="BK952">
            <v>0</v>
          </cell>
          <cell r="BL952">
            <v>0</v>
          </cell>
          <cell r="BM952">
            <v>0</v>
          </cell>
          <cell r="BN952">
            <v>0</v>
          </cell>
          <cell r="BO952">
            <v>0</v>
          </cell>
          <cell r="BP952">
            <v>0</v>
          </cell>
          <cell r="BQ952">
            <v>0</v>
          </cell>
          <cell r="BR952">
            <v>0</v>
          </cell>
          <cell r="BS952">
            <v>0</v>
          </cell>
          <cell r="BT952">
            <v>0</v>
          </cell>
          <cell r="BU952">
            <v>0</v>
          </cell>
          <cell r="BV952">
            <v>0</v>
          </cell>
          <cell r="BW952">
            <v>0</v>
          </cell>
          <cell r="BX952">
            <v>0</v>
          </cell>
          <cell r="BY952">
            <v>0</v>
          </cell>
          <cell r="BZ952">
            <v>0</v>
          </cell>
          <cell r="CA952">
            <v>0</v>
          </cell>
          <cell r="CB952">
            <v>0</v>
          </cell>
          <cell r="CC952">
            <v>0</v>
          </cell>
          <cell r="CD952">
            <v>0</v>
          </cell>
          <cell r="CE952">
            <v>0</v>
          </cell>
          <cell r="CF952">
            <v>0</v>
          </cell>
          <cell r="CG952">
            <v>0</v>
          </cell>
          <cell r="CH952">
            <v>0</v>
          </cell>
          <cell r="CI952">
            <v>0</v>
          </cell>
          <cell r="CJ952">
            <v>0</v>
          </cell>
          <cell r="CK952">
            <v>0</v>
          </cell>
          <cell r="CL952">
            <v>0</v>
          </cell>
          <cell r="CM952">
            <v>0</v>
          </cell>
          <cell r="CN952">
            <v>0</v>
          </cell>
          <cell r="CO952">
            <v>0</v>
          </cell>
          <cell r="CP952">
            <v>0</v>
          </cell>
          <cell r="CQ952">
            <v>0</v>
          </cell>
          <cell r="CR952">
            <v>0</v>
          </cell>
          <cell r="CS952">
            <v>0</v>
          </cell>
          <cell r="CT952">
            <v>0</v>
          </cell>
          <cell r="CU952">
            <v>0</v>
          </cell>
          <cell r="CV952">
            <v>0</v>
          </cell>
          <cell r="CW952">
            <v>0</v>
          </cell>
          <cell r="CX952">
            <v>0</v>
          </cell>
          <cell r="CY952">
            <v>0</v>
          </cell>
          <cell r="CZ952">
            <v>0</v>
          </cell>
          <cell r="DA952">
            <v>0</v>
          </cell>
          <cell r="DB952">
            <v>0</v>
          </cell>
          <cell r="DC952">
            <v>0</v>
          </cell>
          <cell r="DD952">
            <v>0</v>
          </cell>
          <cell r="DE952">
            <v>0</v>
          </cell>
          <cell r="DF952">
            <v>0</v>
          </cell>
          <cell r="DG952">
            <v>0</v>
          </cell>
          <cell r="DH952">
            <v>0</v>
          </cell>
          <cell r="DI952">
            <v>0</v>
          </cell>
          <cell r="DJ952">
            <v>0</v>
          </cell>
          <cell r="DK952">
            <v>0</v>
          </cell>
          <cell r="DL952">
            <v>0</v>
          </cell>
          <cell r="DM952">
            <v>0</v>
          </cell>
          <cell r="DN952">
            <v>0</v>
          </cell>
          <cell r="DO952">
            <v>0</v>
          </cell>
          <cell r="DP952">
            <v>0</v>
          </cell>
          <cell r="DQ952">
            <v>0</v>
          </cell>
          <cell r="DR952">
            <v>0</v>
          </cell>
          <cell r="DS952">
            <v>0</v>
          </cell>
          <cell r="DT952">
            <v>0</v>
          </cell>
          <cell r="DU952">
            <v>0</v>
          </cell>
          <cell r="DV952">
            <v>0</v>
          </cell>
          <cell r="DW952">
            <v>0</v>
          </cell>
          <cell r="DX952">
            <v>0</v>
          </cell>
          <cell r="DY952">
            <v>0</v>
          </cell>
          <cell r="DZ952">
            <v>0</v>
          </cell>
          <cell r="EA952">
            <v>0</v>
          </cell>
          <cell r="EB952">
            <v>0</v>
          </cell>
          <cell r="EC952">
            <v>0</v>
          </cell>
          <cell r="ED952">
            <v>0</v>
          </cell>
        </row>
        <row r="953"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0</v>
          </cell>
          <cell r="P953">
            <v>0</v>
          </cell>
          <cell r="Q953">
            <v>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  <cell r="AE953">
            <v>0</v>
          </cell>
          <cell r="AF953">
            <v>0</v>
          </cell>
          <cell r="AG953">
            <v>0</v>
          </cell>
          <cell r="AH953">
            <v>0</v>
          </cell>
          <cell r="AI953">
            <v>0</v>
          </cell>
          <cell r="AJ953">
            <v>0</v>
          </cell>
          <cell r="AK953">
            <v>0</v>
          </cell>
          <cell r="AL953">
            <v>0</v>
          </cell>
          <cell r="AM953">
            <v>0</v>
          </cell>
          <cell r="AN953">
            <v>0</v>
          </cell>
          <cell r="AO953">
            <v>0</v>
          </cell>
          <cell r="AP953">
            <v>0</v>
          </cell>
          <cell r="AQ953">
            <v>0</v>
          </cell>
          <cell r="AR953">
            <v>0</v>
          </cell>
          <cell r="AS953">
            <v>0</v>
          </cell>
          <cell r="AT953">
            <v>0</v>
          </cell>
          <cell r="AU953">
            <v>0</v>
          </cell>
          <cell r="AV953">
            <v>0</v>
          </cell>
          <cell r="AW953">
            <v>0</v>
          </cell>
          <cell r="AX953">
            <v>0</v>
          </cell>
          <cell r="AY953">
            <v>0</v>
          </cell>
          <cell r="AZ953">
            <v>0</v>
          </cell>
          <cell r="BA953">
            <v>0</v>
          </cell>
          <cell r="BB953">
            <v>0</v>
          </cell>
          <cell r="BC953">
            <v>0</v>
          </cell>
          <cell r="BD953">
            <v>0</v>
          </cell>
          <cell r="BE953">
            <v>0</v>
          </cell>
          <cell r="BF953">
            <v>0</v>
          </cell>
          <cell r="BG953">
            <v>0</v>
          </cell>
          <cell r="BH953">
            <v>0</v>
          </cell>
          <cell r="BI953">
            <v>0</v>
          </cell>
          <cell r="BJ953">
            <v>0</v>
          </cell>
          <cell r="BK953">
            <v>0</v>
          </cell>
          <cell r="BL953">
            <v>0</v>
          </cell>
          <cell r="BM953">
            <v>0</v>
          </cell>
          <cell r="BN953">
            <v>0</v>
          </cell>
          <cell r="BO953">
            <v>0</v>
          </cell>
          <cell r="BP953">
            <v>0</v>
          </cell>
          <cell r="BQ953">
            <v>0</v>
          </cell>
          <cell r="BR953">
            <v>0</v>
          </cell>
          <cell r="BS953">
            <v>0</v>
          </cell>
          <cell r="BT953">
            <v>0</v>
          </cell>
          <cell r="BU953">
            <v>0</v>
          </cell>
          <cell r="BV953">
            <v>0</v>
          </cell>
          <cell r="BW953">
            <v>0</v>
          </cell>
          <cell r="BX953">
            <v>0</v>
          </cell>
          <cell r="BY953">
            <v>0</v>
          </cell>
          <cell r="BZ953">
            <v>0</v>
          </cell>
          <cell r="CA953">
            <v>0</v>
          </cell>
          <cell r="CB953">
            <v>0</v>
          </cell>
          <cell r="CC953">
            <v>0</v>
          </cell>
          <cell r="CD953">
            <v>0</v>
          </cell>
          <cell r="CE953">
            <v>0</v>
          </cell>
          <cell r="CF953">
            <v>0</v>
          </cell>
          <cell r="CG953">
            <v>0</v>
          </cell>
          <cell r="CH953">
            <v>0</v>
          </cell>
          <cell r="CI953">
            <v>0</v>
          </cell>
          <cell r="CJ953">
            <v>0</v>
          </cell>
          <cell r="CK953">
            <v>0</v>
          </cell>
          <cell r="CL953">
            <v>0</v>
          </cell>
          <cell r="CM953">
            <v>0</v>
          </cell>
          <cell r="CN953">
            <v>0</v>
          </cell>
          <cell r="CO953">
            <v>0</v>
          </cell>
          <cell r="CP953">
            <v>0</v>
          </cell>
          <cell r="CQ953">
            <v>0</v>
          </cell>
          <cell r="CR953">
            <v>0</v>
          </cell>
          <cell r="CS953">
            <v>0</v>
          </cell>
          <cell r="CT953">
            <v>0</v>
          </cell>
          <cell r="CU953">
            <v>0</v>
          </cell>
          <cell r="CV953">
            <v>0</v>
          </cell>
          <cell r="CW953">
            <v>0</v>
          </cell>
          <cell r="CX953">
            <v>0</v>
          </cell>
          <cell r="CY953">
            <v>0</v>
          </cell>
          <cell r="CZ953">
            <v>0</v>
          </cell>
          <cell r="DA953">
            <v>0</v>
          </cell>
          <cell r="DB953">
            <v>0</v>
          </cell>
          <cell r="DC953">
            <v>0</v>
          </cell>
          <cell r="DD953">
            <v>0</v>
          </cell>
          <cell r="DE953">
            <v>0</v>
          </cell>
          <cell r="DF953">
            <v>0</v>
          </cell>
          <cell r="DG953">
            <v>0</v>
          </cell>
          <cell r="DH953">
            <v>0</v>
          </cell>
          <cell r="DI953">
            <v>0</v>
          </cell>
          <cell r="DJ953">
            <v>0</v>
          </cell>
          <cell r="DK953">
            <v>0</v>
          </cell>
          <cell r="DL953">
            <v>0</v>
          </cell>
          <cell r="DM953">
            <v>0</v>
          </cell>
          <cell r="DN953">
            <v>0</v>
          </cell>
          <cell r="DO953">
            <v>0</v>
          </cell>
          <cell r="DP953">
            <v>0</v>
          </cell>
          <cell r="DQ953">
            <v>0</v>
          </cell>
          <cell r="DR953">
            <v>0</v>
          </cell>
          <cell r="DS953">
            <v>0</v>
          </cell>
          <cell r="DT953">
            <v>0</v>
          </cell>
          <cell r="DU953">
            <v>0</v>
          </cell>
          <cell r="DV953">
            <v>0</v>
          </cell>
          <cell r="DW953">
            <v>0</v>
          </cell>
          <cell r="DX953">
            <v>0</v>
          </cell>
          <cell r="DY953">
            <v>0</v>
          </cell>
          <cell r="DZ953">
            <v>0</v>
          </cell>
          <cell r="EA953">
            <v>0</v>
          </cell>
          <cell r="EB953">
            <v>0</v>
          </cell>
          <cell r="EC953">
            <v>0</v>
          </cell>
          <cell r="ED953">
            <v>0</v>
          </cell>
        </row>
        <row r="954"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0</v>
          </cell>
          <cell r="P954">
            <v>0</v>
          </cell>
          <cell r="Q954">
            <v>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  <cell r="AE954">
            <v>0</v>
          </cell>
          <cell r="AF954">
            <v>0</v>
          </cell>
          <cell r="AG954">
            <v>0</v>
          </cell>
          <cell r="AH954">
            <v>0</v>
          </cell>
          <cell r="AI954">
            <v>0</v>
          </cell>
          <cell r="AJ954">
            <v>0</v>
          </cell>
          <cell r="AK954">
            <v>0</v>
          </cell>
          <cell r="AL954">
            <v>0</v>
          </cell>
          <cell r="AM954">
            <v>0</v>
          </cell>
          <cell r="AN954">
            <v>0</v>
          </cell>
          <cell r="AO954">
            <v>0</v>
          </cell>
          <cell r="AP954">
            <v>0</v>
          </cell>
          <cell r="AQ954">
            <v>0</v>
          </cell>
          <cell r="AR954">
            <v>0</v>
          </cell>
          <cell r="AS954">
            <v>0</v>
          </cell>
          <cell r="AT954">
            <v>0</v>
          </cell>
          <cell r="AU954">
            <v>0</v>
          </cell>
          <cell r="AV954">
            <v>0</v>
          </cell>
          <cell r="AW954">
            <v>0</v>
          </cell>
          <cell r="AX954">
            <v>0</v>
          </cell>
          <cell r="AY954">
            <v>0</v>
          </cell>
          <cell r="AZ954">
            <v>0</v>
          </cell>
          <cell r="BA954">
            <v>0</v>
          </cell>
          <cell r="BB954">
            <v>0</v>
          </cell>
          <cell r="BC954">
            <v>0</v>
          </cell>
          <cell r="BD954">
            <v>0</v>
          </cell>
          <cell r="BE954">
            <v>0</v>
          </cell>
          <cell r="BF954">
            <v>0</v>
          </cell>
          <cell r="BG954">
            <v>0</v>
          </cell>
          <cell r="BH954">
            <v>0</v>
          </cell>
          <cell r="BI954">
            <v>0</v>
          </cell>
          <cell r="BJ954">
            <v>0</v>
          </cell>
          <cell r="BK954">
            <v>0</v>
          </cell>
          <cell r="BL954">
            <v>0</v>
          </cell>
          <cell r="BM954">
            <v>0</v>
          </cell>
          <cell r="BN954">
            <v>0</v>
          </cell>
          <cell r="BO954">
            <v>0</v>
          </cell>
          <cell r="BP954">
            <v>0</v>
          </cell>
          <cell r="BQ954">
            <v>0</v>
          </cell>
          <cell r="BR954">
            <v>0</v>
          </cell>
          <cell r="BS954">
            <v>0</v>
          </cell>
          <cell r="BT954">
            <v>0</v>
          </cell>
          <cell r="BU954">
            <v>0</v>
          </cell>
          <cell r="BV954">
            <v>0</v>
          </cell>
          <cell r="BW954">
            <v>0</v>
          </cell>
          <cell r="BX954">
            <v>0</v>
          </cell>
          <cell r="BY954">
            <v>0</v>
          </cell>
          <cell r="BZ954">
            <v>0</v>
          </cell>
          <cell r="CA954">
            <v>0</v>
          </cell>
          <cell r="CB954">
            <v>0</v>
          </cell>
          <cell r="CC954">
            <v>0</v>
          </cell>
          <cell r="CD954">
            <v>0</v>
          </cell>
          <cell r="CE954">
            <v>0</v>
          </cell>
          <cell r="CF954">
            <v>0</v>
          </cell>
          <cell r="CG954">
            <v>0</v>
          </cell>
          <cell r="CH954">
            <v>0</v>
          </cell>
          <cell r="CI954">
            <v>0</v>
          </cell>
          <cell r="CJ954">
            <v>0</v>
          </cell>
          <cell r="CK954">
            <v>0</v>
          </cell>
          <cell r="CL954">
            <v>0</v>
          </cell>
          <cell r="CM954">
            <v>0</v>
          </cell>
          <cell r="CN954">
            <v>0</v>
          </cell>
          <cell r="CO954">
            <v>0</v>
          </cell>
          <cell r="CP954">
            <v>0</v>
          </cell>
          <cell r="CQ954">
            <v>0</v>
          </cell>
          <cell r="CR954">
            <v>0</v>
          </cell>
          <cell r="CS954">
            <v>0</v>
          </cell>
          <cell r="CT954">
            <v>0</v>
          </cell>
          <cell r="CU954">
            <v>0</v>
          </cell>
          <cell r="CV954">
            <v>0</v>
          </cell>
          <cell r="CW954">
            <v>0</v>
          </cell>
          <cell r="CX954">
            <v>0</v>
          </cell>
          <cell r="CY954">
            <v>0</v>
          </cell>
          <cell r="CZ954">
            <v>0</v>
          </cell>
          <cell r="DA954">
            <v>0</v>
          </cell>
          <cell r="DB954">
            <v>0</v>
          </cell>
          <cell r="DC954">
            <v>0</v>
          </cell>
          <cell r="DD954">
            <v>0</v>
          </cell>
          <cell r="DE954">
            <v>0</v>
          </cell>
          <cell r="DF954">
            <v>0</v>
          </cell>
          <cell r="DG954">
            <v>0</v>
          </cell>
          <cell r="DH954">
            <v>0</v>
          </cell>
          <cell r="DI954">
            <v>0</v>
          </cell>
          <cell r="DJ954">
            <v>0</v>
          </cell>
          <cell r="DK954">
            <v>0</v>
          </cell>
          <cell r="DL954">
            <v>0</v>
          </cell>
          <cell r="DM954">
            <v>0</v>
          </cell>
          <cell r="DN954">
            <v>0</v>
          </cell>
          <cell r="DO954">
            <v>0</v>
          </cell>
          <cell r="DP954">
            <v>0</v>
          </cell>
          <cell r="DQ954">
            <v>0</v>
          </cell>
          <cell r="DR954">
            <v>0</v>
          </cell>
          <cell r="DS954">
            <v>0</v>
          </cell>
          <cell r="DT954">
            <v>0</v>
          </cell>
          <cell r="DU954">
            <v>0</v>
          </cell>
          <cell r="DV954">
            <v>0</v>
          </cell>
          <cell r="DW954">
            <v>0</v>
          </cell>
          <cell r="DX954">
            <v>0</v>
          </cell>
          <cell r="DY954">
            <v>0</v>
          </cell>
          <cell r="DZ954">
            <v>0</v>
          </cell>
          <cell r="EA954">
            <v>0</v>
          </cell>
          <cell r="EB954">
            <v>0</v>
          </cell>
          <cell r="EC954">
            <v>0</v>
          </cell>
          <cell r="ED954">
            <v>0</v>
          </cell>
        </row>
        <row r="955"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0</v>
          </cell>
          <cell r="P955">
            <v>0</v>
          </cell>
          <cell r="Q955">
            <v>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  <cell r="AE955">
            <v>0</v>
          </cell>
          <cell r="AF955">
            <v>0</v>
          </cell>
          <cell r="AG955">
            <v>0</v>
          </cell>
          <cell r="AH955">
            <v>0</v>
          </cell>
          <cell r="AI955">
            <v>0</v>
          </cell>
          <cell r="AJ955">
            <v>0</v>
          </cell>
          <cell r="AK955">
            <v>0</v>
          </cell>
          <cell r="AL955">
            <v>0</v>
          </cell>
          <cell r="AM955">
            <v>0</v>
          </cell>
          <cell r="AN955">
            <v>0</v>
          </cell>
          <cell r="AO955">
            <v>0</v>
          </cell>
          <cell r="AP955">
            <v>0</v>
          </cell>
          <cell r="AQ955">
            <v>0</v>
          </cell>
          <cell r="AR955">
            <v>0</v>
          </cell>
          <cell r="AS955">
            <v>0</v>
          </cell>
          <cell r="AT955">
            <v>0</v>
          </cell>
          <cell r="AU955">
            <v>0</v>
          </cell>
          <cell r="AV955">
            <v>0</v>
          </cell>
          <cell r="AW955">
            <v>0</v>
          </cell>
          <cell r="AX955">
            <v>0</v>
          </cell>
          <cell r="AY955">
            <v>0</v>
          </cell>
          <cell r="AZ955">
            <v>0</v>
          </cell>
          <cell r="BA955">
            <v>0</v>
          </cell>
          <cell r="BB955">
            <v>0</v>
          </cell>
          <cell r="BC955">
            <v>0</v>
          </cell>
          <cell r="BD955">
            <v>0</v>
          </cell>
          <cell r="BE955">
            <v>0</v>
          </cell>
          <cell r="BF955">
            <v>0</v>
          </cell>
          <cell r="BG955">
            <v>0</v>
          </cell>
          <cell r="BH955">
            <v>0</v>
          </cell>
          <cell r="BI955">
            <v>0</v>
          </cell>
          <cell r="BJ955">
            <v>0</v>
          </cell>
          <cell r="BK955">
            <v>0</v>
          </cell>
          <cell r="BL955">
            <v>0</v>
          </cell>
          <cell r="BM955">
            <v>0</v>
          </cell>
          <cell r="BN955">
            <v>0</v>
          </cell>
          <cell r="BO955">
            <v>0</v>
          </cell>
          <cell r="BP955">
            <v>0</v>
          </cell>
          <cell r="BQ955">
            <v>0</v>
          </cell>
          <cell r="BR955">
            <v>0</v>
          </cell>
          <cell r="BS955">
            <v>0</v>
          </cell>
          <cell r="BT955">
            <v>0</v>
          </cell>
          <cell r="BU955">
            <v>0</v>
          </cell>
          <cell r="BV955">
            <v>0</v>
          </cell>
          <cell r="BW955">
            <v>0</v>
          </cell>
          <cell r="BX955">
            <v>0</v>
          </cell>
          <cell r="BY955">
            <v>0</v>
          </cell>
          <cell r="BZ955">
            <v>0</v>
          </cell>
          <cell r="CA955">
            <v>0</v>
          </cell>
          <cell r="CB955">
            <v>0</v>
          </cell>
          <cell r="CC955">
            <v>0</v>
          </cell>
          <cell r="CD955">
            <v>0</v>
          </cell>
          <cell r="CE955">
            <v>0</v>
          </cell>
          <cell r="CF955">
            <v>0</v>
          </cell>
          <cell r="CG955">
            <v>0</v>
          </cell>
          <cell r="CH955">
            <v>0</v>
          </cell>
          <cell r="CI955">
            <v>0</v>
          </cell>
          <cell r="CJ955">
            <v>0</v>
          </cell>
          <cell r="CK955">
            <v>0</v>
          </cell>
          <cell r="CL955">
            <v>0</v>
          </cell>
          <cell r="CM955">
            <v>0</v>
          </cell>
          <cell r="CN955">
            <v>0</v>
          </cell>
          <cell r="CO955">
            <v>0</v>
          </cell>
          <cell r="CP955">
            <v>0</v>
          </cell>
          <cell r="CQ955">
            <v>0</v>
          </cell>
          <cell r="CR955">
            <v>0</v>
          </cell>
          <cell r="CS955">
            <v>0</v>
          </cell>
          <cell r="CT955">
            <v>0</v>
          </cell>
          <cell r="CU955">
            <v>0</v>
          </cell>
          <cell r="CV955">
            <v>0</v>
          </cell>
          <cell r="CW955">
            <v>0</v>
          </cell>
          <cell r="CX955">
            <v>0</v>
          </cell>
          <cell r="CY955">
            <v>0</v>
          </cell>
          <cell r="CZ955">
            <v>0</v>
          </cell>
          <cell r="DA955">
            <v>0</v>
          </cell>
          <cell r="DB955">
            <v>0</v>
          </cell>
          <cell r="DC955">
            <v>0</v>
          </cell>
          <cell r="DD955">
            <v>0</v>
          </cell>
          <cell r="DE955">
            <v>0</v>
          </cell>
          <cell r="DF955">
            <v>0</v>
          </cell>
          <cell r="DG955">
            <v>0</v>
          </cell>
          <cell r="DH955">
            <v>0</v>
          </cell>
          <cell r="DI955">
            <v>0</v>
          </cell>
          <cell r="DJ955">
            <v>0</v>
          </cell>
          <cell r="DK955">
            <v>0</v>
          </cell>
          <cell r="DL955">
            <v>0</v>
          </cell>
          <cell r="DM955">
            <v>0</v>
          </cell>
          <cell r="DN955">
            <v>0</v>
          </cell>
          <cell r="DO955">
            <v>0</v>
          </cell>
          <cell r="DP955">
            <v>0</v>
          </cell>
          <cell r="DQ955">
            <v>0</v>
          </cell>
          <cell r="DR955">
            <v>0</v>
          </cell>
          <cell r="DS955">
            <v>0</v>
          </cell>
          <cell r="DT955">
            <v>0</v>
          </cell>
          <cell r="DU955">
            <v>0</v>
          </cell>
          <cell r="DV955">
            <v>0</v>
          </cell>
          <cell r="DW955">
            <v>0</v>
          </cell>
          <cell r="DX955">
            <v>0</v>
          </cell>
          <cell r="DY955">
            <v>0</v>
          </cell>
          <cell r="DZ955">
            <v>0</v>
          </cell>
          <cell r="EA955">
            <v>0</v>
          </cell>
          <cell r="EB955">
            <v>0</v>
          </cell>
          <cell r="EC955">
            <v>0</v>
          </cell>
          <cell r="ED955">
            <v>0</v>
          </cell>
        </row>
        <row r="956"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0</v>
          </cell>
          <cell r="P956">
            <v>0</v>
          </cell>
          <cell r="Q956">
            <v>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  <cell r="AE956">
            <v>0</v>
          </cell>
          <cell r="AF956">
            <v>0</v>
          </cell>
          <cell r="AG956">
            <v>0</v>
          </cell>
          <cell r="AH956">
            <v>0</v>
          </cell>
          <cell r="AI956">
            <v>0</v>
          </cell>
          <cell r="AJ956">
            <v>0</v>
          </cell>
          <cell r="AK956">
            <v>0</v>
          </cell>
          <cell r="AL956">
            <v>0</v>
          </cell>
          <cell r="AM956">
            <v>0</v>
          </cell>
          <cell r="AN956">
            <v>0</v>
          </cell>
          <cell r="AO956">
            <v>0</v>
          </cell>
          <cell r="AP956">
            <v>0</v>
          </cell>
          <cell r="AQ956">
            <v>0</v>
          </cell>
          <cell r="AR956">
            <v>0</v>
          </cell>
          <cell r="AS956">
            <v>0</v>
          </cell>
          <cell r="AT956">
            <v>0</v>
          </cell>
          <cell r="AU956">
            <v>0</v>
          </cell>
          <cell r="AV956">
            <v>0</v>
          </cell>
          <cell r="AW956">
            <v>0</v>
          </cell>
          <cell r="AX956">
            <v>0</v>
          </cell>
          <cell r="AY956">
            <v>0</v>
          </cell>
          <cell r="AZ956">
            <v>0</v>
          </cell>
          <cell r="BA956">
            <v>0</v>
          </cell>
          <cell r="BB956">
            <v>0</v>
          </cell>
          <cell r="BC956">
            <v>0</v>
          </cell>
          <cell r="BD956">
            <v>0</v>
          </cell>
          <cell r="BE956">
            <v>0</v>
          </cell>
          <cell r="BF956">
            <v>0</v>
          </cell>
          <cell r="BG956">
            <v>0</v>
          </cell>
          <cell r="BH956">
            <v>0</v>
          </cell>
          <cell r="BI956">
            <v>0</v>
          </cell>
          <cell r="BJ956">
            <v>0</v>
          </cell>
          <cell r="BK956">
            <v>0</v>
          </cell>
          <cell r="BL956">
            <v>0</v>
          </cell>
          <cell r="BM956">
            <v>0</v>
          </cell>
          <cell r="BN956">
            <v>0</v>
          </cell>
          <cell r="BO956">
            <v>0</v>
          </cell>
          <cell r="BP956">
            <v>0</v>
          </cell>
          <cell r="BQ956">
            <v>0</v>
          </cell>
          <cell r="BR956">
            <v>0</v>
          </cell>
          <cell r="BS956">
            <v>0</v>
          </cell>
          <cell r="BT956">
            <v>0</v>
          </cell>
          <cell r="BU956">
            <v>0</v>
          </cell>
          <cell r="BV956">
            <v>0</v>
          </cell>
          <cell r="BW956">
            <v>0</v>
          </cell>
          <cell r="BX956">
            <v>0</v>
          </cell>
          <cell r="BY956">
            <v>0</v>
          </cell>
          <cell r="BZ956">
            <v>0</v>
          </cell>
          <cell r="CA956">
            <v>0</v>
          </cell>
          <cell r="CB956">
            <v>0</v>
          </cell>
          <cell r="CC956">
            <v>0</v>
          </cell>
          <cell r="CD956">
            <v>0</v>
          </cell>
          <cell r="CE956">
            <v>0</v>
          </cell>
          <cell r="CF956">
            <v>0</v>
          </cell>
          <cell r="CG956">
            <v>0</v>
          </cell>
          <cell r="CH956">
            <v>0</v>
          </cell>
          <cell r="CI956">
            <v>0</v>
          </cell>
          <cell r="CJ956">
            <v>0</v>
          </cell>
          <cell r="CK956">
            <v>0</v>
          </cell>
          <cell r="CL956">
            <v>0</v>
          </cell>
          <cell r="CM956">
            <v>0</v>
          </cell>
          <cell r="CN956">
            <v>0</v>
          </cell>
          <cell r="CO956">
            <v>0</v>
          </cell>
          <cell r="CP956">
            <v>0</v>
          </cell>
          <cell r="CQ956">
            <v>0</v>
          </cell>
          <cell r="CR956">
            <v>0</v>
          </cell>
          <cell r="CS956">
            <v>0</v>
          </cell>
          <cell r="CT956">
            <v>0</v>
          </cell>
          <cell r="CU956">
            <v>0</v>
          </cell>
          <cell r="CV956">
            <v>0</v>
          </cell>
          <cell r="CW956">
            <v>0</v>
          </cell>
          <cell r="CX956">
            <v>0</v>
          </cell>
          <cell r="CY956">
            <v>0</v>
          </cell>
          <cell r="CZ956">
            <v>0</v>
          </cell>
          <cell r="DA956">
            <v>0</v>
          </cell>
          <cell r="DB956">
            <v>0</v>
          </cell>
          <cell r="DC956">
            <v>0</v>
          </cell>
          <cell r="DD956">
            <v>0</v>
          </cell>
          <cell r="DE956">
            <v>0</v>
          </cell>
          <cell r="DF956">
            <v>0</v>
          </cell>
          <cell r="DG956">
            <v>0</v>
          </cell>
          <cell r="DH956">
            <v>0</v>
          </cell>
          <cell r="DI956">
            <v>0</v>
          </cell>
          <cell r="DJ956">
            <v>0</v>
          </cell>
          <cell r="DK956">
            <v>0</v>
          </cell>
          <cell r="DL956">
            <v>0</v>
          </cell>
          <cell r="DM956">
            <v>0</v>
          </cell>
          <cell r="DN956">
            <v>0</v>
          </cell>
          <cell r="DO956">
            <v>0</v>
          </cell>
          <cell r="DP956">
            <v>0</v>
          </cell>
          <cell r="DQ956">
            <v>0</v>
          </cell>
          <cell r="DR956">
            <v>0</v>
          </cell>
          <cell r="DS956">
            <v>0</v>
          </cell>
          <cell r="DT956">
            <v>0</v>
          </cell>
          <cell r="DU956">
            <v>0</v>
          </cell>
          <cell r="DV956">
            <v>0</v>
          </cell>
          <cell r="DW956">
            <v>0</v>
          </cell>
          <cell r="DX956">
            <v>0</v>
          </cell>
          <cell r="DY956">
            <v>0</v>
          </cell>
          <cell r="DZ956">
            <v>0</v>
          </cell>
          <cell r="EA956">
            <v>0</v>
          </cell>
          <cell r="EB956">
            <v>0</v>
          </cell>
          <cell r="EC956">
            <v>0</v>
          </cell>
          <cell r="ED956">
            <v>0</v>
          </cell>
        </row>
        <row r="957"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0</v>
          </cell>
          <cell r="P957">
            <v>0</v>
          </cell>
          <cell r="Q957">
            <v>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  <cell r="AE957">
            <v>0</v>
          </cell>
          <cell r="AF957">
            <v>0</v>
          </cell>
          <cell r="AG957">
            <v>0</v>
          </cell>
          <cell r="AH957">
            <v>0</v>
          </cell>
          <cell r="AI957">
            <v>0</v>
          </cell>
          <cell r="AJ957">
            <v>0</v>
          </cell>
          <cell r="AK957">
            <v>0</v>
          </cell>
          <cell r="AL957">
            <v>0</v>
          </cell>
          <cell r="AM957">
            <v>0</v>
          </cell>
          <cell r="AN957">
            <v>0</v>
          </cell>
          <cell r="AO957">
            <v>0</v>
          </cell>
          <cell r="AP957">
            <v>0</v>
          </cell>
          <cell r="AQ957">
            <v>0</v>
          </cell>
          <cell r="AR957">
            <v>0</v>
          </cell>
          <cell r="AS957">
            <v>0</v>
          </cell>
          <cell r="AT957">
            <v>0</v>
          </cell>
          <cell r="AU957">
            <v>0</v>
          </cell>
          <cell r="AV957">
            <v>0</v>
          </cell>
          <cell r="AW957">
            <v>0</v>
          </cell>
          <cell r="AX957">
            <v>0</v>
          </cell>
          <cell r="AY957">
            <v>0</v>
          </cell>
          <cell r="AZ957">
            <v>0</v>
          </cell>
          <cell r="BA957">
            <v>0</v>
          </cell>
          <cell r="BB957">
            <v>0</v>
          </cell>
          <cell r="BC957">
            <v>0</v>
          </cell>
          <cell r="BD957">
            <v>0</v>
          </cell>
          <cell r="BE957">
            <v>0</v>
          </cell>
          <cell r="BF957">
            <v>0</v>
          </cell>
          <cell r="BG957">
            <v>0</v>
          </cell>
          <cell r="BH957">
            <v>0</v>
          </cell>
          <cell r="BI957">
            <v>0</v>
          </cell>
          <cell r="BJ957">
            <v>0</v>
          </cell>
          <cell r="BK957">
            <v>0</v>
          </cell>
          <cell r="BL957">
            <v>0</v>
          </cell>
          <cell r="BM957">
            <v>0</v>
          </cell>
          <cell r="BN957">
            <v>0</v>
          </cell>
          <cell r="BO957">
            <v>0</v>
          </cell>
          <cell r="BP957">
            <v>0</v>
          </cell>
          <cell r="BQ957">
            <v>0</v>
          </cell>
          <cell r="BR957">
            <v>0</v>
          </cell>
          <cell r="BS957">
            <v>0</v>
          </cell>
          <cell r="BT957">
            <v>0</v>
          </cell>
          <cell r="BU957">
            <v>0</v>
          </cell>
          <cell r="BV957">
            <v>0</v>
          </cell>
          <cell r="BW957">
            <v>0</v>
          </cell>
          <cell r="BX957">
            <v>0</v>
          </cell>
          <cell r="BY957">
            <v>0</v>
          </cell>
          <cell r="BZ957">
            <v>0</v>
          </cell>
          <cell r="CA957">
            <v>0</v>
          </cell>
          <cell r="CB957">
            <v>0</v>
          </cell>
          <cell r="CC957">
            <v>0</v>
          </cell>
          <cell r="CD957">
            <v>0</v>
          </cell>
          <cell r="CE957">
            <v>0</v>
          </cell>
          <cell r="CF957">
            <v>0</v>
          </cell>
          <cell r="CG957">
            <v>0</v>
          </cell>
          <cell r="CH957">
            <v>0</v>
          </cell>
          <cell r="CI957">
            <v>0</v>
          </cell>
          <cell r="CJ957">
            <v>0</v>
          </cell>
          <cell r="CK957">
            <v>0</v>
          </cell>
          <cell r="CL957">
            <v>0</v>
          </cell>
          <cell r="CM957">
            <v>0</v>
          </cell>
          <cell r="CN957">
            <v>0</v>
          </cell>
          <cell r="CO957">
            <v>0</v>
          </cell>
          <cell r="CP957">
            <v>0</v>
          </cell>
          <cell r="CQ957">
            <v>0</v>
          </cell>
          <cell r="CR957">
            <v>0</v>
          </cell>
          <cell r="CS957">
            <v>0</v>
          </cell>
          <cell r="CT957">
            <v>0</v>
          </cell>
          <cell r="CU957">
            <v>0</v>
          </cell>
          <cell r="CV957">
            <v>0</v>
          </cell>
          <cell r="CW957">
            <v>0</v>
          </cell>
          <cell r="CX957">
            <v>0</v>
          </cell>
          <cell r="CY957">
            <v>0</v>
          </cell>
          <cell r="CZ957">
            <v>0</v>
          </cell>
          <cell r="DA957">
            <v>0</v>
          </cell>
          <cell r="DB957">
            <v>0</v>
          </cell>
          <cell r="DC957">
            <v>0</v>
          </cell>
          <cell r="DD957">
            <v>0</v>
          </cell>
          <cell r="DE957">
            <v>0</v>
          </cell>
          <cell r="DF957">
            <v>0</v>
          </cell>
          <cell r="DG957">
            <v>0</v>
          </cell>
          <cell r="DH957">
            <v>0</v>
          </cell>
          <cell r="DI957">
            <v>0</v>
          </cell>
          <cell r="DJ957">
            <v>0</v>
          </cell>
          <cell r="DK957">
            <v>0</v>
          </cell>
          <cell r="DL957">
            <v>0</v>
          </cell>
          <cell r="DM957">
            <v>0</v>
          </cell>
          <cell r="DN957">
            <v>0</v>
          </cell>
          <cell r="DO957">
            <v>0</v>
          </cell>
          <cell r="DP957">
            <v>0</v>
          </cell>
          <cell r="DQ957">
            <v>0</v>
          </cell>
          <cell r="DR957">
            <v>0</v>
          </cell>
          <cell r="DS957">
            <v>0</v>
          </cell>
          <cell r="DT957">
            <v>0</v>
          </cell>
          <cell r="DU957">
            <v>0</v>
          </cell>
          <cell r="DV957">
            <v>0</v>
          </cell>
          <cell r="DW957">
            <v>0</v>
          </cell>
          <cell r="DX957">
            <v>0</v>
          </cell>
          <cell r="DY957">
            <v>0</v>
          </cell>
          <cell r="DZ957">
            <v>0</v>
          </cell>
          <cell r="EA957">
            <v>0</v>
          </cell>
          <cell r="EB957">
            <v>0</v>
          </cell>
          <cell r="EC957">
            <v>0</v>
          </cell>
          <cell r="ED957">
            <v>0</v>
          </cell>
        </row>
        <row r="958"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0</v>
          </cell>
          <cell r="P958">
            <v>0</v>
          </cell>
          <cell r="Q958">
            <v>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  <cell r="AE958">
            <v>0</v>
          </cell>
          <cell r="AF958">
            <v>0</v>
          </cell>
          <cell r="AG958">
            <v>0</v>
          </cell>
          <cell r="AH958">
            <v>0</v>
          </cell>
          <cell r="AI958">
            <v>0</v>
          </cell>
          <cell r="AJ958">
            <v>0</v>
          </cell>
          <cell r="AK958">
            <v>0</v>
          </cell>
          <cell r="AL958">
            <v>0</v>
          </cell>
          <cell r="AM958">
            <v>0</v>
          </cell>
          <cell r="AN958">
            <v>0</v>
          </cell>
          <cell r="AO958">
            <v>0</v>
          </cell>
          <cell r="AP958">
            <v>0</v>
          </cell>
          <cell r="AQ958">
            <v>0</v>
          </cell>
          <cell r="AR958">
            <v>0</v>
          </cell>
          <cell r="AS958">
            <v>0</v>
          </cell>
          <cell r="AT958">
            <v>0</v>
          </cell>
          <cell r="AU958">
            <v>0</v>
          </cell>
          <cell r="AV958">
            <v>0</v>
          </cell>
          <cell r="AW958">
            <v>0</v>
          </cell>
          <cell r="AX958">
            <v>0</v>
          </cell>
          <cell r="AY958">
            <v>0</v>
          </cell>
          <cell r="AZ958">
            <v>0</v>
          </cell>
          <cell r="BA958">
            <v>0</v>
          </cell>
          <cell r="BB958">
            <v>0</v>
          </cell>
          <cell r="BC958">
            <v>0</v>
          </cell>
          <cell r="BD958">
            <v>0</v>
          </cell>
          <cell r="BE958">
            <v>0</v>
          </cell>
          <cell r="BF958">
            <v>0</v>
          </cell>
          <cell r="BG958">
            <v>0</v>
          </cell>
          <cell r="BH958">
            <v>0</v>
          </cell>
          <cell r="BI958">
            <v>0</v>
          </cell>
          <cell r="BJ958">
            <v>0</v>
          </cell>
          <cell r="BK958">
            <v>0</v>
          </cell>
          <cell r="BL958">
            <v>0</v>
          </cell>
          <cell r="BM958">
            <v>0</v>
          </cell>
          <cell r="BN958">
            <v>0</v>
          </cell>
          <cell r="BO958">
            <v>0</v>
          </cell>
          <cell r="BP958">
            <v>0</v>
          </cell>
          <cell r="BQ958">
            <v>0</v>
          </cell>
          <cell r="BR958">
            <v>0</v>
          </cell>
          <cell r="BS958">
            <v>0</v>
          </cell>
          <cell r="BT958">
            <v>0</v>
          </cell>
          <cell r="BU958">
            <v>0</v>
          </cell>
          <cell r="BV958">
            <v>0</v>
          </cell>
          <cell r="BW958">
            <v>0</v>
          </cell>
          <cell r="BX958">
            <v>0</v>
          </cell>
          <cell r="BY958">
            <v>0</v>
          </cell>
          <cell r="BZ958">
            <v>0</v>
          </cell>
          <cell r="CA958">
            <v>0</v>
          </cell>
          <cell r="CB958">
            <v>0</v>
          </cell>
          <cell r="CC958">
            <v>0</v>
          </cell>
          <cell r="CD958">
            <v>0</v>
          </cell>
          <cell r="CE958">
            <v>0</v>
          </cell>
          <cell r="CF958">
            <v>0</v>
          </cell>
          <cell r="CG958">
            <v>0</v>
          </cell>
          <cell r="CH958">
            <v>0</v>
          </cell>
          <cell r="CI958">
            <v>0</v>
          </cell>
          <cell r="CJ958">
            <v>0</v>
          </cell>
          <cell r="CK958">
            <v>0</v>
          </cell>
          <cell r="CL958">
            <v>0</v>
          </cell>
          <cell r="CM958">
            <v>0</v>
          </cell>
          <cell r="CN958">
            <v>0</v>
          </cell>
          <cell r="CO958">
            <v>0</v>
          </cell>
          <cell r="CP958">
            <v>0</v>
          </cell>
          <cell r="CQ958">
            <v>0</v>
          </cell>
          <cell r="CR958">
            <v>0</v>
          </cell>
          <cell r="CS958">
            <v>0</v>
          </cell>
          <cell r="CT958">
            <v>0</v>
          </cell>
          <cell r="CU958">
            <v>0</v>
          </cell>
          <cell r="CV958">
            <v>0</v>
          </cell>
          <cell r="CW958">
            <v>0</v>
          </cell>
          <cell r="CX958">
            <v>0</v>
          </cell>
          <cell r="CY958">
            <v>0</v>
          </cell>
          <cell r="CZ958">
            <v>0</v>
          </cell>
          <cell r="DA958">
            <v>0</v>
          </cell>
          <cell r="DB958">
            <v>0</v>
          </cell>
          <cell r="DC958">
            <v>0</v>
          </cell>
          <cell r="DD958">
            <v>0</v>
          </cell>
          <cell r="DE958">
            <v>0</v>
          </cell>
          <cell r="DF958">
            <v>0</v>
          </cell>
          <cell r="DG958">
            <v>0</v>
          </cell>
          <cell r="DH958">
            <v>0</v>
          </cell>
          <cell r="DI958">
            <v>0</v>
          </cell>
          <cell r="DJ958">
            <v>0</v>
          </cell>
          <cell r="DK958">
            <v>0</v>
          </cell>
          <cell r="DL958">
            <v>0</v>
          </cell>
          <cell r="DM958">
            <v>0</v>
          </cell>
          <cell r="DN958">
            <v>0</v>
          </cell>
          <cell r="DO958">
            <v>0</v>
          </cell>
          <cell r="DP958">
            <v>0</v>
          </cell>
          <cell r="DQ958">
            <v>0</v>
          </cell>
          <cell r="DR958">
            <v>0</v>
          </cell>
          <cell r="DS958">
            <v>0</v>
          </cell>
          <cell r="DT958">
            <v>0</v>
          </cell>
          <cell r="DU958">
            <v>0</v>
          </cell>
          <cell r="DV958">
            <v>0</v>
          </cell>
          <cell r="DW958">
            <v>0</v>
          </cell>
          <cell r="DX958">
            <v>0</v>
          </cell>
          <cell r="DY958">
            <v>0</v>
          </cell>
          <cell r="DZ958">
            <v>0</v>
          </cell>
          <cell r="EA958">
            <v>0</v>
          </cell>
          <cell r="EB958">
            <v>0</v>
          </cell>
          <cell r="EC958">
            <v>0</v>
          </cell>
          <cell r="ED958">
            <v>0</v>
          </cell>
        </row>
        <row r="959"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0</v>
          </cell>
          <cell r="P959">
            <v>0</v>
          </cell>
          <cell r="Q959">
            <v>0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  <cell r="AE959">
            <v>0</v>
          </cell>
          <cell r="AF959">
            <v>0</v>
          </cell>
          <cell r="AG959">
            <v>0</v>
          </cell>
          <cell r="AH959">
            <v>0</v>
          </cell>
          <cell r="AI959">
            <v>0</v>
          </cell>
          <cell r="AJ959">
            <v>0</v>
          </cell>
          <cell r="AK959">
            <v>0</v>
          </cell>
          <cell r="AL959">
            <v>0</v>
          </cell>
          <cell r="AM959">
            <v>0</v>
          </cell>
          <cell r="AN959">
            <v>0</v>
          </cell>
          <cell r="AO959">
            <v>0</v>
          </cell>
          <cell r="AP959">
            <v>0</v>
          </cell>
          <cell r="AQ959">
            <v>0</v>
          </cell>
          <cell r="AR959">
            <v>0</v>
          </cell>
          <cell r="AS959">
            <v>0</v>
          </cell>
          <cell r="AT959">
            <v>0</v>
          </cell>
          <cell r="AU959">
            <v>0</v>
          </cell>
          <cell r="AV959">
            <v>0</v>
          </cell>
          <cell r="AW959">
            <v>0</v>
          </cell>
          <cell r="AX959">
            <v>0</v>
          </cell>
          <cell r="AY959">
            <v>0</v>
          </cell>
          <cell r="AZ959">
            <v>0</v>
          </cell>
          <cell r="BA959">
            <v>0</v>
          </cell>
          <cell r="BB959">
            <v>0</v>
          </cell>
          <cell r="BC959">
            <v>0</v>
          </cell>
          <cell r="BD959">
            <v>0</v>
          </cell>
          <cell r="BE959">
            <v>0</v>
          </cell>
          <cell r="BF959">
            <v>0</v>
          </cell>
          <cell r="BG959">
            <v>0</v>
          </cell>
          <cell r="BH959">
            <v>0</v>
          </cell>
          <cell r="BI959">
            <v>0</v>
          </cell>
          <cell r="BJ959">
            <v>0</v>
          </cell>
          <cell r="BK959">
            <v>0</v>
          </cell>
          <cell r="BL959">
            <v>0</v>
          </cell>
          <cell r="BM959">
            <v>0</v>
          </cell>
          <cell r="BN959">
            <v>0</v>
          </cell>
          <cell r="BO959">
            <v>0</v>
          </cell>
          <cell r="BP959">
            <v>0</v>
          </cell>
          <cell r="BQ959">
            <v>0</v>
          </cell>
          <cell r="BR959">
            <v>0</v>
          </cell>
          <cell r="BS959">
            <v>0</v>
          </cell>
          <cell r="BT959">
            <v>0</v>
          </cell>
          <cell r="BU959">
            <v>0</v>
          </cell>
          <cell r="BV959">
            <v>0</v>
          </cell>
          <cell r="BW959">
            <v>0</v>
          </cell>
          <cell r="BX959">
            <v>0</v>
          </cell>
          <cell r="BY959">
            <v>0</v>
          </cell>
          <cell r="BZ959">
            <v>0</v>
          </cell>
          <cell r="CA959">
            <v>0</v>
          </cell>
          <cell r="CB959">
            <v>0</v>
          </cell>
          <cell r="CC959">
            <v>0</v>
          </cell>
          <cell r="CD959">
            <v>0</v>
          </cell>
          <cell r="CE959">
            <v>0</v>
          </cell>
          <cell r="CF959">
            <v>0</v>
          </cell>
          <cell r="CG959">
            <v>0</v>
          </cell>
          <cell r="CH959">
            <v>0</v>
          </cell>
          <cell r="CI959">
            <v>0</v>
          </cell>
          <cell r="CJ959">
            <v>0</v>
          </cell>
          <cell r="CK959">
            <v>0</v>
          </cell>
          <cell r="CL959">
            <v>0</v>
          </cell>
          <cell r="CM959">
            <v>0</v>
          </cell>
          <cell r="CN959">
            <v>0</v>
          </cell>
          <cell r="CO959">
            <v>0</v>
          </cell>
          <cell r="CP959">
            <v>0</v>
          </cell>
          <cell r="CQ959">
            <v>0</v>
          </cell>
          <cell r="CR959">
            <v>0</v>
          </cell>
          <cell r="CS959">
            <v>0</v>
          </cell>
          <cell r="CT959">
            <v>0</v>
          </cell>
          <cell r="CU959">
            <v>0</v>
          </cell>
          <cell r="CV959">
            <v>0</v>
          </cell>
          <cell r="CW959">
            <v>0</v>
          </cell>
          <cell r="CX959">
            <v>0</v>
          </cell>
          <cell r="CY959">
            <v>0</v>
          </cell>
          <cell r="CZ959">
            <v>0</v>
          </cell>
          <cell r="DA959">
            <v>0</v>
          </cell>
          <cell r="DB959">
            <v>0</v>
          </cell>
          <cell r="DC959">
            <v>0</v>
          </cell>
          <cell r="DD959">
            <v>0</v>
          </cell>
          <cell r="DE959">
            <v>0</v>
          </cell>
          <cell r="DF959">
            <v>0</v>
          </cell>
          <cell r="DG959">
            <v>0</v>
          </cell>
          <cell r="DH959">
            <v>0</v>
          </cell>
          <cell r="DI959">
            <v>0</v>
          </cell>
          <cell r="DJ959">
            <v>0</v>
          </cell>
          <cell r="DK959">
            <v>0</v>
          </cell>
          <cell r="DL959">
            <v>0</v>
          </cell>
          <cell r="DM959">
            <v>0</v>
          </cell>
          <cell r="DN959">
            <v>0</v>
          </cell>
          <cell r="DO959">
            <v>0</v>
          </cell>
          <cell r="DP959">
            <v>0</v>
          </cell>
          <cell r="DQ959">
            <v>0</v>
          </cell>
          <cell r="DR959">
            <v>0</v>
          </cell>
          <cell r="DS959">
            <v>0</v>
          </cell>
          <cell r="DT959">
            <v>0</v>
          </cell>
          <cell r="DU959">
            <v>0</v>
          </cell>
          <cell r="DV959">
            <v>0</v>
          </cell>
          <cell r="DW959">
            <v>0</v>
          </cell>
          <cell r="DX959">
            <v>0</v>
          </cell>
          <cell r="DY959">
            <v>0</v>
          </cell>
          <cell r="DZ959">
            <v>0</v>
          </cell>
          <cell r="EA959">
            <v>0</v>
          </cell>
          <cell r="EB959">
            <v>0</v>
          </cell>
          <cell r="EC959">
            <v>0</v>
          </cell>
          <cell r="ED959">
            <v>0</v>
          </cell>
        </row>
        <row r="960"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0</v>
          </cell>
          <cell r="K960">
            <v>0</v>
          </cell>
          <cell r="L960">
            <v>0</v>
          </cell>
          <cell r="M960">
            <v>0</v>
          </cell>
          <cell r="N960">
            <v>0</v>
          </cell>
          <cell r="O960">
            <v>0</v>
          </cell>
          <cell r="P960">
            <v>0</v>
          </cell>
          <cell r="Q960">
            <v>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  <cell r="AE960">
            <v>0</v>
          </cell>
          <cell r="AF960">
            <v>0</v>
          </cell>
          <cell r="AG960">
            <v>0</v>
          </cell>
          <cell r="AH960">
            <v>0</v>
          </cell>
          <cell r="AI960">
            <v>0</v>
          </cell>
          <cell r="AJ960">
            <v>0</v>
          </cell>
          <cell r="AK960">
            <v>0</v>
          </cell>
          <cell r="AL960">
            <v>0</v>
          </cell>
          <cell r="AM960">
            <v>0</v>
          </cell>
          <cell r="AN960">
            <v>0</v>
          </cell>
          <cell r="AO960">
            <v>0</v>
          </cell>
          <cell r="AP960">
            <v>0</v>
          </cell>
          <cell r="AQ960">
            <v>0</v>
          </cell>
          <cell r="AR960">
            <v>0</v>
          </cell>
          <cell r="AS960">
            <v>0</v>
          </cell>
          <cell r="AT960">
            <v>0</v>
          </cell>
          <cell r="AU960">
            <v>0</v>
          </cell>
          <cell r="AV960">
            <v>0</v>
          </cell>
          <cell r="AW960">
            <v>0</v>
          </cell>
          <cell r="AX960">
            <v>0</v>
          </cell>
          <cell r="AY960">
            <v>0</v>
          </cell>
          <cell r="AZ960">
            <v>0</v>
          </cell>
          <cell r="BA960">
            <v>0</v>
          </cell>
          <cell r="BB960">
            <v>0</v>
          </cell>
          <cell r="BC960">
            <v>0</v>
          </cell>
          <cell r="BD960">
            <v>0</v>
          </cell>
          <cell r="BE960">
            <v>0</v>
          </cell>
          <cell r="BF960">
            <v>0</v>
          </cell>
          <cell r="BG960">
            <v>0</v>
          </cell>
          <cell r="BH960">
            <v>0</v>
          </cell>
          <cell r="BI960">
            <v>0</v>
          </cell>
          <cell r="BJ960">
            <v>0</v>
          </cell>
          <cell r="BK960">
            <v>0</v>
          </cell>
          <cell r="BL960">
            <v>0</v>
          </cell>
          <cell r="BM960">
            <v>0</v>
          </cell>
          <cell r="BN960">
            <v>0</v>
          </cell>
          <cell r="BO960">
            <v>0</v>
          </cell>
          <cell r="BP960">
            <v>0</v>
          </cell>
          <cell r="BQ960">
            <v>0</v>
          </cell>
          <cell r="BR960">
            <v>0</v>
          </cell>
          <cell r="BS960">
            <v>0</v>
          </cell>
          <cell r="BT960">
            <v>0</v>
          </cell>
          <cell r="BU960">
            <v>0</v>
          </cell>
          <cell r="BV960">
            <v>0</v>
          </cell>
          <cell r="BW960">
            <v>0</v>
          </cell>
          <cell r="BX960">
            <v>0</v>
          </cell>
          <cell r="BY960">
            <v>0</v>
          </cell>
          <cell r="BZ960">
            <v>0</v>
          </cell>
          <cell r="CA960">
            <v>0</v>
          </cell>
          <cell r="CB960">
            <v>0</v>
          </cell>
          <cell r="CC960">
            <v>0</v>
          </cell>
          <cell r="CD960">
            <v>0</v>
          </cell>
          <cell r="CE960">
            <v>0</v>
          </cell>
          <cell r="CF960">
            <v>0</v>
          </cell>
          <cell r="CG960">
            <v>0</v>
          </cell>
          <cell r="CH960">
            <v>0</v>
          </cell>
          <cell r="CI960">
            <v>0</v>
          </cell>
          <cell r="CJ960">
            <v>0</v>
          </cell>
          <cell r="CK960">
            <v>0</v>
          </cell>
          <cell r="CL960">
            <v>0</v>
          </cell>
          <cell r="CM960">
            <v>0</v>
          </cell>
          <cell r="CN960">
            <v>0</v>
          </cell>
          <cell r="CO960">
            <v>0</v>
          </cell>
          <cell r="CP960">
            <v>0</v>
          </cell>
          <cell r="CQ960">
            <v>0</v>
          </cell>
          <cell r="CR960">
            <v>0</v>
          </cell>
          <cell r="CS960">
            <v>0</v>
          </cell>
          <cell r="CT960">
            <v>0</v>
          </cell>
          <cell r="CU960">
            <v>0</v>
          </cell>
          <cell r="CV960">
            <v>0</v>
          </cell>
          <cell r="CW960">
            <v>0</v>
          </cell>
          <cell r="CX960">
            <v>0</v>
          </cell>
          <cell r="CY960">
            <v>0</v>
          </cell>
          <cell r="CZ960">
            <v>0</v>
          </cell>
          <cell r="DA960">
            <v>0</v>
          </cell>
          <cell r="DB960">
            <v>0</v>
          </cell>
          <cell r="DC960">
            <v>0</v>
          </cell>
          <cell r="DD960">
            <v>0</v>
          </cell>
          <cell r="DE960">
            <v>0</v>
          </cell>
          <cell r="DF960">
            <v>0</v>
          </cell>
          <cell r="DG960">
            <v>0</v>
          </cell>
          <cell r="DH960">
            <v>0</v>
          </cell>
          <cell r="DI960">
            <v>0</v>
          </cell>
          <cell r="DJ960">
            <v>0</v>
          </cell>
          <cell r="DK960">
            <v>0</v>
          </cell>
          <cell r="DL960">
            <v>0</v>
          </cell>
          <cell r="DM960">
            <v>0</v>
          </cell>
          <cell r="DN960">
            <v>0</v>
          </cell>
          <cell r="DO960">
            <v>0</v>
          </cell>
          <cell r="DP960">
            <v>0</v>
          </cell>
          <cell r="DQ960">
            <v>0</v>
          </cell>
          <cell r="DR960">
            <v>0</v>
          </cell>
          <cell r="DS960">
            <v>0</v>
          </cell>
          <cell r="DT960">
            <v>0</v>
          </cell>
          <cell r="DU960">
            <v>0</v>
          </cell>
          <cell r="DV960">
            <v>0</v>
          </cell>
          <cell r="DW960">
            <v>0</v>
          </cell>
          <cell r="DX960">
            <v>0</v>
          </cell>
          <cell r="DY960">
            <v>0</v>
          </cell>
          <cell r="DZ960">
            <v>0</v>
          </cell>
          <cell r="EA960">
            <v>0</v>
          </cell>
          <cell r="EB960">
            <v>0</v>
          </cell>
          <cell r="EC960">
            <v>0</v>
          </cell>
          <cell r="ED960">
            <v>0</v>
          </cell>
        </row>
        <row r="961"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0</v>
          </cell>
          <cell r="P961">
            <v>0</v>
          </cell>
          <cell r="Q961">
            <v>0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  <cell r="AE961">
            <v>0</v>
          </cell>
          <cell r="AF961">
            <v>0</v>
          </cell>
          <cell r="AG961">
            <v>0</v>
          </cell>
          <cell r="AH961">
            <v>0</v>
          </cell>
          <cell r="AI961">
            <v>0</v>
          </cell>
          <cell r="AJ961">
            <v>0</v>
          </cell>
          <cell r="AK961">
            <v>0</v>
          </cell>
          <cell r="AL961">
            <v>0</v>
          </cell>
          <cell r="AM961">
            <v>0</v>
          </cell>
          <cell r="AN961">
            <v>0</v>
          </cell>
          <cell r="AO961">
            <v>0</v>
          </cell>
          <cell r="AP961">
            <v>0</v>
          </cell>
          <cell r="AQ961">
            <v>0</v>
          </cell>
          <cell r="AR961">
            <v>0</v>
          </cell>
          <cell r="AS961">
            <v>0</v>
          </cell>
          <cell r="AT961">
            <v>0</v>
          </cell>
          <cell r="AU961">
            <v>0</v>
          </cell>
          <cell r="AV961">
            <v>0</v>
          </cell>
          <cell r="AW961">
            <v>0</v>
          </cell>
          <cell r="AX961">
            <v>0</v>
          </cell>
          <cell r="AY961">
            <v>0</v>
          </cell>
          <cell r="AZ961">
            <v>0</v>
          </cell>
          <cell r="BA961">
            <v>0</v>
          </cell>
          <cell r="BB961">
            <v>0</v>
          </cell>
          <cell r="BC961">
            <v>0</v>
          </cell>
          <cell r="BD961">
            <v>0</v>
          </cell>
          <cell r="BE961">
            <v>0</v>
          </cell>
          <cell r="BF961">
            <v>0</v>
          </cell>
          <cell r="BG961">
            <v>0</v>
          </cell>
          <cell r="BH961">
            <v>0</v>
          </cell>
          <cell r="BI961">
            <v>0</v>
          </cell>
          <cell r="BJ961">
            <v>0</v>
          </cell>
          <cell r="BK961">
            <v>0</v>
          </cell>
          <cell r="BL961">
            <v>0</v>
          </cell>
          <cell r="BM961">
            <v>0</v>
          </cell>
          <cell r="BN961">
            <v>0</v>
          </cell>
          <cell r="BO961">
            <v>0</v>
          </cell>
          <cell r="BP961">
            <v>0</v>
          </cell>
          <cell r="BQ961">
            <v>0</v>
          </cell>
          <cell r="BR961">
            <v>0</v>
          </cell>
          <cell r="BS961">
            <v>0</v>
          </cell>
          <cell r="BT961">
            <v>0</v>
          </cell>
          <cell r="BU961">
            <v>0</v>
          </cell>
          <cell r="BV961">
            <v>0</v>
          </cell>
          <cell r="BW961">
            <v>0</v>
          </cell>
          <cell r="BX961">
            <v>0</v>
          </cell>
          <cell r="BY961">
            <v>0</v>
          </cell>
          <cell r="BZ961">
            <v>0</v>
          </cell>
          <cell r="CA961">
            <v>0</v>
          </cell>
          <cell r="CB961">
            <v>0</v>
          </cell>
          <cell r="CC961">
            <v>0</v>
          </cell>
          <cell r="CD961">
            <v>0</v>
          </cell>
          <cell r="CE961">
            <v>0</v>
          </cell>
          <cell r="CF961">
            <v>0</v>
          </cell>
          <cell r="CG961">
            <v>0</v>
          </cell>
          <cell r="CH961">
            <v>0</v>
          </cell>
          <cell r="CI961">
            <v>0</v>
          </cell>
          <cell r="CJ961">
            <v>0</v>
          </cell>
          <cell r="CK961">
            <v>0</v>
          </cell>
          <cell r="CL961">
            <v>0</v>
          </cell>
          <cell r="CM961">
            <v>0</v>
          </cell>
          <cell r="CN961">
            <v>0</v>
          </cell>
          <cell r="CO961">
            <v>0</v>
          </cell>
          <cell r="CP961">
            <v>0</v>
          </cell>
          <cell r="CQ961">
            <v>0</v>
          </cell>
          <cell r="CR961">
            <v>0</v>
          </cell>
          <cell r="CS961">
            <v>0</v>
          </cell>
          <cell r="CT961">
            <v>0</v>
          </cell>
          <cell r="CU961">
            <v>0</v>
          </cell>
          <cell r="CV961">
            <v>0</v>
          </cell>
          <cell r="CW961">
            <v>0</v>
          </cell>
          <cell r="CX961">
            <v>0</v>
          </cell>
          <cell r="CY961">
            <v>0</v>
          </cell>
          <cell r="CZ961">
            <v>0</v>
          </cell>
          <cell r="DA961">
            <v>0</v>
          </cell>
          <cell r="DB961">
            <v>0</v>
          </cell>
          <cell r="DC961">
            <v>0</v>
          </cell>
          <cell r="DD961">
            <v>0</v>
          </cell>
          <cell r="DE961">
            <v>0</v>
          </cell>
          <cell r="DF961">
            <v>0</v>
          </cell>
          <cell r="DG961">
            <v>0</v>
          </cell>
          <cell r="DH961">
            <v>0</v>
          </cell>
          <cell r="DI961">
            <v>0</v>
          </cell>
          <cell r="DJ961">
            <v>0</v>
          </cell>
          <cell r="DK961">
            <v>0</v>
          </cell>
          <cell r="DL961">
            <v>0</v>
          </cell>
          <cell r="DM961">
            <v>0</v>
          </cell>
          <cell r="DN961">
            <v>0</v>
          </cell>
          <cell r="DO961">
            <v>0</v>
          </cell>
          <cell r="DP961">
            <v>0</v>
          </cell>
          <cell r="DQ961">
            <v>0</v>
          </cell>
          <cell r="DR961">
            <v>0</v>
          </cell>
          <cell r="DS961">
            <v>0</v>
          </cell>
          <cell r="DT961">
            <v>0</v>
          </cell>
          <cell r="DU961">
            <v>0</v>
          </cell>
          <cell r="DV961">
            <v>0</v>
          </cell>
          <cell r="DW961">
            <v>0</v>
          </cell>
          <cell r="DX961">
            <v>0</v>
          </cell>
          <cell r="DY961">
            <v>0</v>
          </cell>
          <cell r="DZ961">
            <v>0</v>
          </cell>
          <cell r="EA961">
            <v>0</v>
          </cell>
          <cell r="EB961">
            <v>0</v>
          </cell>
          <cell r="EC961">
            <v>0</v>
          </cell>
          <cell r="ED961">
            <v>0</v>
          </cell>
        </row>
        <row r="962"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0</v>
          </cell>
          <cell r="P962">
            <v>0</v>
          </cell>
          <cell r="Q962">
            <v>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  <cell r="AE962">
            <v>0</v>
          </cell>
          <cell r="AF962">
            <v>0</v>
          </cell>
          <cell r="AG962">
            <v>0</v>
          </cell>
          <cell r="AH962">
            <v>0</v>
          </cell>
          <cell r="AI962">
            <v>0</v>
          </cell>
          <cell r="AJ962">
            <v>0</v>
          </cell>
          <cell r="AK962">
            <v>0</v>
          </cell>
          <cell r="AL962">
            <v>0</v>
          </cell>
          <cell r="AM962">
            <v>0</v>
          </cell>
          <cell r="AN962">
            <v>0</v>
          </cell>
          <cell r="AO962">
            <v>0</v>
          </cell>
          <cell r="AP962">
            <v>0</v>
          </cell>
          <cell r="AQ962">
            <v>0</v>
          </cell>
          <cell r="AR962">
            <v>0</v>
          </cell>
          <cell r="AS962">
            <v>0</v>
          </cell>
          <cell r="AT962">
            <v>0</v>
          </cell>
          <cell r="AU962">
            <v>0</v>
          </cell>
          <cell r="AV962">
            <v>0</v>
          </cell>
          <cell r="AW962">
            <v>0</v>
          </cell>
          <cell r="AX962">
            <v>0</v>
          </cell>
          <cell r="AY962">
            <v>0</v>
          </cell>
          <cell r="AZ962">
            <v>0</v>
          </cell>
          <cell r="BA962">
            <v>0</v>
          </cell>
          <cell r="BB962">
            <v>0</v>
          </cell>
          <cell r="BC962">
            <v>0</v>
          </cell>
          <cell r="BD962">
            <v>0</v>
          </cell>
          <cell r="BE962">
            <v>0</v>
          </cell>
          <cell r="BF962">
            <v>0</v>
          </cell>
          <cell r="BG962">
            <v>0</v>
          </cell>
          <cell r="BH962">
            <v>0</v>
          </cell>
          <cell r="BI962">
            <v>0</v>
          </cell>
          <cell r="BJ962">
            <v>0</v>
          </cell>
          <cell r="BK962">
            <v>0</v>
          </cell>
          <cell r="BL962">
            <v>0</v>
          </cell>
          <cell r="BM962">
            <v>0</v>
          </cell>
          <cell r="BN962">
            <v>0</v>
          </cell>
          <cell r="BO962">
            <v>0</v>
          </cell>
          <cell r="BP962">
            <v>0</v>
          </cell>
          <cell r="BQ962">
            <v>0</v>
          </cell>
          <cell r="BR962">
            <v>0</v>
          </cell>
          <cell r="BS962">
            <v>0</v>
          </cell>
          <cell r="BT962">
            <v>0</v>
          </cell>
          <cell r="BU962">
            <v>0</v>
          </cell>
          <cell r="BV962">
            <v>0</v>
          </cell>
          <cell r="BW962">
            <v>0</v>
          </cell>
          <cell r="BX962">
            <v>0</v>
          </cell>
          <cell r="BY962">
            <v>0</v>
          </cell>
          <cell r="BZ962">
            <v>0</v>
          </cell>
          <cell r="CA962">
            <v>0</v>
          </cell>
          <cell r="CB962">
            <v>0</v>
          </cell>
          <cell r="CC962">
            <v>0</v>
          </cell>
          <cell r="CD962">
            <v>0</v>
          </cell>
          <cell r="CE962">
            <v>0</v>
          </cell>
          <cell r="CF962">
            <v>0</v>
          </cell>
          <cell r="CG962">
            <v>0</v>
          </cell>
          <cell r="CH962">
            <v>0</v>
          </cell>
          <cell r="CI962">
            <v>0</v>
          </cell>
          <cell r="CJ962">
            <v>0</v>
          </cell>
          <cell r="CK962">
            <v>0</v>
          </cell>
          <cell r="CL962">
            <v>0</v>
          </cell>
          <cell r="CM962">
            <v>0</v>
          </cell>
          <cell r="CN962">
            <v>0</v>
          </cell>
          <cell r="CO962">
            <v>0</v>
          </cell>
          <cell r="CP962">
            <v>0</v>
          </cell>
          <cell r="CQ962">
            <v>0</v>
          </cell>
          <cell r="CR962">
            <v>0</v>
          </cell>
          <cell r="CS962">
            <v>0</v>
          </cell>
          <cell r="CT962">
            <v>0</v>
          </cell>
          <cell r="CU962">
            <v>0</v>
          </cell>
          <cell r="CV962">
            <v>0</v>
          </cell>
          <cell r="CW962">
            <v>0</v>
          </cell>
          <cell r="CX962">
            <v>0</v>
          </cell>
          <cell r="CY962">
            <v>0</v>
          </cell>
          <cell r="CZ962">
            <v>0</v>
          </cell>
          <cell r="DA962">
            <v>0</v>
          </cell>
          <cell r="DB962">
            <v>0</v>
          </cell>
          <cell r="DC962">
            <v>0</v>
          </cell>
          <cell r="DD962">
            <v>0</v>
          </cell>
          <cell r="DE962">
            <v>0</v>
          </cell>
          <cell r="DF962">
            <v>0</v>
          </cell>
          <cell r="DG962">
            <v>0</v>
          </cell>
          <cell r="DH962">
            <v>0</v>
          </cell>
          <cell r="DI962">
            <v>0</v>
          </cell>
          <cell r="DJ962">
            <v>0</v>
          </cell>
          <cell r="DK962">
            <v>0</v>
          </cell>
          <cell r="DL962">
            <v>0</v>
          </cell>
          <cell r="DM962">
            <v>0</v>
          </cell>
          <cell r="DN962">
            <v>0</v>
          </cell>
          <cell r="DO962">
            <v>0</v>
          </cell>
          <cell r="DP962">
            <v>0</v>
          </cell>
          <cell r="DQ962">
            <v>0</v>
          </cell>
          <cell r="DR962">
            <v>0</v>
          </cell>
          <cell r="DS962">
            <v>0</v>
          </cell>
          <cell r="DT962">
            <v>0</v>
          </cell>
          <cell r="DU962">
            <v>0</v>
          </cell>
          <cell r="DV962">
            <v>0</v>
          </cell>
          <cell r="DW962">
            <v>0</v>
          </cell>
          <cell r="DX962">
            <v>0</v>
          </cell>
          <cell r="DY962">
            <v>0</v>
          </cell>
          <cell r="DZ962">
            <v>0</v>
          </cell>
          <cell r="EA962">
            <v>0</v>
          </cell>
          <cell r="EB962">
            <v>0</v>
          </cell>
          <cell r="EC962">
            <v>0</v>
          </cell>
          <cell r="ED962">
            <v>0</v>
          </cell>
        </row>
        <row r="963"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0</v>
          </cell>
          <cell r="P963">
            <v>0</v>
          </cell>
          <cell r="Q963">
            <v>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  <cell r="AE963">
            <v>0</v>
          </cell>
          <cell r="AF963">
            <v>0</v>
          </cell>
          <cell r="AG963">
            <v>0</v>
          </cell>
          <cell r="AH963">
            <v>0</v>
          </cell>
          <cell r="AI963">
            <v>0</v>
          </cell>
          <cell r="AJ963">
            <v>0</v>
          </cell>
          <cell r="AK963">
            <v>0</v>
          </cell>
          <cell r="AL963">
            <v>0</v>
          </cell>
          <cell r="AM963">
            <v>0</v>
          </cell>
          <cell r="AN963">
            <v>0</v>
          </cell>
          <cell r="AO963">
            <v>0</v>
          </cell>
          <cell r="AP963">
            <v>0</v>
          </cell>
          <cell r="AQ963">
            <v>0</v>
          </cell>
          <cell r="AR963">
            <v>0</v>
          </cell>
          <cell r="AS963">
            <v>0</v>
          </cell>
          <cell r="AT963">
            <v>0</v>
          </cell>
          <cell r="AU963">
            <v>0</v>
          </cell>
          <cell r="AV963">
            <v>0</v>
          </cell>
          <cell r="AW963">
            <v>0</v>
          </cell>
          <cell r="AX963">
            <v>0</v>
          </cell>
          <cell r="AY963">
            <v>0</v>
          </cell>
          <cell r="AZ963">
            <v>0</v>
          </cell>
          <cell r="BA963">
            <v>0</v>
          </cell>
          <cell r="BB963">
            <v>0</v>
          </cell>
          <cell r="BC963">
            <v>0</v>
          </cell>
          <cell r="BD963">
            <v>0</v>
          </cell>
          <cell r="BE963">
            <v>0</v>
          </cell>
          <cell r="BF963">
            <v>0</v>
          </cell>
          <cell r="BG963">
            <v>0</v>
          </cell>
          <cell r="BH963">
            <v>0</v>
          </cell>
          <cell r="BI963">
            <v>0</v>
          </cell>
          <cell r="BJ963">
            <v>0</v>
          </cell>
          <cell r="BK963">
            <v>0</v>
          </cell>
          <cell r="BL963">
            <v>0</v>
          </cell>
          <cell r="BM963">
            <v>0</v>
          </cell>
          <cell r="BN963">
            <v>0</v>
          </cell>
          <cell r="BO963">
            <v>0</v>
          </cell>
          <cell r="BP963">
            <v>0</v>
          </cell>
          <cell r="BQ963">
            <v>0</v>
          </cell>
          <cell r="BR963">
            <v>0</v>
          </cell>
          <cell r="BS963">
            <v>0</v>
          </cell>
          <cell r="BT963">
            <v>0</v>
          </cell>
          <cell r="BU963">
            <v>0</v>
          </cell>
          <cell r="BV963">
            <v>0</v>
          </cell>
          <cell r="BW963">
            <v>0</v>
          </cell>
          <cell r="BX963">
            <v>0</v>
          </cell>
          <cell r="BY963">
            <v>0</v>
          </cell>
          <cell r="BZ963">
            <v>0</v>
          </cell>
          <cell r="CA963">
            <v>0</v>
          </cell>
          <cell r="CB963">
            <v>0</v>
          </cell>
          <cell r="CC963">
            <v>0</v>
          </cell>
          <cell r="CD963">
            <v>0</v>
          </cell>
          <cell r="CE963">
            <v>0</v>
          </cell>
          <cell r="CF963">
            <v>0</v>
          </cell>
          <cell r="CG963">
            <v>0</v>
          </cell>
          <cell r="CH963">
            <v>0</v>
          </cell>
          <cell r="CI963">
            <v>0</v>
          </cell>
          <cell r="CJ963">
            <v>0</v>
          </cell>
          <cell r="CK963">
            <v>0</v>
          </cell>
          <cell r="CL963">
            <v>0</v>
          </cell>
          <cell r="CM963">
            <v>0</v>
          </cell>
          <cell r="CN963">
            <v>0</v>
          </cell>
          <cell r="CO963">
            <v>0</v>
          </cell>
          <cell r="CP963">
            <v>0</v>
          </cell>
          <cell r="CQ963">
            <v>0</v>
          </cell>
          <cell r="CR963">
            <v>0</v>
          </cell>
          <cell r="CS963">
            <v>0</v>
          </cell>
          <cell r="CT963">
            <v>0</v>
          </cell>
          <cell r="CU963">
            <v>0</v>
          </cell>
          <cell r="CV963">
            <v>0</v>
          </cell>
          <cell r="CW963">
            <v>0</v>
          </cell>
          <cell r="CX963">
            <v>0</v>
          </cell>
          <cell r="CY963">
            <v>0</v>
          </cell>
          <cell r="CZ963">
            <v>0</v>
          </cell>
          <cell r="DA963">
            <v>0</v>
          </cell>
          <cell r="DB963">
            <v>0</v>
          </cell>
          <cell r="DC963">
            <v>0</v>
          </cell>
          <cell r="DD963">
            <v>0</v>
          </cell>
          <cell r="DE963">
            <v>0</v>
          </cell>
          <cell r="DF963">
            <v>0</v>
          </cell>
          <cell r="DG963">
            <v>0</v>
          </cell>
          <cell r="DH963">
            <v>0</v>
          </cell>
          <cell r="DI963">
            <v>0</v>
          </cell>
          <cell r="DJ963">
            <v>0</v>
          </cell>
          <cell r="DK963">
            <v>0</v>
          </cell>
          <cell r="DL963">
            <v>0</v>
          </cell>
          <cell r="DM963">
            <v>0</v>
          </cell>
          <cell r="DN963">
            <v>0</v>
          </cell>
          <cell r="DO963">
            <v>0</v>
          </cell>
          <cell r="DP963">
            <v>0</v>
          </cell>
          <cell r="DQ963">
            <v>0</v>
          </cell>
          <cell r="DR963">
            <v>0</v>
          </cell>
          <cell r="DS963">
            <v>0</v>
          </cell>
          <cell r="DT963">
            <v>0</v>
          </cell>
          <cell r="DU963">
            <v>0</v>
          </cell>
          <cell r="DV963">
            <v>0</v>
          </cell>
          <cell r="DW963">
            <v>0</v>
          </cell>
          <cell r="DX963">
            <v>0</v>
          </cell>
          <cell r="DY963">
            <v>0</v>
          </cell>
          <cell r="DZ963">
            <v>0</v>
          </cell>
          <cell r="EA963">
            <v>0</v>
          </cell>
          <cell r="EB963">
            <v>0</v>
          </cell>
          <cell r="EC963">
            <v>0</v>
          </cell>
          <cell r="ED963">
            <v>0</v>
          </cell>
        </row>
        <row r="964"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0</v>
          </cell>
          <cell r="P964">
            <v>0</v>
          </cell>
          <cell r="Q964">
            <v>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  <cell r="AE964">
            <v>0</v>
          </cell>
          <cell r="AF964">
            <v>0</v>
          </cell>
          <cell r="AG964">
            <v>0</v>
          </cell>
          <cell r="AH964">
            <v>0</v>
          </cell>
          <cell r="AI964">
            <v>0</v>
          </cell>
          <cell r="AJ964">
            <v>0</v>
          </cell>
          <cell r="AK964">
            <v>0</v>
          </cell>
          <cell r="AL964">
            <v>0</v>
          </cell>
          <cell r="AM964">
            <v>0</v>
          </cell>
          <cell r="AN964">
            <v>0</v>
          </cell>
          <cell r="AO964">
            <v>0</v>
          </cell>
          <cell r="AP964">
            <v>0</v>
          </cell>
          <cell r="AQ964">
            <v>0</v>
          </cell>
          <cell r="AR964">
            <v>0</v>
          </cell>
          <cell r="AS964">
            <v>0</v>
          </cell>
          <cell r="AT964">
            <v>0</v>
          </cell>
          <cell r="AU964">
            <v>0</v>
          </cell>
          <cell r="AV964">
            <v>0</v>
          </cell>
          <cell r="AW964">
            <v>0</v>
          </cell>
          <cell r="AX964">
            <v>0</v>
          </cell>
          <cell r="AY964">
            <v>0</v>
          </cell>
          <cell r="AZ964">
            <v>0</v>
          </cell>
          <cell r="BA964">
            <v>0</v>
          </cell>
          <cell r="BB964">
            <v>0</v>
          </cell>
          <cell r="BC964">
            <v>0</v>
          </cell>
          <cell r="BD964">
            <v>0</v>
          </cell>
          <cell r="BE964">
            <v>0</v>
          </cell>
          <cell r="BF964">
            <v>0</v>
          </cell>
          <cell r="BG964">
            <v>0</v>
          </cell>
          <cell r="BH964">
            <v>0</v>
          </cell>
          <cell r="BI964">
            <v>0</v>
          </cell>
          <cell r="BJ964">
            <v>0</v>
          </cell>
          <cell r="BK964">
            <v>0</v>
          </cell>
          <cell r="BL964">
            <v>0</v>
          </cell>
          <cell r="BM964">
            <v>0</v>
          </cell>
          <cell r="BN964">
            <v>0</v>
          </cell>
          <cell r="BO964">
            <v>0</v>
          </cell>
          <cell r="BP964">
            <v>0</v>
          </cell>
          <cell r="BQ964">
            <v>0</v>
          </cell>
          <cell r="BR964">
            <v>0</v>
          </cell>
          <cell r="BS964">
            <v>0</v>
          </cell>
          <cell r="BT964">
            <v>0</v>
          </cell>
          <cell r="BU964">
            <v>0</v>
          </cell>
          <cell r="BV964">
            <v>0</v>
          </cell>
          <cell r="BW964">
            <v>0</v>
          </cell>
          <cell r="BX964">
            <v>0</v>
          </cell>
          <cell r="BY964">
            <v>0</v>
          </cell>
          <cell r="BZ964">
            <v>0</v>
          </cell>
          <cell r="CA964">
            <v>0</v>
          </cell>
          <cell r="CB964">
            <v>0</v>
          </cell>
          <cell r="CC964">
            <v>0</v>
          </cell>
          <cell r="CD964">
            <v>0</v>
          </cell>
          <cell r="CE964">
            <v>0</v>
          </cell>
          <cell r="CF964">
            <v>0</v>
          </cell>
          <cell r="CG964">
            <v>0</v>
          </cell>
          <cell r="CH964">
            <v>0</v>
          </cell>
          <cell r="CI964">
            <v>0</v>
          </cell>
          <cell r="CJ964">
            <v>0</v>
          </cell>
          <cell r="CK964">
            <v>0</v>
          </cell>
          <cell r="CL964">
            <v>0</v>
          </cell>
          <cell r="CM964">
            <v>0</v>
          </cell>
          <cell r="CN964">
            <v>0</v>
          </cell>
          <cell r="CO964">
            <v>0</v>
          </cell>
          <cell r="CP964">
            <v>0</v>
          </cell>
          <cell r="CQ964">
            <v>0</v>
          </cell>
          <cell r="CR964">
            <v>0</v>
          </cell>
          <cell r="CS964">
            <v>0</v>
          </cell>
          <cell r="CT964">
            <v>0</v>
          </cell>
          <cell r="CU964">
            <v>0</v>
          </cell>
          <cell r="CV964">
            <v>0</v>
          </cell>
          <cell r="CW964">
            <v>0</v>
          </cell>
          <cell r="CX964">
            <v>0</v>
          </cell>
          <cell r="CY964">
            <v>0</v>
          </cell>
          <cell r="CZ964">
            <v>0</v>
          </cell>
          <cell r="DA964">
            <v>0</v>
          </cell>
          <cell r="DB964">
            <v>0</v>
          </cell>
          <cell r="DC964">
            <v>0</v>
          </cell>
          <cell r="DD964">
            <v>0</v>
          </cell>
          <cell r="DE964">
            <v>0</v>
          </cell>
          <cell r="DF964">
            <v>0</v>
          </cell>
          <cell r="DG964">
            <v>0</v>
          </cell>
          <cell r="DH964">
            <v>0</v>
          </cell>
          <cell r="DI964">
            <v>0</v>
          </cell>
          <cell r="DJ964">
            <v>0</v>
          </cell>
          <cell r="DK964">
            <v>0</v>
          </cell>
          <cell r="DL964">
            <v>0</v>
          </cell>
          <cell r="DM964">
            <v>0</v>
          </cell>
          <cell r="DN964">
            <v>0</v>
          </cell>
          <cell r="DO964">
            <v>0</v>
          </cell>
          <cell r="DP964">
            <v>0</v>
          </cell>
          <cell r="DQ964">
            <v>0</v>
          </cell>
          <cell r="DR964">
            <v>0</v>
          </cell>
          <cell r="DS964">
            <v>0</v>
          </cell>
          <cell r="DT964">
            <v>0</v>
          </cell>
          <cell r="DU964">
            <v>0</v>
          </cell>
          <cell r="DV964">
            <v>0</v>
          </cell>
          <cell r="DW964">
            <v>0</v>
          </cell>
          <cell r="DX964">
            <v>0</v>
          </cell>
          <cell r="DY964">
            <v>0</v>
          </cell>
          <cell r="DZ964">
            <v>0</v>
          </cell>
          <cell r="EA964">
            <v>0</v>
          </cell>
          <cell r="EB964">
            <v>0</v>
          </cell>
          <cell r="EC964">
            <v>0</v>
          </cell>
          <cell r="ED964">
            <v>0</v>
          </cell>
        </row>
        <row r="965"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0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0</v>
          </cell>
          <cell r="P965">
            <v>0</v>
          </cell>
          <cell r="Q965">
            <v>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  <cell r="AE965">
            <v>0</v>
          </cell>
          <cell r="AF965">
            <v>0</v>
          </cell>
          <cell r="AG965">
            <v>0</v>
          </cell>
          <cell r="AH965">
            <v>0</v>
          </cell>
          <cell r="AI965">
            <v>0</v>
          </cell>
          <cell r="AJ965">
            <v>0</v>
          </cell>
          <cell r="AK965">
            <v>0</v>
          </cell>
          <cell r="AL965">
            <v>0</v>
          </cell>
          <cell r="AM965">
            <v>0</v>
          </cell>
          <cell r="AN965">
            <v>0</v>
          </cell>
          <cell r="AO965">
            <v>0</v>
          </cell>
          <cell r="AP965">
            <v>0</v>
          </cell>
          <cell r="AQ965">
            <v>0</v>
          </cell>
          <cell r="AR965">
            <v>0</v>
          </cell>
          <cell r="AS965">
            <v>0</v>
          </cell>
          <cell r="AT965">
            <v>0</v>
          </cell>
          <cell r="AU965">
            <v>0</v>
          </cell>
          <cell r="AV965">
            <v>0</v>
          </cell>
          <cell r="AW965">
            <v>0</v>
          </cell>
          <cell r="AX965">
            <v>0</v>
          </cell>
          <cell r="AY965">
            <v>0</v>
          </cell>
          <cell r="AZ965">
            <v>0</v>
          </cell>
          <cell r="BA965">
            <v>0</v>
          </cell>
          <cell r="BB965">
            <v>0</v>
          </cell>
          <cell r="BC965">
            <v>0</v>
          </cell>
          <cell r="BD965">
            <v>0</v>
          </cell>
          <cell r="BE965">
            <v>0</v>
          </cell>
          <cell r="BF965">
            <v>0</v>
          </cell>
          <cell r="BG965">
            <v>0</v>
          </cell>
          <cell r="BH965">
            <v>0</v>
          </cell>
          <cell r="BI965">
            <v>0</v>
          </cell>
          <cell r="BJ965">
            <v>0</v>
          </cell>
          <cell r="BK965">
            <v>0</v>
          </cell>
          <cell r="BL965">
            <v>0</v>
          </cell>
          <cell r="BM965">
            <v>0</v>
          </cell>
          <cell r="BN965">
            <v>0</v>
          </cell>
          <cell r="BO965">
            <v>0</v>
          </cell>
          <cell r="BP965">
            <v>0</v>
          </cell>
          <cell r="BQ965">
            <v>0</v>
          </cell>
          <cell r="BR965">
            <v>0</v>
          </cell>
          <cell r="BS965">
            <v>0</v>
          </cell>
          <cell r="BT965">
            <v>0</v>
          </cell>
          <cell r="BU965">
            <v>0</v>
          </cell>
          <cell r="BV965">
            <v>0</v>
          </cell>
          <cell r="BW965">
            <v>0</v>
          </cell>
          <cell r="BX965">
            <v>0</v>
          </cell>
          <cell r="BY965">
            <v>0</v>
          </cell>
          <cell r="BZ965">
            <v>0</v>
          </cell>
          <cell r="CA965">
            <v>0</v>
          </cell>
          <cell r="CB965">
            <v>0</v>
          </cell>
          <cell r="CC965">
            <v>0</v>
          </cell>
          <cell r="CD965">
            <v>0</v>
          </cell>
          <cell r="CE965">
            <v>0</v>
          </cell>
          <cell r="CF965">
            <v>0</v>
          </cell>
          <cell r="CG965">
            <v>0</v>
          </cell>
          <cell r="CH965">
            <v>0</v>
          </cell>
          <cell r="CI965">
            <v>0</v>
          </cell>
          <cell r="CJ965">
            <v>0</v>
          </cell>
          <cell r="CK965">
            <v>0</v>
          </cell>
          <cell r="CL965">
            <v>0</v>
          </cell>
          <cell r="CM965">
            <v>0</v>
          </cell>
          <cell r="CN965">
            <v>0</v>
          </cell>
          <cell r="CO965">
            <v>0</v>
          </cell>
          <cell r="CP965">
            <v>0</v>
          </cell>
          <cell r="CQ965">
            <v>0</v>
          </cell>
          <cell r="CR965">
            <v>0</v>
          </cell>
          <cell r="CS965">
            <v>0</v>
          </cell>
          <cell r="CT965">
            <v>0</v>
          </cell>
          <cell r="CU965">
            <v>0</v>
          </cell>
          <cell r="CV965">
            <v>0</v>
          </cell>
          <cell r="CW965">
            <v>0</v>
          </cell>
          <cell r="CX965">
            <v>0</v>
          </cell>
          <cell r="CY965">
            <v>0</v>
          </cell>
          <cell r="CZ965">
            <v>0</v>
          </cell>
          <cell r="DA965">
            <v>0</v>
          </cell>
          <cell r="DB965">
            <v>0</v>
          </cell>
          <cell r="DC965">
            <v>0</v>
          </cell>
          <cell r="DD965">
            <v>0</v>
          </cell>
          <cell r="DE965">
            <v>0</v>
          </cell>
          <cell r="DF965">
            <v>0</v>
          </cell>
          <cell r="DG965">
            <v>0</v>
          </cell>
          <cell r="DH965">
            <v>0</v>
          </cell>
          <cell r="DI965">
            <v>0</v>
          </cell>
          <cell r="DJ965">
            <v>0</v>
          </cell>
          <cell r="DK965">
            <v>0</v>
          </cell>
          <cell r="DL965">
            <v>0</v>
          </cell>
          <cell r="DM965">
            <v>0</v>
          </cell>
          <cell r="DN965">
            <v>0</v>
          </cell>
          <cell r="DO965">
            <v>0</v>
          </cell>
          <cell r="DP965">
            <v>0</v>
          </cell>
          <cell r="DQ965">
            <v>0</v>
          </cell>
          <cell r="DR965">
            <v>0</v>
          </cell>
          <cell r="DS965">
            <v>0</v>
          </cell>
          <cell r="DT965">
            <v>0</v>
          </cell>
          <cell r="DU965">
            <v>0</v>
          </cell>
          <cell r="DV965">
            <v>0</v>
          </cell>
          <cell r="DW965">
            <v>0</v>
          </cell>
          <cell r="DX965">
            <v>0</v>
          </cell>
          <cell r="DY965">
            <v>0</v>
          </cell>
          <cell r="DZ965">
            <v>0</v>
          </cell>
          <cell r="EA965">
            <v>0</v>
          </cell>
          <cell r="EB965">
            <v>0</v>
          </cell>
          <cell r="EC965">
            <v>0</v>
          </cell>
          <cell r="ED965">
            <v>0</v>
          </cell>
        </row>
        <row r="966"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0</v>
          </cell>
          <cell r="P966">
            <v>0</v>
          </cell>
          <cell r="Q966">
            <v>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  <cell r="AE966">
            <v>0</v>
          </cell>
          <cell r="AF966">
            <v>0</v>
          </cell>
          <cell r="AG966">
            <v>0</v>
          </cell>
          <cell r="AH966">
            <v>0</v>
          </cell>
          <cell r="AI966">
            <v>0</v>
          </cell>
          <cell r="AJ966">
            <v>0</v>
          </cell>
          <cell r="AK966">
            <v>0</v>
          </cell>
          <cell r="AL966">
            <v>0</v>
          </cell>
          <cell r="AM966">
            <v>0</v>
          </cell>
          <cell r="AN966">
            <v>0</v>
          </cell>
          <cell r="AO966">
            <v>0</v>
          </cell>
          <cell r="AP966">
            <v>0</v>
          </cell>
          <cell r="AQ966">
            <v>0</v>
          </cell>
          <cell r="AR966">
            <v>0</v>
          </cell>
          <cell r="AS966">
            <v>0</v>
          </cell>
          <cell r="AT966">
            <v>0</v>
          </cell>
          <cell r="AU966">
            <v>0</v>
          </cell>
          <cell r="AV966">
            <v>0</v>
          </cell>
          <cell r="AW966">
            <v>0</v>
          </cell>
          <cell r="AX966">
            <v>0</v>
          </cell>
          <cell r="AY966">
            <v>0</v>
          </cell>
          <cell r="AZ966">
            <v>0</v>
          </cell>
          <cell r="BA966">
            <v>0</v>
          </cell>
          <cell r="BB966">
            <v>0</v>
          </cell>
          <cell r="BC966">
            <v>0</v>
          </cell>
          <cell r="BD966">
            <v>0</v>
          </cell>
          <cell r="BE966">
            <v>0</v>
          </cell>
          <cell r="BF966">
            <v>0</v>
          </cell>
          <cell r="BG966">
            <v>0</v>
          </cell>
          <cell r="BH966">
            <v>0</v>
          </cell>
          <cell r="BI966">
            <v>0</v>
          </cell>
          <cell r="BJ966">
            <v>0</v>
          </cell>
          <cell r="BK966">
            <v>0</v>
          </cell>
          <cell r="BL966">
            <v>0</v>
          </cell>
          <cell r="BM966">
            <v>0</v>
          </cell>
          <cell r="BN966">
            <v>0</v>
          </cell>
          <cell r="BO966">
            <v>0</v>
          </cell>
          <cell r="BP966">
            <v>0</v>
          </cell>
          <cell r="BQ966">
            <v>0</v>
          </cell>
          <cell r="BR966">
            <v>0</v>
          </cell>
          <cell r="BS966">
            <v>0</v>
          </cell>
          <cell r="BT966">
            <v>0</v>
          </cell>
          <cell r="BU966">
            <v>0</v>
          </cell>
          <cell r="BV966">
            <v>0</v>
          </cell>
          <cell r="BW966">
            <v>0</v>
          </cell>
          <cell r="BX966">
            <v>0</v>
          </cell>
          <cell r="BY966">
            <v>0</v>
          </cell>
          <cell r="BZ966">
            <v>0</v>
          </cell>
          <cell r="CA966">
            <v>0</v>
          </cell>
          <cell r="CB966">
            <v>0</v>
          </cell>
          <cell r="CC966">
            <v>0</v>
          </cell>
          <cell r="CD966">
            <v>0</v>
          </cell>
          <cell r="CE966">
            <v>0</v>
          </cell>
          <cell r="CF966">
            <v>0</v>
          </cell>
          <cell r="CG966">
            <v>0</v>
          </cell>
          <cell r="CH966">
            <v>0</v>
          </cell>
          <cell r="CI966">
            <v>0</v>
          </cell>
          <cell r="CJ966">
            <v>0</v>
          </cell>
          <cell r="CK966">
            <v>0</v>
          </cell>
          <cell r="CL966">
            <v>0</v>
          </cell>
          <cell r="CM966">
            <v>0</v>
          </cell>
          <cell r="CN966">
            <v>0</v>
          </cell>
          <cell r="CO966">
            <v>0</v>
          </cell>
          <cell r="CP966">
            <v>0</v>
          </cell>
          <cell r="CQ966">
            <v>0</v>
          </cell>
          <cell r="CR966">
            <v>0</v>
          </cell>
          <cell r="CS966">
            <v>0</v>
          </cell>
          <cell r="CT966">
            <v>0</v>
          </cell>
          <cell r="CU966">
            <v>0</v>
          </cell>
          <cell r="CV966">
            <v>0</v>
          </cell>
          <cell r="CW966">
            <v>0</v>
          </cell>
          <cell r="CX966">
            <v>0</v>
          </cell>
          <cell r="CY966">
            <v>0</v>
          </cell>
          <cell r="CZ966">
            <v>0</v>
          </cell>
          <cell r="DA966">
            <v>0</v>
          </cell>
          <cell r="DB966">
            <v>0</v>
          </cell>
          <cell r="DC966">
            <v>0</v>
          </cell>
          <cell r="DD966">
            <v>0</v>
          </cell>
          <cell r="DE966">
            <v>0</v>
          </cell>
          <cell r="DF966">
            <v>0</v>
          </cell>
          <cell r="DG966">
            <v>0</v>
          </cell>
          <cell r="DH966">
            <v>0</v>
          </cell>
          <cell r="DI966">
            <v>0</v>
          </cell>
          <cell r="DJ966">
            <v>0</v>
          </cell>
          <cell r="DK966">
            <v>0</v>
          </cell>
          <cell r="DL966">
            <v>0</v>
          </cell>
          <cell r="DM966">
            <v>0</v>
          </cell>
          <cell r="DN966">
            <v>0</v>
          </cell>
          <cell r="DO966">
            <v>0</v>
          </cell>
          <cell r="DP966">
            <v>0</v>
          </cell>
          <cell r="DQ966">
            <v>0</v>
          </cell>
          <cell r="DR966">
            <v>0</v>
          </cell>
          <cell r="DS966">
            <v>0</v>
          </cell>
          <cell r="DT966">
            <v>0</v>
          </cell>
          <cell r="DU966">
            <v>0</v>
          </cell>
          <cell r="DV966">
            <v>0</v>
          </cell>
          <cell r="DW966">
            <v>0</v>
          </cell>
          <cell r="DX966">
            <v>0</v>
          </cell>
          <cell r="DY966">
            <v>0</v>
          </cell>
          <cell r="DZ966">
            <v>0</v>
          </cell>
          <cell r="EA966">
            <v>0</v>
          </cell>
          <cell r="EB966">
            <v>0</v>
          </cell>
          <cell r="EC966">
            <v>0</v>
          </cell>
          <cell r="ED966">
            <v>0</v>
          </cell>
        </row>
        <row r="967"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0</v>
          </cell>
          <cell r="P967">
            <v>0</v>
          </cell>
          <cell r="Q967">
            <v>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  <cell r="AE967">
            <v>0</v>
          </cell>
          <cell r="AF967">
            <v>0</v>
          </cell>
          <cell r="AG967">
            <v>0</v>
          </cell>
          <cell r="AH967">
            <v>0</v>
          </cell>
          <cell r="AI967">
            <v>0</v>
          </cell>
          <cell r="AJ967">
            <v>0</v>
          </cell>
          <cell r="AK967">
            <v>0</v>
          </cell>
          <cell r="AL967">
            <v>0</v>
          </cell>
          <cell r="AM967">
            <v>0</v>
          </cell>
          <cell r="AN967">
            <v>0</v>
          </cell>
          <cell r="AO967">
            <v>0</v>
          </cell>
          <cell r="AP967">
            <v>0</v>
          </cell>
          <cell r="AQ967">
            <v>0</v>
          </cell>
          <cell r="AR967">
            <v>0</v>
          </cell>
          <cell r="AS967">
            <v>0</v>
          </cell>
          <cell r="AT967">
            <v>0</v>
          </cell>
          <cell r="AU967">
            <v>0</v>
          </cell>
          <cell r="AV967">
            <v>0</v>
          </cell>
          <cell r="AW967">
            <v>0</v>
          </cell>
          <cell r="AX967">
            <v>0</v>
          </cell>
          <cell r="AY967">
            <v>0</v>
          </cell>
          <cell r="AZ967">
            <v>0</v>
          </cell>
          <cell r="BA967">
            <v>0</v>
          </cell>
          <cell r="BB967">
            <v>0</v>
          </cell>
          <cell r="BC967">
            <v>0</v>
          </cell>
          <cell r="BD967">
            <v>0</v>
          </cell>
          <cell r="BE967">
            <v>0</v>
          </cell>
          <cell r="BF967">
            <v>0</v>
          </cell>
          <cell r="BG967">
            <v>0</v>
          </cell>
          <cell r="BH967">
            <v>0</v>
          </cell>
          <cell r="BI967">
            <v>0</v>
          </cell>
          <cell r="BJ967">
            <v>0</v>
          </cell>
          <cell r="BK967">
            <v>0</v>
          </cell>
          <cell r="BL967">
            <v>0</v>
          </cell>
          <cell r="BM967">
            <v>0</v>
          </cell>
          <cell r="BN967">
            <v>0</v>
          </cell>
          <cell r="BO967">
            <v>0</v>
          </cell>
          <cell r="BP967">
            <v>0</v>
          </cell>
          <cell r="BQ967">
            <v>0</v>
          </cell>
          <cell r="BR967">
            <v>0</v>
          </cell>
          <cell r="BS967">
            <v>0</v>
          </cell>
          <cell r="BT967">
            <v>0</v>
          </cell>
          <cell r="BU967">
            <v>0</v>
          </cell>
          <cell r="BV967">
            <v>0</v>
          </cell>
          <cell r="BW967">
            <v>0</v>
          </cell>
          <cell r="BX967">
            <v>0</v>
          </cell>
          <cell r="BY967">
            <v>0</v>
          </cell>
          <cell r="BZ967">
            <v>0</v>
          </cell>
          <cell r="CA967">
            <v>0</v>
          </cell>
          <cell r="CB967">
            <v>0</v>
          </cell>
          <cell r="CC967">
            <v>0</v>
          </cell>
          <cell r="CD967">
            <v>0</v>
          </cell>
          <cell r="CE967">
            <v>0</v>
          </cell>
          <cell r="CF967">
            <v>0</v>
          </cell>
          <cell r="CG967">
            <v>0</v>
          </cell>
          <cell r="CH967">
            <v>0</v>
          </cell>
          <cell r="CI967">
            <v>0</v>
          </cell>
          <cell r="CJ967">
            <v>0</v>
          </cell>
          <cell r="CK967">
            <v>0</v>
          </cell>
          <cell r="CL967">
            <v>0</v>
          </cell>
          <cell r="CM967">
            <v>0</v>
          </cell>
          <cell r="CN967">
            <v>0</v>
          </cell>
          <cell r="CO967">
            <v>0</v>
          </cell>
          <cell r="CP967">
            <v>0</v>
          </cell>
          <cell r="CQ967">
            <v>0</v>
          </cell>
          <cell r="CR967">
            <v>0</v>
          </cell>
          <cell r="CS967">
            <v>0</v>
          </cell>
          <cell r="CT967">
            <v>0</v>
          </cell>
          <cell r="CU967">
            <v>0</v>
          </cell>
          <cell r="CV967">
            <v>0</v>
          </cell>
          <cell r="CW967">
            <v>0</v>
          </cell>
          <cell r="CX967">
            <v>0</v>
          </cell>
          <cell r="CY967">
            <v>0</v>
          </cell>
          <cell r="CZ967">
            <v>0</v>
          </cell>
          <cell r="DA967">
            <v>0</v>
          </cell>
          <cell r="DB967">
            <v>0</v>
          </cell>
          <cell r="DC967">
            <v>0</v>
          </cell>
          <cell r="DD967">
            <v>0</v>
          </cell>
          <cell r="DE967">
            <v>0</v>
          </cell>
          <cell r="DF967">
            <v>0</v>
          </cell>
          <cell r="DG967">
            <v>0</v>
          </cell>
          <cell r="DH967">
            <v>0</v>
          </cell>
          <cell r="DI967">
            <v>0</v>
          </cell>
          <cell r="DJ967">
            <v>0</v>
          </cell>
          <cell r="DK967">
            <v>0</v>
          </cell>
          <cell r="DL967">
            <v>0</v>
          </cell>
          <cell r="DM967">
            <v>0</v>
          </cell>
          <cell r="DN967">
            <v>0</v>
          </cell>
          <cell r="DO967">
            <v>0</v>
          </cell>
          <cell r="DP967">
            <v>0</v>
          </cell>
          <cell r="DQ967">
            <v>0</v>
          </cell>
          <cell r="DR967">
            <v>0</v>
          </cell>
          <cell r="DS967">
            <v>0</v>
          </cell>
          <cell r="DT967">
            <v>0</v>
          </cell>
          <cell r="DU967">
            <v>0</v>
          </cell>
          <cell r="DV967">
            <v>0</v>
          </cell>
          <cell r="DW967">
            <v>0</v>
          </cell>
          <cell r="DX967">
            <v>0</v>
          </cell>
          <cell r="DY967">
            <v>0</v>
          </cell>
          <cell r="DZ967">
            <v>0</v>
          </cell>
          <cell r="EA967">
            <v>0</v>
          </cell>
          <cell r="EB967">
            <v>0</v>
          </cell>
          <cell r="EC967">
            <v>0</v>
          </cell>
          <cell r="ED967">
            <v>0</v>
          </cell>
        </row>
        <row r="968"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0</v>
          </cell>
          <cell r="P968">
            <v>0</v>
          </cell>
          <cell r="Q968">
            <v>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  <cell r="AE968">
            <v>0</v>
          </cell>
          <cell r="AF968">
            <v>0</v>
          </cell>
          <cell r="AG968">
            <v>0</v>
          </cell>
          <cell r="AH968">
            <v>0</v>
          </cell>
          <cell r="AI968">
            <v>0</v>
          </cell>
          <cell r="AJ968">
            <v>0</v>
          </cell>
          <cell r="AK968">
            <v>0</v>
          </cell>
          <cell r="AL968">
            <v>0</v>
          </cell>
          <cell r="AM968">
            <v>0</v>
          </cell>
          <cell r="AN968">
            <v>0</v>
          </cell>
          <cell r="AO968">
            <v>0</v>
          </cell>
          <cell r="AP968">
            <v>0</v>
          </cell>
          <cell r="AQ968">
            <v>0</v>
          </cell>
          <cell r="AR968">
            <v>0</v>
          </cell>
          <cell r="AS968">
            <v>0</v>
          </cell>
          <cell r="AT968">
            <v>0</v>
          </cell>
          <cell r="AU968">
            <v>0</v>
          </cell>
          <cell r="AV968">
            <v>0</v>
          </cell>
          <cell r="AW968">
            <v>0</v>
          </cell>
          <cell r="AX968">
            <v>0</v>
          </cell>
          <cell r="AY968">
            <v>0</v>
          </cell>
          <cell r="AZ968">
            <v>0</v>
          </cell>
          <cell r="BA968">
            <v>0</v>
          </cell>
          <cell r="BB968">
            <v>0</v>
          </cell>
          <cell r="BC968">
            <v>0</v>
          </cell>
          <cell r="BD968">
            <v>0</v>
          </cell>
          <cell r="BE968">
            <v>0</v>
          </cell>
          <cell r="BF968">
            <v>0</v>
          </cell>
          <cell r="BG968">
            <v>0</v>
          </cell>
          <cell r="BH968">
            <v>0</v>
          </cell>
          <cell r="BI968">
            <v>0</v>
          </cell>
          <cell r="BJ968">
            <v>0</v>
          </cell>
          <cell r="BK968">
            <v>0</v>
          </cell>
          <cell r="BL968">
            <v>0</v>
          </cell>
          <cell r="BM968">
            <v>0</v>
          </cell>
          <cell r="BN968">
            <v>0</v>
          </cell>
          <cell r="BO968">
            <v>0</v>
          </cell>
          <cell r="BP968">
            <v>0</v>
          </cell>
          <cell r="BQ968">
            <v>0</v>
          </cell>
          <cell r="BR968">
            <v>0</v>
          </cell>
          <cell r="BS968">
            <v>0</v>
          </cell>
          <cell r="BT968">
            <v>0</v>
          </cell>
          <cell r="BU968">
            <v>0</v>
          </cell>
          <cell r="BV968">
            <v>0</v>
          </cell>
          <cell r="BW968">
            <v>0</v>
          </cell>
          <cell r="BX968">
            <v>0</v>
          </cell>
          <cell r="BY968">
            <v>0</v>
          </cell>
          <cell r="BZ968">
            <v>0</v>
          </cell>
          <cell r="CA968">
            <v>0</v>
          </cell>
          <cell r="CB968">
            <v>0</v>
          </cell>
          <cell r="CC968">
            <v>0</v>
          </cell>
          <cell r="CD968">
            <v>0</v>
          </cell>
          <cell r="CE968">
            <v>0</v>
          </cell>
          <cell r="CF968">
            <v>0</v>
          </cell>
          <cell r="CG968">
            <v>0</v>
          </cell>
          <cell r="CH968">
            <v>0</v>
          </cell>
          <cell r="CI968">
            <v>0</v>
          </cell>
          <cell r="CJ968">
            <v>0</v>
          </cell>
          <cell r="CK968">
            <v>0</v>
          </cell>
          <cell r="CL968">
            <v>0</v>
          </cell>
          <cell r="CM968">
            <v>0</v>
          </cell>
          <cell r="CN968">
            <v>0</v>
          </cell>
          <cell r="CO968">
            <v>0</v>
          </cell>
          <cell r="CP968">
            <v>0</v>
          </cell>
          <cell r="CQ968">
            <v>0</v>
          </cell>
          <cell r="CR968">
            <v>0</v>
          </cell>
          <cell r="CS968">
            <v>0</v>
          </cell>
          <cell r="CT968">
            <v>0</v>
          </cell>
          <cell r="CU968">
            <v>0</v>
          </cell>
          <cell r="CV968">
            <v>0</v>
          </cell>
          <cell r="CW968">
            <v>0</v>
          </cell>
          <cell r="CX968">
            <v>0</v>
          </cell>
          <cell r="CY968">
            <v>0</v>
          </cell>
          <cell r="CZ968">
            <v>0</v>
          </cell>
          <cell r="DA968">
            <v>0</v>
          </cell>
          <cell r="DB968">
            <v>0</v>
          </cell>
          <cell r="DC968">
            <v>0</v>
          </cell>
          <cell r="DD968">
            <v>0</v>
          </cell>
          <cell r="DE968">
            <v>0</v>
          </cell>
          <cell r="DF968">
            <v>0</v>
          </cell>
          <cell r="DG968">
            <v>0</v>
          </cell>
          <cell r="DH968">
            <v>0</v>
          </cell>
          <cell r="DI968">
            <v>0</v>
          </cell>
          <cell r="DJ968">
            <v>0</v>
          </cell>
          <cell r="DK968">
            <v>0</v>
          </cell>
          <cell r="DL968">
            <v>0</v>
          </cell>
          <cell r="DM968">
            <v>0</v>
          </cell>
          <cell r="DN968">
            <v>0</v>
          </cell>
          <cell r="DO968">
            <v>0</v>
          </cell>
          <cell r="DP968">
            <v>0</v>
          </cell>
          <cell r="DQ968">
            <v>0</v>
          </cell>
          <cell r="DR968">
            <v>0</v>
          </cell>
          <cell r="DS968">
            <v>0</v>
          </cell>
          <cell r="DT968">
            <v>0</v>
          </cell>
          <cell r="DU968">
            <v>0</v>
          </cell>
          <cell r="DV968">
            <v>0</v>
          </cell>
          <cell r="DW968">
            <v>0</v>
          </cell>
          <cell r="DX968">
            <v>0</v>
          </cell>
          <cell r="DY968">
            <v>0</v>
          </cell>
          <cell r="DZ968">
            <v>0</v>
          </cell>
          <cell r="EA968">
            <v>0</v>
          </cell>
          <cell r="EB968">
            <v>0</v>
          </cell>
          <cell r="EC968">
            <v>0</v>
          </cell>
          <cell r="ED968">
            <v>0</v>
          </cell>
        </row>
        <row r="969"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0</v>
          </cell>
          <cell r="P969">
            <v>0</v>
          </cell>
          <cell r="Q969">
            <v>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  <cell r="AE969">
            <v>0</v>
          </cell>
          <cell r="AF969">
            <v>0</v>
          </cell>
          <cell r="AG969">
            <v>0</v>
          </cell>
          <cell r="AH969">
            <v>0</v>
          </cell>
          <cell r="AI969">
            <v>0</v>
          </cell>
          <cell r="AJ969">
            <v>0</v>
          </cell>
          <cell r="AK969">
            <v>0</v>
          </cell>
          <cell r="AL969">
            <v>0</v>
          </cell>
          <cell r="AM969">
            <v>0</v>
          </cell>
          <cell r="AN969">
            <v>0</v>
          </cell>
          <cell r="AO969">
            <v>0</v>
          </cell>
          <cell r="AP969">
            <v>0</v>
          </cell>
          <cell r="AQ969">
            <v>0</v>
          </cell>
          <cell r="AR969">
            <v>0</v>
          </cell>
          <cell r="AS969">
            <v>0</v>
          </cell>
          <cell r="AT969">
            <v>0</v>
          </cell>
          <cell r="AU969">
            <v>0</v>
          </cell>
          <cell r="AV969">
            <v>0</v>
          </cell>
          <cell r="AW969">
            <v>0</v>
          </cell>
          <cell r="AX969">
            <v>0</v>
          </cell>
          <cell r="AY969">
            <v>0</v>
          </cell>
          <cell r="AZ969">
            <v>0</v>
          </cell>
          <cell r="BA969">
            <v>0</v>
          </cell>
          <cell r="BB969">
            <v>0</v>
          </cell>
          <cell r="BC969">
            <v>0</v>
          </cell>
          <cell r="BD969">
            <v>0</v>
          </cell>
          <cell r="BE969">
            <v>0</v>
          </cell>
          <cell r="BF969">
            <v>0</v>
          </cell>
          <cell r="BG969">
            <v>0</v>
          </cell>
          <cell r="BH969">
            <v>0</v>
          </cell>
          <cell r="BI969">
            <v>0</v>
          </cell>
          <cell r="BJ969">
            <v>0</v>
          </cell>
          <cell r="BK969">
            <v>0</v>
          </cell>
          <cell r="BL969">
            <v>0</v>
          </cell>
          <cell r="BM969">
            <v>0</v>
          </cell>
          <cell r="BN969">
            <v>0</v>
          </cell>
          <cell r="BO969">
            <v>0</v>
          </cell>
          <cell r="BP969">
            <v>0</v>
          </cell>
          <cell r="BQ969">
            <v>0</v>
          </cell>
          <cell r="BR969">
            <v>0</v>
          </cell>
          <cell r="BS969">
            <v>0</v>
          </cell>
          <cell r="BT969">
            <v>0</v>
          </cell>
          <cell r="BU969">
            <v>0</v>
          </cell>
          <cell r="BV969">
            <v>0</v>
          </cell>
          <cell r="BW969">
            <v>0</v>
          </cell>
          <cell r="BX969">
            <v>0</v>
          </cell>
          <cell r="BY969">
            <v>0</v>
          </cell>
          <cell r="BZ969">
            <v>0</v>
          </cell>
          <cell r="CA969">
            <v>0</v>
          </cell>
          <cell r="CB969">
            <v>0</v>
          </cell>
          <cell r="CC969">
            <v>0</v>
          </cell>
          <cell r="CD969">
            <v>0</v>
          </cell>
          <cell r="CE969">
            <v>0</v>
          </cell>
          <cell r="CF969">
            <v>0</v>
          </cell>
          <cell r="CG969">
            <v>0</v>
          </cell>
          <cell r="CH969">
            <v>0</v>
          </cell>
          <cell r="CI969">
            <v>0</v>
          </cell>
          <cell r="CJ969">
            <v>0</v>
          </cell>
          <cell r="CK969">
            <v>0</v>
          </cell>
          <cell r="CL969">
            <v>0</v>
          </cell>
          <cell r="CM969">
            <v>0</v>
          </cell>
          <cell r="CN969">
            <v>0</v>
          </cell>
          <cell r="CO969">
            <v>0</v>
          </cell>
          <cell r="CP969">
            <v>0</v>
          </cell>
          <cell r="CQ969">
            <v>0</v>
          </cell>
          <cell r="CR969">
            <v>0</v>
          </cell>
          <cell r="CS969">
            <v>0</v>
          </cell>
          <cell r="CT969">
            <v>0</v>
          </cell>
          <cell r="CU969">
            <v>0</v>
          </cell>
          <cell r="CV969">
            <v>0</v>
          </cell>
          <cell r="CW969">
            <v>0</v>
          </cell>
          <cell r="CX969">
            <v>0</v>
          </cell>
          <cell r="CY969">
            <v>0</v>
          </cell>
          <cell r="CZ969">
            <v>0</v>
          </cell>
          <cell r="DA969">
            <v>0</v>
          </cell>
          <cell r="DB969">
            <v>0</v>
          </cell>
          <cell r="DC969">
            <v>0</v>
          </cell>
          <cell r="DD969">
            <v>0</v>
          </cell>
          <cell r="DE969">
            <v>0</v>
          </cell>
          <cell r="DF969">
            <v>0</v>
          </cell>
          <cell r="DG969">
            <v>0</v>
          </cell>
          <cell r="DH969">
            <v>0</v>
          </cell>
          <cell r="DI969">
            <v>0</v>
          </cell>
          <cell r="DJ969">
            <v>0</v>
          </cell>
          <cell r="DK969">
            <v>0</v>
          </cell>
          <cell r="DL969">
            <v>0</v>
          </cell>
          <cell r="DM969">
            <v>0</v>
          </cell>
          <cell r="DN969">
            <v>0</v>
          </cell>
          <cell r="DO969">
            <v>0</v>
          </cell>
          <cell r="DP969">
            <v>0</v>
          </cell>
          <cell r="DQ969">
            <v>0</v>
          </cell>
          <cell r="DR969">
            <v>0</v>
          </cell>
          <cell r="DS969">
            <v>0</v>
          </cell>
          <cell r="DT969">
            <v>0</v>
          </cell>
          <cell r="DU969">
            <v>0</v>
          </cell>
          <cell r="DV969">
            <v>0</v>
          </cell>
          <cell r="DW969">
            <v>0</v>
          </cell>
          <cell r="DX969">
            <v>0</v>
          </cell>
          <cell r="DY969">
            <v>0</v>
          </cell>
          <cell r="DZ969">
            <v>0</v>
          </cell>
          <cell r="EA969">
            <v>0</v>
          </cell>
          <cell r="EB969">
            <v>0</v>
          </cell>
          <cell r="EC969">
            <v>0</v>
          </cell>
          <cell r="ED969">
            <v>0</v>
          </cell>
        </row>
        <row r="970"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0</v>
          </cell>
          <cell r="K970">
            <v>0</v>
          </cell>
          <cell r="L970">
            <v>0</v>
          </cell>
          <cell r="M970">
            <v>0</v>
          </cell>
          <cell r="N970">
            <v>0</v>
          </cell>
          <cell r="O970">
            <v>0</v>
          </cell>
          <cell r="P970">
            <v>0</v>
          </cell>
          <cell r="Q970">
            <v>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  <cell r="AE970">
            <v>0</v>
          </cell>
          <cell r="AF970">
            <v>0</v>
          </cell>
          <cell r="AG970">
            <v>0</v>
          </cell>
          <cell r="AH970">
            <v>0</v>
          </cell>
          <cell r="AI970">
            <v>0</v>
          </cell>
          <cell r="AJ970">
            <v>0</v>
          </cell>
          <cell r="AK970">
            <v>0</v>
          </cell>
          <cell r="AL970">
            <v>0</v>
          </cell>
          <cell r="AM970">
            <v>0</v>
          </cell>
          <cell r="AN970">
            <v>0</v>
          </cell>
          <cell r="AO970">
            <v>0</v>
          </cell>
          <cell r="AP970">
            <v>0</v>
          </cell>
          <cell r="AQ970">
            <v>0</v>
          </cell>
          <cell r="AR970">
            <v>0</v>
          </cell>
          <cell r="AS970">
            <v>0</v>
          </cell>
          <cell r="AT970">
            <v>0</v>
          </cell>
          <cell r="AU970">
            <v>0</v>
          </cell>
          <cell r="AV970">
            <v>0</v>
          </cell>
          <cell r="AW970">
            <v>0</v>
          </cell>
          <cell r="AX970">
            <v>0</v>
          </cell>
          <cell r="AY970">
            <v>0</v>
          </cell>
          <cell r="AZ970">
            <v>0</v>
          </cell>
          <cell r="BA970">
            <v>0</v>
          </cell>
          <cell r="BB970">
            <v>0</v>
          </cell>
          <cell r="BC970">
            <v>0</v>
          </cell>
          <cell r="BD970">
            <v>0</v>
          </cell>
          <cell r="BE970">
            <v>0</v>
          </cell>
          <cell r="BF970">
            <v>0</v>
          </cell>
          <cell r="BG970">
            <v>0</v>
          </cell>
          <cell r="BH970">
            <v>0</v>
          </cell>
          <cell r="BI970">
            <v>0</v>
          </cell>
          <cell r="BJ970">
            <v>0</v>
          </cell>
          <cell r="BK970">
            <v>0</v>
          </cell>
          <cell r="BL970">
            <v>0</v>
          </cell>
          <cell r="BM970">
            <v>0</v>
          </cell>
          <cell r="BN970">
            <v>0</v>
          </cell>
          <cell r="BO970">
            <v>0</v>
          </cell>
          <cell r="BP970">
            <v>0</v>
          </cell>
          <cell r="BQ970">
            <v>0</v>
          </cell>
          <cell r="BR970">
            <v>0</v>
          </cell>
          <cell r="BS970">
            <v>0</v>
          </cell>
          <cell r="BT970">
            <v>0</v>
          </cell>
          <cell r="BU970">
            <v>0</v>
          </cell>
          <cell r="BV970">
            <v>0</v>
          </cell>
          <cell r="BW970">
            <v>0</v>
          </cell>
          <cell r="BX970">
            <v>0</v>
          </cell>
          <cell r="BY970">
            <v>0</v>
          </cell>
          <cell r="BZ970">
            <v>0</v>
          </cell>
          <cell r="CA970">
            <v>0</v>
          </cell>
          <cell r="CB970">
            <v>0</v>
          </cell>
          <cell r="CC970">
            <v>0</v>
          </cell>
          <cell r="CD970">
            <v>0</v>
          </cell>
          <cell r="CE970">
            <v>0</v>
          </cell>
          <cell r="CF970">
            <v>0</v>
          </cell>
          <cell r="CG970">
            <v>0</v>
          </cell>
          <cell r="CH970">
            <v>0</v>
          </cell>
          <cell r="CI970">
            <v>0</v>
          </cell>
          <cell r="CJ970">
            <v>0</v>
          </cell>
          <cell r="CK970">
            <v>0</v>
          </cell>
          <cell r="CL970">
            <v>0</v>
          </cell>
          <cell r="CM970">
            <v>0</v>
          </cell>
          <cell r="CN970">
            <v>0</v>
          </cell>
          <cell r="CO970">
            <v>0</v>
          </cell>
          <cell r="CP970">
            <v>0</v>
          </cell>
          <cell r="CQ970">
            <v>0</v>
          </cell>
          <cell r="CR970">
            <v>0</v>
          </cell>
          <cell r="CS970">
            <v>0</v>
          </cell>
          <cell r="CT970">
            <v>0</v>
          </cell>
          <cell r="CU970">
            <v>0</v>
          </cell>
          <cell r="CV970">
            <v>0</v>
          </cell>
          <cell r="CW970">
            <v>0</v>
          </cell>
          <cell r="CX970">
            <v>0</v>
          </cell>
          <cell r="CY970">
            <v>0</v>
          </cell>
          <cell r="CZ970">
            <v>0</v>
          </cell>
          <cell r="DA970">
            <v>0</v>
          </cell>
          <cell r="DB970">
            <v>0</v>
          </cell>
          <cell r="DC970">
            <v>0</v>
          </cell>
          <cell r="DD970">
            <v>0</v>
          </cell>
          <cell r="DE970">
            <v>0</v>
          </cell>
          <cell r="DF970">
            <v>0</v>
          </cell>
          <cell r="DG970">
            <v>0</v>
          </cell>
          <cell r="DH970">
            <v>0</v>
          </cell>
          <cell r="DI970">
            <v>0</v>
          </cell>
          <cell r="DJ970">
            <v>0</v>
          </cell>
          <cell r="DK970">
            <v>0</v>
          </cell>
          <cell r="DL970">
            <v>0</v>
          </cell>
          <cell r="DM970">
            <v>0</v>
          </cell>
          <cell r="DN970">
            <v>0</v>
          </cell>
          <cell r="DO970">
            <v>0</v>
          </cell>
          <cell r="DP970">
            <v>0</v>
          </cell>
          <cell r="DQ970">
            <v>0</v>
          </cell>
          <cell r="DR970">
            <v>0</v>
          </cell>
          <cell r="DS970">
            <v>0</v>
          </cell>
          <cell r="DT970">
            <v>0</v>
          </cell>
          <cell r="DU970">
            <v>0</v>
          </cell>
          <cell r="DV970">
            <v>0</v>
          </cell>
          <cell r="DW970">
            <v>0</v>
          </cell>
          <cell r="DX970">
            <v>0</v>
          </cell>
          <cell r="DY970">
            <v>0</v>
          </cell>
          <cell r="DZ970">
            <v>0</v>
          </cell>
          <cell r="EA970">
            <v>0</v>
          </cell>
          <cell r="EB970">
            <v>0</v>
          </cell>
          <cell r="EC970">
            <v>0</v>
          </cell>
          <cell r="ED970">
            <v>0</v>
          </cell>
        </row>
        <row r="971"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0</v>
          </cell>
          <cell r="P971">
            <v>0</v>
          </cell>
          <cell r="Q971">
            <v>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  <cell r="AE971">
            <v>0</v>
          </cell>
          <cell r="AF971">
            <v>0</v>
          </cell>
          <cell r="AG971">
            <v>0</v>
          </cell>
          <cell r="AH971">
            <v>0</v>
          </cell>
          <cell r="AI971">
            <v>0</v>
          </cell>
          <cell r="AJ971">
            <v>0</v>
          </cell>
          <cell r="AK971">
            <v>0</v>
          </cell>
          <cell r="AL971">
            <v>0</v>
          </cell>
          <cell r="AM971">
            <v>0</v>
          </cell>
          <cell r="AN971">
            <v>0</v>
          </cell>
          <cell r="AO971">
            <v>0</v>
          </cell>
          <cell r="AP971">
            <v>0</v>
          </cell>
          <cell r="AQ971">
            <v>0</v>
          </cell>
          <cell r="AR971">
            <v>0</v>
          </cell>
          <cell r="AS971">
            <v>0</v>
          </cell>
          <cell r="AT971">
            <v>0</v>
          </cell>
          <cell r="AU971">
            <v>0</v>
          </cell>
          <cell r="AV971">
            <v>0</v>
          </cell>
          <cell r="AW971">
            <v>0</v>
          </cell>
          <cell r="AX971">
            <v>0</v>
          </cell>
          <cell r="AY971">
            <v>0</v>
          </cell>
          <cell r="AZ971">
            <v>0</v>
          </cell>
          <cell r="BA971">
            <v>0</v>
          </cell>
          <cell r="BB971">
            <v>0</v>
          </cell>
          <cell r="BC971">
            <v>0</v>
          </cell>
          <cell r="BD971">
            <v>0</v>
          </cell>
          <cell r="BE971">
            <v>0</v>
          </cell>
          <cell r="BF971">
            <v>0</v>
          </cell>
          <cell r="BG971">
            <v>0</v>
          </cell>
          <cell r="BH971">
            <v>0</v>
          </cell>
          <cell r="BI971">
            <v>0</v>
          </cell>
          <cell r="BJ971">
            <v>0</v>
          </cell>
          <cell r="BK971">
            <v>0</v>
          </cell>
          <cell r="BL971">
            <v>0</v>
          </cell>
          <cell r="BM971">
            <v>0</v>
          </cell>
          <cell r="BN971">
            <v>0</v>
          </cell>
          <cell r="BO971">
            <v>0</v>
          </cell>
          <cell r="BP971">
            <v>0</v>
          </cell>
          <cell r="BQ971">
            <v>0</v>
          </cell>
          <cell r="BR971">
            <v>0</v>
          </cell>
          <cell r="BS971">
            <v>0</v>
          </cell>
          <cell r="BT971">
            <v>0</v>
          </cell>
          <cell r="BU971">
            <v>0</v>
          </cell>
          <cell r="BV971">
            <v>0</v>
          </cell>
          <cell r="BW971">
            <v>0</v>
          </cell>
          <cell r="BX971">
            <v>0</v>
          </cell>
          <cell r="BY971">
            <v>0</v>
          </cell>
          <cell r="BZ971">
            <v>0</v>
          </cell>
          <cell r="CA971">
            <v>0</v>
          </cell>
          <cell r="CB971">
            <v>0</v>
          </cell>
          <cell r="CC971">
            <v>0</v>
          </cell>
          <cell r="CD971">
            <v>0</v>
          </cell>
          <cell r="CE971">
            <v>0</v>
          </cell>
          <cell r="CF971">
            <v>0</v>
          </cell>
          <cell r="CG971">
            <v>0</v>
          </cell>
          <cell r="CH971">
            <v>0</v>
          </cell>
          <cell r="CI971">
            <v>0</v>
          </cell>
          <cell r="CJ971">
            <v>0</v>
          </cell>
          <cell r="CK971">
            <v>0</v>
          </cell>
          <cell r="CL971">
            <v>0</v>
          </cell>
          <cell r="CM971">
            <v>0</v>
          </cell>
          <cell r="CN971">
            <v>0</v>
          </cell>
          <cell r="CO971">
            <v>0</v>
          </cell>
          <cell r="CP971">
            <v>0</v>
          </cell>
          <cell r="CQ971">
            <v>0</v>
          </cell>
          <cell r="CR971">
            <v>0</v>
          </cell>
          <cell r="CS971">
            <v>0</v>
          </cell>
          <cell r="CT971">
            <v>0</v>
          </cell>
          <cell r="CU971">
            <v>0</v>
          </cell>
          <cell r="CV971">
            <v>0</v>
          </cell>
          <cell r="CW971">
            <v>0</v>
          </cell>
          <cell r="CX971">
            <v>0</v>
          </cell>
          <cell r="CY971">
            <v>0</v>
          </cell>
          <cell r="CZ971">
            <v>0</v>
          </cell>
          <cell r="DA971">
            <v>0</v>
          </cell>
          <cell r="DB971">
            <v>0</v>
          </cell>
          <cell r="DC971">
            <v>0</v>
          </cell>
          <cell r="DD971">
            <v>0</v>
          </cell>
          <cell r="DE971">
            <v>0</v>
          </cell>
          <cell r="DF971">
            <v>0</v>
          </cell>
          <cell r="DG971">
            <v>0</v>
          </cell>
          <cell r="DH971">
            <v>0</v>
          </cell>
          <cell r="DI971">
            <v>0</v>
          </cell>
          <cell r="DJ971">
            <v>0</v>
          </cell>
          <cell r="DK971">
            <v>0</v>
          </cell>
          <cell r="DL971">
            <v>0</v>
          </cell>
          <cell r="DM971">
            <v>0</v>
          </cell>
          <cell r="DN971">
            <v>0</v>
          </cell>
          <cell r="DO971">
            <v>0</v>
          </cell>
          <cell r="DP971">
            <v>0</v>
          </cell>
          <cell r="DQ971">
            <v>0</v>
          </cell>
          <cell r="DR971">
            <v>0</v>
          </cell>
          <cell r="DS971">
            <v>0</v>
          </cell>
          <cell r="DT971">
            <v>0</v>
          </cell>
          <cell r="DU971">
            <v>0</v>
          </cell>
          <cell r="DV971">
            <v>0</v>
          </cell>
          <cell r="DW971">
            <v>0</v>
          </cell>
          <cell r="DX971">
            <v>0</v>
          </cell>
          <cell r="DY971">
            <v>0</v>
          </cell>
          <cell r="DZ971">
            <v>0</v>
          </cell>
          <cell r="EA971">
            <v>0</v>
          </cell>
          <cell r="EB971">
            <v>0</v>
          </cell>
          <cell r="EC971">
            <v>0</v>
          </cell>
          <cell r="ED971">
            <v>0</v>
          </cell>
        </row>
        <row r="972"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0</v>
          </cell>
          <cell r="P972">
            <v>0</v>
          </cell>
          <cell r="Q972">
            <v>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  <cell r="AE972">
            <v>0</v>
          </cell>
          <cell r="AF972">
            <v>0</v>
          </cell>
          <cell r="AG972">
            <v>0</v>
          </cell>
          <cell r="AH972">
            <v>0</v>
          </cell>
          <cell r="AI972">
            <v>0</v>
          </cell>
          <cell r="AJ972">
            <v>0</v>
          </cell>
          <cell r="AK972">
            <v>0</v>
          </cell>
          <cell r="AL972">
            <v>0</v>
          </cell>
          <cell r="AM972">
            <v>0</v>
          </cell>
          <cell r="AN972">
            <v>0</v>
          </cell>
          <cell r="AO972">
            <v>0</v>
          </cell>
          <cell r="AP972">
            <v>0</v>
          </cell>
          <cell r="AQ972">
            <v>0</v>
          </cell>
          <cell r="AR972">
            <v>0</v>
          </cell>
          <cell r="AS972">
            <v>0</v>
          </cell>
          <cell r="AT972">
            <v>0</v>
          </cell>
          <cell r="AU972">
            <v>0</v>
          </cell>
          <cell r="AV972">
            <v>0</v>
          </cell>
          <cell r="AW972">
            <v>0</v>
          </cell>
          <cell r="AX972">
            <v>0</v>
          </cell>
          <cell r="AY972">
            <v>0</v>
          </cell>
          <cell r="AZ972">
            <v>0</v>
          </cell>
          <cell r="BA972">
            <v>0</v>
          </cell>
          <cell r="BB972">
            <v>0</v>
          </cell>
          <cell r="BC972">
            <v>0</v>
          </cell>
          <cell r="BD972">
            <v>0</v>
          </cell>
          <cell r="BE972">
            <v>0</v>
          </cell>
          <cell r="BF972">
            <v>0</v>
          </cell>
          <cell r="BG972">
            <v>0</v>
          </cell>
          <cell r="BH972">
            <v>0</v>
          </cell>
          <cell r="BI972">
            <v>0</v>
          </cell>
          <cell r="BJ972">
            <v>0</v>
          </cell>
          <cell r="BK972">
            <v>0</v>
          </cell>
          <cell r="BL972">
            <v>0</v>
          </cell>
          <cell r="BM972">
            <v>0</v>
          </cell>
          <cell r="BN972">
            <v>0</v>
          </cell>
          <cell r="BO972">
            <v>0</v>
          </cell>
          <cell r="BP972">
            <v>0</v>
          </cell>
          <cell r="BQ972">
            <v>0</v>
          </cell>
          <cell r="BR972">
            <v>0</v>
          </cell>
          <cell r="BS972">
            <v>0</v>
          </cell>
          <cell r="BT972">
            <v>0</v>
          </cell>
          <cell r="BU972">
            <v>0</v>
          </cell>
          <cell r="BV972">
            <v>0</v>
          </cell>
          <cell r="BW972">
            <v>0</v>
          </cell>
          <cell r="BX972">
            <v>0</v>
          </cell>
          <cell r="BY972">
            <v>0</v>
          </cell>
          <cell r="BZ972">
            <v>0</v>
          </cell>
          <cell r="CA972">
            <v>0</v>
          </cell>
          <cell r="CB972">
            <v>0</v>
          </cell>
          <cell r="CC972">
            <v>0</v>
          </cell>
          <cell r="CD972">
            <v>0</v>
          </cell>
          <cell r="CE972">
            <v>0</v>
          </cell>
          <cell r="CF972">
            <v>0</v>
          </cell>
          <cell r="CG972">
            <v>0</v>
          </cell>
          <cell r="CH972">
            <v>0</v>
          </cell>
          <cell r="CI972">
            <v>0</v>
          </cell>
          <cell r="CJ972">
            <v>0</v>
          </cell>
          <cell r="CK972">
            <v>0</v>
          </cell>
          <cell r="CL972">
            <v>0</v>
          </cell>
          <cell r="CM972">
            <v>0</v>
          </cell>
          <cell r="CN972">
            <v>0</v>
          </cell>
          <cell r="CO972">
            <v>0</v>
          </cell>
          <cell r="CP972">
            <v>0</v>
          </cell>
          <cell r="CQ972">
            <v>0</v>
          </cell>
          <cell r="CR972">
            <v>0</v>
          </cell>
          <cell r="CS972">
            <v>0</v>
          </cell>
          <cell r="CT972">
            <v>0</v>
          </cell>
          <cell r="CU972">
            <v>0</v>
          </cell>
          <cell r="CV972">
            <v>0</v>
          </cell>
          <cell r="CW972">
            <v>0</v>
          </cell>
          <cell r="CX972">
            <v>0</v>
          </cell>
          <cell r="CY972">
            <v>0</v>
          </cell>
          <cell r="CZ972">
            <v>0</v>
          </cell>
          <cell r="DA972">
            <v>0</v>
          </cell>
          <cell r="DB972">
            <v>0</v>
          </cell>
          <cell r="DC972">
            <v>0</v>
          </cell>
          <cell r="DD972">
            <v>0</v>
          </cell>
          <cell r="DE972">
            <v>0</v>
          </cell>
          <cell r="DF972">
            <v>0</v>
          </cell>
          <cell r="DG972">
            <v>0</v>
          </cell>
          <cell r="DH972">
            <v>0</v>
          </cell>
          <cell r="DI972">
            <v>0</v>
          </cell>
          <cell r="DJ972">
            <v>0</v>
          </cell>
          <cell r="DK972">
            <v>0</v>
          </cell>
          <cell r="DL972">
            <v>0</v>
          </cell>
          <cell r="DM972">
            <v>0</v>
          </cell>
          <cell r="DN972">
            <v>0</v>
          </cell>
          <cell r="DO972">
            <v>0</v>
          </cell>
          <cell r="DP972">
            <v>0</v>
          </cell>
          <cell r="DQ972">
            <v>0</v>
          </cell>
          <cell r="DR972">
            <v>0</v>
          </cell>
          <cell r="DS972">
            <v>0</v>
          </cell>
          <cell r="DT972">
            <v>0</v>
          </cell>
          <cell r="DU972">
            <v>0</v>
          </cell>
          <cell r="DV972">
            <v>0</v>
          </cell>
          <cell r="DW972">
            <v>0</v>
          </cell>
          <cell r="DX972">
            <v>0</v>
          </cell>
          <cell r="DY972">
            <v>0</v>
          </cell>
          <cell r="DZ972">
            <v>0</v>
          </cell>
          <cell r="EA972">
            <v>0</v>
          </cell>
          <cell r="EB972">
            <v>0</v>
          </cell>
          <cell r="EC972">
            <v>0</v>
          </cell>
          <cell r="ED972">
            <v>0</v>
          </cell>
        </row>
        <row r="973">
          <cell r="F973">
            <v>0</v>
          </cell>
          <cell r="G973">
            <v>0</v>
          </cell>
          <cell r="H973">
            <v>0</v>
          </cell>
          <cell r="I973">
            <v>0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0</v>
          </cell>
          <cell r="P973">
            <v>0</v>
          </cell>
          <cell r="Q973">
            <v>0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  <cell r="AE973">
            <v>0</v>
          </cell>
          <cell r="AF973">
            <v>0</v>
          </cell>
          <cell r="AG973">
            <v>0</v>
          </cell>
          <cell r="AH973">
            <v>0</v>
          </cell>
          <cell r="AI973">
            <v>0</v>
          </cell>
          <cell r="AJ973">
            <v>0</v>
          </cell>
          <cell r="AK973">
            <v>0</v>
          </cell>
          <cell r="AL973">
            <v>0</v>
          </cell>
          <cell r="AM973">
            <v>0</v>
          </cell>
          <cell r="AN973">
            <v>0</v>
          </cell>
          <cell r="AO973">
            <v>0</v>
          </cell>
          <cell r="AP973">
            <v>0</v>
          </cell>
          <cell r="AQ973">
            <v>0</v>
          </cell>
          <cell r="AR973">
            <v>0</v>
          </cell>
          <cell r="AS973">
            <v>0</v>
          </cell>
          <cell r="AT973">
            <v>0</v>
          </cell>
          <cell r="AU973">
            <v>0</v>
          </cell>
          <cell r="AV973">
            <v>0</v>
          </cell>
          <cell r="AW973">
            <v>0</v>
          </cell>
          <cell r="AX973">
            <v>0</v>
          </cell>
          <cell r="AY973">
            <v>0</v>
          </cell>
          <cell r="AZ973">
            <v>0</v>
          </cell>
          <cell r="BA973">
            <v>0</v>
          </cell>
          <cell r="BB973">
            <v>0</v>
          </cell>
          <cell r="BC973">
            <v>0</v>
          </cell>
          <cell r="BD973">
            <v>0</v>
          </cell>
          <cell r="BE973">
            <v>0</v>
          </cell>
          <cell r="BF973">
            <v>0</v>
          </cell>
          <cell r="BG973">
            <v>0</v>
          </cell>
          <cell r="BH973">
            <v>0</v>
          </cell>
          <cell r="BI973">
            <v>0</v>
          </cell>
          <cell r="BJ973">
            <v>0</v>
          </cell>
          <cell r="BK973">
            <v>0</v>
          </cell>
          <cell r="BL973">
            <v>0</v>
          </cell>
          <cell r="BM973">
            <v>0</v>
          </cell>
          <cell r="BN973">
            <v>0</v>
          </cell>
          <cell r="BO973">
            <v>0</v>
          </cell>
          <cell r="BP973">
            <v>0</v>
          </cell>
          <cell r="BQ973">
            <v>0</v>
          </cell>
          <cell r="BR973">
            <v>0</v>
          </cell>
          <cell r="BS973">
            <v>0</v>
          </cell>
          <cell r="BT973">
            <v>0</v>
          </cell>
          <cell r="BU973">
            <v>0</v>
          </cell>
          <cell r="BV973">
            <v>0</v>
          </cell>
          <cell r="BW973">
            <v>0</v>
          </cell>
          <cell r="BX973">
            <v>0</v>
          </cell>
          <cell r="BY973">
            <v>0</v>
          </cell>
          <cell r="BZ973">
            <v>0</v>
          </cell>
          <cell r="CA973">
            <v>0</v>
          </cell>
          <cell r="CB973">
            <v>0</v>
          </cell>
          <cell r="CC973">
            <v>0</v>
          </cell>
          <cell r="CD973">
            <v>0</v>
          </cell>
          <cell r="CE973">
            <v>0</v>
          </cell>
          <cell r="CF973">
            <v>0</v>
          </cell>
          <cell r="CG973">
            <v>0</v>
          </cell>
          <cell r="CH973">
            <v>0</v>
          </cell>
          <cell r="CI973">
            <v>0</v>
          </cell>
          <cell r="CJ973">
            <v>0</v>
          </cell>
          <cell r="CK973">
            <v>0</v>
          </cell>
          <cell r="CL973">
            <v>0</v>
          </cell>
          <cell r="CM973">
            <v>0</v>
          </cell>
          <cell r="CN973">
            <v>0</v>
          </cell>
          <cell r="CO973">
            <v>0</v>
          </cell>
          <cell r="CP973">
            <v>0</v>
          </cell>
          <cell r="CQ973">
            <v>0</v>
          </cell>
          <cell r="CR973">
            <v>0</v>
          </cell>
          <cell r="CS973">
            <v>0</v>
          </cell>
          <cell r="CT973">
            <v>0</v>
          </cell>
          <cell r="CU973">
            <v>0</v>
          </cell>
          <cell r="CV973">
            <v>0</v>
          </cell>
          <cell r="CW973">
            <v>0</v>
          </cell>
          <cell r="CX973">
            <v>0</v>
          </cell>
          <cell r="CY973">
            <v>0</v>
          </cell>
          <cell r="CZ973">
            <v>0</v>
          </cell>
          <cell r="DA973">
            <v>0</v>
          </cell>
          <cell r="DB973">
            <v>0</v>
          </cell>
          <cell r="DC973">
            <v>0</v>
          </cell>
          <cell r="DD973">
            <v>0</v>
          </cell>
          <cell r="DE973">
            <v>0</v>
          </cell>
          <cell r="DF973">
            <v>0</v>
          </cell>
          <cell r="DG973">
            <v>0</v>
          </cell>
          <cell r="DH973">
            <v>0</v>
          </cell>
          <cell r="DI973">
            <v>0</v>
          </cell>
          <cell r="DJ973">
            <v>0</v>
          </cell>
          <cell r="DK973">
            <v>0</v>
          </cell>
          <cell r="DL973">
            <v>0</v>
          </cell>
          <cell r="DM973">
            <v>0</v>
          </cell>
          <cell r="DN973">
            <v>0</v>
          </cell>
          <cell r="DO973">
            <v>0</v>
          </cell>
          <cell r="DP973">
            <v>0</v>
          </cell>
          <cell r="DQ973">
            <v>0</v>
          </cell>
          <cell r="DR973">
            <v>0</v>
          </cell>
          <cell r="DS973">
            <v>0</v>
          </cell>
          <cell r="DT973">
            <v>0</v>
          </cell>
          <cell r="DU973">
            <v>0</v>
          </cell>
          <cell r="DV973">
            <v>0</v>
          </cell>
          <cell r="DW973">
            <v>0</v>
          </cell>
          <cell r="DX973">
            <v>0</v>
          </cell>
          <cell r="DY973">
            <v>0</v>
          </cell>
          <cell r="DZ973">
            <v>0</v>
          </cell>
          <cell r="EA973">
            <v>0</v>
          </cell>
          <cell r="EB973">
            <v>0</v>
          </cell>
          <cell r="EC973">
            <v>0</v>
          </cell>
          <cell r="ED973">
            <v>0</v>
          </cell>
        </row>
        <row r="974">
          <cell r="F974">
            <v>0</v>
          </cell>
          <cell r="G974">
            <v>0</v>
          </cell>
          <cell r="H974">
            <v>0</v>
          </cell>
          <cell r="I974">
            <v>0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0</v>
          </cell>
          <cell r="P974">
            <v>0</v>
          </cell>
          <cell r="Q974">
            <v>0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  <cell r="AE974">
            <v>0</v>
          </cell>
          <cell r="AF974">
            <v>0</v>
          </cell>
          <cell r="AG974">
            <v>0</v>
          </cell>
          <cell r="AH974">
            <v>0</v>
          </cell>
          <cell r="AI974">
            <v>0</v>
          </cell>
          <cell r="AJ974">
            <v>0</v>
          </cell>
          <cell r="AK974">
            <v>0</v>
          </cell>
          <cell r="AL974">
            <v>0</v>
          </cell>
          <cell r="AM974">
            <v>0</v>
          </cell>
          <cell r="AN974">
            <v>0</v>
          </cell>
          <cell r="AO974">
            <v>0</v>
          </cell>
          <cell r="AP974">
            <v>0</v>
          </cell>
          <cell r="AQ974">
            <v>0</v>
          </cell>
          <cell r="AR974">
            <v>0</v>
          </cell>
          <cell r="AS974">
            <v>0</v>
          </cell>
          <cell r="AT974">
            <v>0</v>
          </cell>
          <cell r="AU974">
            <v>0</v>
          </cell>
          <cell r="AV974">
            <v>0</v>
          </cell>
          <cell r="AW974">
            <v>0</v>
          </cell>
          <cell r="AX974">
            <v>0</v>
          </cell>
          <cell r="AY974">
            <v>0</v>
          </cell>
          <cell r="AZ974">
            <v>0</v>
          </cell>
          <cell r="BA974">
            <v>0</v>
          </cell>
          <cell r="BB974">
            <v>0</v>
          </cell>
          <cell r="BC974">
            <v>0</v>
          </cell>
          <cell r="BD974">
            <v>0</v>
          </cell>
          <cell r="BE974">
            <v>0</v>
          </cell>
          <cell r="BF974">
            <v>0</v>
          </cell>
          <cell r="BG974">
            <v>0</v>
          </cell>
          <cell r="BH974">
            <v>0</v>
          </cell>
          <cell r="BI974">
            <v>0</v>
          </cell>
          <cell r="BJ974">
            <v>0</v>
          </cell>
          <cell r="BK974">
            <v>0</v>
          </cell>
          <cell r="BL974">
            <v>0</v>
          </cell>
          <cell r="BM974">
            <v>0</v>
          </cell>
          <cell r="BN974">
            <v>0</v>
          </cell>
          <cell r="BO974">
            <v>0</v>
          </cell>
          <cell r="BP974">
            <v>0</v>
          </cell>
          <cell r="BQ974">
            <v>0</v>
          </cell>
          <cell r="BR974">
            <v>0</v>
          </cell>
          <cell r="BS974">
            <v>0</v>
          </cell>
          <cell r="BT974">
            <v>0</v>
          </cell>
          <cell r="BU974">
            <v>0</v>
          </cell>
          <cell r="BV974">
            <v>0</v>
          </cell>
          <cell r="BW974">
            <v>0</v>
          </cell>
          <cell r="BX974">
            <v>0</v>
          </cell>
          <cell r="BY974">
            <v>0</v>
          </cell>
          <cell r="BZ974">
            <v>0</v>
          </cell>
          <cell r="CA974">
            <v>0</v>
          </cell>
          <cell r="CB974">
            <v>0</v>
          </cell>
          <cell r="CC974">
            <v>0</v>
          </cell>
          <cell r="CD974">
            <v>0</v>
          </cell>
          <cell r="CE974">
            <v>0</v>
          </cell>
          <cell r="CF974">
            <v>0</v>
          </cell>
          <cell r="CG974">
            <v>0</v>
          </cell>
          <cell r="CH974">
            <v>0</v>
          </cell>
          <cell r="CI974">
            <v>0</v>
          </cell>
          <cell r="CJ974">
            <v>0</v>
          </cell>
          <cell r="CK974">
            <v>0</v>
          </cell>
          <cell r="CL974">
            <v>0</v>
          </cell>
          <cell r="CM974">
            <v>0</v>
          </cell>
          <cell r="CN974">
            <v>0</v>
          </cell>
          <cell r="CO974">
            <v>0</v>
          </cell>
          <cell r="CP974">
            <v>0</v>
          </cell>
          <cell r="CQ974">
            <v>0</v>
          </cell>
          <cell r="CR974">
            <v>0</v>
          </cell>
          <cell r="CS974">
            <v>0</v>
          </cell>
          <cell r="CT974">
            <v>0</v>
          </cell>
          <cell r="CU974">
            <v>0</v>
          </cell>
          <cell r="CV974">
            <v>0</v>
          </cell>
          <cell r="CW974">
            <v>0</v>
          </cell>
          <cell r="CX974">
            <v>0</v>
          </cell>
          <cell r="CY974">
            <v>0</v>
          </cell>
          <cell r="CZ974">
            <v>0</v>
          </cell>
          <cell r="DA974">
            <v>0</v>
          </cell>
          <cell r="DB974">
            <v>0</v>
          </cell>
          <cell r="DC974">
            <v>0</v>
          </cell>
          <cell r="DD974">
            <v>0</v>
          </cell>
          <cell r="DE974">
            <v>0</v>
          </cell>
          <cell r="DF974">
            <v>0</v>
          </cell>
          <cell r="DG974">
            <v>0</v>
          </cell>
          <cell r="DH974">
            <v>0</v>
          </cell>
          <cell r="DI974">
            <v>0</v>
          </cell>
          <cell r="DJ974">
            <v>0</v>
          </cell>
          <cell r="DK974">
            <v>0</v>
          </cell>
          <cell r="DL974">
            <v>0</v>
          </cell>
          <cell r="DM974">
            <v>0</v>
          </cell>
          <cell r="DN974">
            <v>0</v>
          </cell>
          <cell r="DO974">
            <v>0</v>
          </cell>
          <cell r="DP974">
            <v>0</v>
          </cell>
          <cell r="DQ974">
            <v>0</v>
          </cell>
          <cell r="DR974">
            <v>0</v>
          </cell>
          <cell r="DS974">
            <v>0</v>
          </cell>
          <cell r="DT974">
            <v>0</v>
          </cell>
          <cell r="DU974">
            <v>0</v>
          </cell>
          <cell r="DV974">
            <v>0</v>
          </cell>
          <cell r="DW974">
            <v>0</v>
          </cell>
          <cell r="DX974">
            <v>0</v>
          </cell>
          <cell r="DY974">
            <v>0</v>
          </cell>
          <cell r="DZ974">
            <v>0</v>
          </cell>
          <cell r="EA974">
            <v>0</v>
          </cell>
          <cell r="EB974">
            <v>0</v>
          </cell>
          <cell r="EC974">
            <v>0</v>
          </cell>
          <cell r="ED974">
            <v>0</v>
          </cell>
        </row>
        <row r="975">
          <cell r="F975">
            <v>0</v>
          </cell>
          <cell r="G975">
            <v>0</v>
          </cell>
          <cell r="H975">
            <v>0</v>
          </cell>
          <cell r="I975">
            <v>0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0</v>
          </cell>
          <cell r="P975">
            <v>0</v>
          </cell>
          <cell r="Q975">
            <v>0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  <cell r="AE975">
            <v>0</v>
          </cell>
          <cell r="AF975">
            <v>0</v>
          </cell>
          <cell r="AG975">
            <v>0</v>
          </cell>
          <cell r="AH975">
            <v>0</v>
          </cell>
          <cell r="AI975">
            <v>0</v>
          </cell>
          <cell r="AJ975">
            <v>0</v>
          </cell>
          <cell r="AK975">
            <v>0</v>
          </cell>
          <cell r="AL975">
            <v>0</v>
          </cell>
          <cell r="AM975">
            <v>0</v>
          </cell>
          <cell r="AN975">
            <v>0</v>
          </cell>
          <cell r="AO975">
            <v>0</v>
          </cell>
          <cell r="AP975">
            <v>0</v>
          </cell>
          <cell r="AQ975">
            <v>0</v>
          </cell>
          <cell r="AR975">
            <v>0</v>
          </cell>
          <cell r="AS975">
            <v>0</v>
          </cell>
          <cell r="AT975">
            <v>0</v>
          </cell>
          <cell r="AU975">
            <v>0</v>
          </cell>
          <cell r="AV975">
            <v>0</v>
          </cell>
          <cell r="AW975">
            <v>0</v>
          </cell>
          <cell r="AX975">
            <v>0</v>
          </cell>
          <cell r="AY975">
            <v>0</v>
          </cell>
          <cell r="AZ975">
            <v>0</v>
          </cell>
          <cell r="BA975">
            <v>0</v>
          </cell>
          <cell r="BB975">
            <v>0</v>
          </cell>
          <cell r="BC975">
            <v>0</v>
          </cell>
          <cell r="BD975">
            <v>0</v>
          </cell>
          <cell r="BE975">
            <v>0</v>
          </cell>
          <cell r="BF975">
            <v>0</v>
          </cell>
          <cell r="BG975">
            <v>0</v>
          </cell>
          <cell r="BH975">
            <v>0</v>
          </cell>
          <cell r="BI975">
            <v>0</v>
          </cell>
          <cell r="BJ975">
            <v>0</v>
          </cell>
          <cell r="BK975">
            <v>0</v>
          </cell>
          <cell r="BL975">
            <v>0</v>
          </cell>
          <cell r="BM975">
            <v>0</v>
          </cell>
          <cell r="BN975">
            <v>0</v>
          </cell>
          <cell r="BO975">
            <v>0</v>
          </cell>
          <cell r="BP975">
            <v>0</v>
          </cell>
          <cell r="BQ975">
            <v>0</v>
          </cell>
          <cell r="BR975">
            <v>0</v>
          </cell>
          <cell r="BS975">
            <v>0</v>
          </cell>
          <cell r="BT975">
            <v>0</v>
          </cell>
          <cell r="BU975">
            <v>0</v>
          </cell>
          <cell r="BV975">
            <v>0</v>
          </cell>
          <cell r="BW975">
            <v>0</v>
          </cell>
          <cell r="BX975">
            <v>0</v>
          </cell>
          <cell r="BY975">
            <v>0</v>
          </cell>
          <cell r="BZ975">
            <v>0</v>
          </cell>
          <cell r="CA975">
            <v>0</v>
          </cell>
          <cell r="CB975">
            <v>0</v>
          </cell>
          <cell r="CC975">
            <v>0</v>
          </cell>
          <cell r="CD975">
            <v>0</v>
          </cell>
          <cell r="CE975">
            <v>0</v>
          </cell>
          <cell r="CF975">
            <v>0</v>
          </cell>
          <cell r="CG975">
            <v>0</v>
          </cell>
          <cell r="CH975">
            <v>0</v>
          </cell>
          <cell r="CI975">
            <v>0</v>
          </cell>
          <cell r="CJ975">
            <v>0</v>
          </cell>
          <cell r="CK975">
            <v>0</v>
          </cell>
          <cell r="CL975">
            <v>0</v>
          </cell>
          <cell r="CM975">
            <v>0</v>
          </cell>
          <cell r="CN975">
            <v>0</v>
          </cell>
          <cell r="CO975">
            <v>0</v>
          </cell>
          <cell r="CP975">
            <v>0</v>
          </cell>
          <cell r="CQ975">
            <v>0</v>
          </cell>
          <cell r="CR975">
            <v>0</v>
          </cell>
          <cell r="CS975">
            <v>0</v>
          </cell>
          <cell r="CT975">
            <v>0</v>
          </cell>
          <cell r="CU975">
            <v>0</v>
          </cell>
          <cell r="CV975">
            <v>0</v>
          </cell>
          <cell r="CW975">
            <v>0</v>
          </cell>
          <cell r="CX975">
            <v>0</v>
          </cell>
          <cell r="CY975">
            <v>0</v>
          </cell>
          <cell r="CZ975">
            <v>0</v>
          </cell>
          <cell r="DA975">
            <v>0</v>
          </cell>
          <cell r="DB975">
            <v>0</v>
          </cell>
          <cell r="DC975">
            <v>0</v>
          </cell>
          <cell r="DD975">
            <v>0</v>
          </cell>
          <cell r="DE975">
            <v>0</v>
          </cell>
          <cell r="DF975">
            <v>0</v>
          </cell>
          <cell r="DG975">
            <v>0</v>
          </cell>
          <cell r="DH975">
            <v>0</v>
          </cell>
          <cell r="DI975">
            <v>0</v>
          </cell>
          <cell r="DJ975">
            <v>0</v>
          </cell>
          <cell r="DK975">
            <v>0</v>
          </cell>
          <cell r="DL975">
            <v>0</v>
          </cell>
          <cell r="DM975">
            <v>0</v>
          </cell>
          <cell r="DN975">
            <v>0</v>
          </cell>
          <cell r="DO975">
            <v>0</v>
          </cell>
          <cell r="DP975">
            <v>0</v>
          </cell>
          <cell r="DQ975">
            <v>0</v>
          </cell>
          <cell r="DR975">
            <v>0</v>
          </cell>
          <cell r="DS975">
            <v>0</v>
          </cell>
          <cell r="DT975">
            <v>0</v>
          </cell>
          <cell r="DU975">
            <v>0</v>
          </cell>
          <cell r="DV975">
            <v>0</v>
          </cell>
          <cell r="DW975">
            <v>0</v>
          </cell>
          <cell r="DX975">
            <v>0</v>
          </cell>
          <cell r="DY975">
            <v>0</v>
          </cell>
          <cell r="DZ975">
            <v>0</v>
          </cell>
          <cell r="EA975">
            <v>0</v>
          </cell>
          <cell r="EB975">
            <v>0</v>
          </cell>
          <cell r="EC975">
            <v>0</v>
          </cell>
          <cell r="ED975">
            <v>0</v>
          </cell>
        </row>
        <row r="976">
          <cell r="F976">
            <v>0</v>
          </cell>
          <cell r="G976">
            <v>0</v>
          </cell>
          <cell r="H976">
            <v>0</v>
          </cell>
          <cell r="I976">
            <v>0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0</v>
          </cell>
          <cell r="P976">
            <v>0</v>
          </cell>
          <cell r="Q976">
            <v>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  <cell r="AE976">
            <v>0</v>
          </cell>
          <cell r="AF976">
            <v>0</v>
          </cell>
          <cell r="AG976">
            <v>0</v>
          </cell>
          <cell r="AH976">
            <v>0</v>
          </cell>
          <cell r="AI976">
            <v>0</v>
          </cell>
          <cell r="AJ976">
            <v>0</v>
          </cell>
          <cell r="AK976">
            <v>0</v>
          </cell>
          <cell r="AL976">
            <v>0</v>
          </cell>
          <cell r="AM976">
            <v>0</v>
          </cell>
          <cell r="AN976">
            <v>0</v>
          </cell>
          <cell r="AO976">
            <v>0</v>
          </cell>
          <cell r="AP976">
            <v>0</v>
          </cell>
          <cell r="AQ976">
            <v>0</v>
          </cell>
          <cell r="AR976">
            <v>0</v>
          </cell>
          <cell r="AS976">
            <v>0</v>
          </cell>
          <cell r="AT976">
            <v>0</v>
          </cell>
          <cell r="AU976">
            <v>0</v>
          </cell>
          <cell r="AV976">
            <v>0</v>
          </cell>
          <cell r="AW976">
            <v>0</v>
          </cell>
          <cell r="AX976">
            <v>0</v>
          </cell>
          <cell r="AY976">
            <v>0</v>
          </cell>
          <cell r="AZ976">
            <v>0</v>
          </cell>
          <cell r="BA976">
            <v>0</v>
          </cell>
          <cell r="BB976">
            <v>0</v>
          </cell>
          <cell r="BC976">
            <v>0</v>
          </cell>
          <cell r="BD976">
            <v>0</v>
          </cell>
          <cell r="BE976">
            <v>0</v>
          </cell>
          <cell r="BF976">
            <v>0</v>
          </cell>
          <cell r="BG976">
            <v>0</v>
          </cell>
          <cell r="BH976">
            <v>0</v>
          </cell>
          <cell r="BI976">
            <v>0</v>
          </cell>
          <cell r="BJ976">
            <v>0</v>
          </cell>
          <cell r="BK976">
            <v>0</v>
          </cell>
          <cell r="BL976">
            <v>0</v>
          </cell>
          <cell r="BM976">
            <v>0</v>
          </cell>
          <cell r="BN976">
            <v>0</v>
          </cell>
          <cell r="BO976">
            <v>0</v>
          </cell>
          <cell r="BP976">
            <v>0</v>
          </cell>
          <cell r="BQ976">
            <v>0</v>
          </cell>
          <cell r="BR976">
            <v>0</v>
          </cell>
          <cell r="BS976">
            <v>0</v>
          </cell>
          <cell r="BT976">
            <v>0</v>
          </cell>
          <cell r="BU976">
            <v>0</v>
          </cell>
          <cell r="BV976">
            <v>0</v>
          </cell>
          <cell r="BW976">
            <v>0</v>
          </cell>
          <cell r="BX976">
            <v>0</v>
          </cell>
          <cell r="BY976">
            <v>0</v>
          </cell>
          <cell r="BZ976">
            <v>0</v>
          </cell>
          <cell r="CA976">
            <v>0</v>
          </cell>
          <cell r="CB976">
            <v>0</v>
          </cell>
          <cell r="CC976">
            <v>0</v>
          </cell>
          <cell r="CD976">
            <v>0</v>
          </cell>
          <cell r="CE976">
            <v>0</v>
          </cell>
          <cell r="CF976">
            <v>0</v>
          </cell>
          <cell r="CG976">
            <v>0</v>
          </cell>
          <cell r="CH976">
            <v>0</v>
          </cell>
          <cell r="CI976">
            <v>0</v>
          </cell>
          <cell r="CJ976">
            <v>0</v>
          </cell>
          <cell r="CK976">
            <v>0</v>
          </cell>
          <cell r="CL976">
            <v>0</v>
          </cell>
          <cell r="CM976">
            <v>0</v>
          </cell>
          <cell r="CN976">
            <v>0</v>
          </cell>
          <cell r="CO976">
            <v>0</v>
          </cell>
          <cell r="CP976">
            <v>0</v>
          </cell>
          <cell r="CQ976">
            <v>0</v>
          </cell>
          <cell r="CR976">
            <v>0</v>
          </cell>
          <cell r="CS976">
            <v>0</v>
          </cell>
          <cell r="CT976">
            <v>0</v>
          </cell>
          <cell r="CU976">
            <v>0</v>
          </cell>
          <cell r="CV976">
            <v>0</v>
          </cell>
          <cell r="CW976">
            <v>0</v>
          </cell>
          <cell r="CX976">
            <v>0</v>
          </cell>
          <cell r="CY976">
            <v>0</v>
          </cell>
          <cell r="CZ976">
            <v>0</v>
          </cell>
          <cell r="DA976">
            <v>0</v>
          </cell>
          <cell r="DB976">
            <v>0</v>
          </cell>
          <cell r="DC976">
            <v>0</v>
          </cell>
          <cell r="DD976">
            <v>0</v>
          </cell>
          <cell r="DE976">
            <v>0</v>
          </cell>
          <cell r="DF976">
            <v>0</v>
          </cell>
          <cell r="DG976">
            <v>0</v>
          </cell>
          <cell r="DH976">
            <v>0</v>
          </cell>
          <cell r="DI976">
            <v>0</v>
          </cell>
          <cell r="DJ976">
            <v>0</v>
          </cell>
          <cell r="DK976">
            <v>0</v>
          </cell>
          <cell r="DL976">
            <v>0</v>
          </cell>
          <cell r="DM976">
            <v>0</v>
          </cell>
          <cell r="DN976">
            <v>0</v>
          </cell>
          <cell r="DO976">
            <v>0</v>
          </cell>
          <cell r="DP976">
            <v>0</v>
          </cell>
          <cell r="DQ976">
            <v>0</v>
          </cell>
          <cell r="DR976">
            <v>0</v>
          </cell>
          <cell r="DS976">
            <v>0</v>
          </cell>
          <cell r="DT976">
            <v>0</v>
          </cell>
          <cell r="DU976">
            <v>0</v>
          </cell>
          <cell r="DV976">
            <v>0</v>
          </cell>
          <cell r="DW976">
            <v>0</v>
          </cell>
          <cell r="DX976">
            <v>0</v>
          </cell>
          <cell r="DY976">
            <v>0</v>
          </cell>
          <cell r="DZ976">
            <v>0</v>
          </cell>
          <cell r="EA976">
            <v>0</v>
          </cell>
          <cell r="EB976">
            <v>0</v>
          </cell>
          <cell r="EC976">
            <v>0</v>
          </cell>
          <cell r="ED976">
            <v>0</v>
          </cell>
        </row>
        <row r="977">
          <cell r="F977">
            <v>0</v>
          </cell>
          <cell r="G977">
            <v>0</v>
          </cell>
          <cell r="H977">
            <v>0</v>
          </cell>
          <cell r="I977">
            <v>0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0</v>
          </cell>
          <cell r="P977">
            <v>0</v>
          </cell>
          <cell r="Q977">
            <v>0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  <cell r="AE977">
            <v>0</v>
          </cell>
          <cell r="AF977">
            <v>0</v>
          </cell>
          <cell r="AG977">
            <v>0</v>
          </cell>
          <cell r="AH977">
            <v>0</v>
          </cell>
          <cell r="AI977">
            <v>0</v>
          </cell>
          <cell r="AJ977">
            <v>0</v>
          </cell>
          <cell r="AK977">
            <v>0</v>
          </cell>
          <cell r="AL977">
            <v>0</v>
          </cell>
          <cell r="AM977">
            <v>0</v>
          </cell>
          <cell r="AN977">
            <v>0</v>
          </cell>
          <cell r="AO977">
            <v>0</v>
          </cell>
          <cell r="AP977">
            <v>0</v>
          </cell>
          <cell r="AQ977">
            <v>0</v>
          </cell>
          <cell r="AR977">
            <v>0</v>
          </cell>
          <cell r="AS977">
            <v>0</v>
          </cell>
          <cell r="AT977">
            <v>0</v>
          </cell>
          <cell r="AU977">
            <v>0</v>
          </cell>
          <cell r="AV977">
            <v>0</v>
          </cell>
          <cell r="AW977">
            <v>0</v>
          </cell>
          <cell r="AX977">
            <v>0</v>
          </cell>
          <cell r="AY977">
            <v>0</v>
          </cell>
          <cell r="AZ977">
            <v>0</v>
          </cell>
          <cell r="BA977">
            <v>0</v>
          </cell>
          <cell r="BB977">
            <v>0</v>
          </cell>
          <cell r="BC977">
            <v>0</v>
          </cell>
          <cell r="BD977">
            <v>0</v>
          </cell>
          <cell r="BE977">
            <v>0</v>
          </cell>
          <cell r="BF977">
            <v>0</v>
          </cell>
          <cell r="BG977">
            <v>0</v>
          </cell>
          <cell r="BH977">
            <v>0</v>
          </cell>
          <cell r="BI977">
            <v>0</v>
          </cell>
          <cell r="BJ977">
            <v>0</v>
          </cell>
          <cell r="BK977">
            <v>0</v>
          </cell>
          <cell r="BL977">
            <v>0</v>
          </cell>
          <cell r="BM977">
            <v>0</v>
          </cell>
          <cell r="BN977">
            <v>0</v>
          </cell>
          <cell r="BO977">
            <v>0</v>
          </cell>
          <cell r="BP977">
            <v>0</v>
          </cell>
          <cell r="BQ977">
            <v>0</v>
          </cell>
          <cell r="BR977">
            <v>0</v>
          </cell>
          <cell r="BS977">
            <v>0</v>
          </cell>
          <cell r="BT977">
            <v>0</v>
          </cell>
          <cell r="BU977">
            <v>0</v>
          </cell>
          <cell r="BV977">
            <v>0</v>
          </cell>
          <cell r="BW977">
            <v>0</v>
          </cell>
          <cell r="BX977">
            <v>0</v>
          </cell>
          <cell r="BY977">
            <v>0</v>
          </cell>
          <cell r="BZ977">
            <v>0</v>
          </cell>
          <cell r="CA977">
            <v>0</v>
          </cell>
          <cell r="CB977">
            <v>0</v>
          </cell>
          <cell r="CC977">
            <v>0</v>
          </cell>
          <cell r="CD977">
            <v>0</v>
          </cell>
          <cell r="CE977">
            <v>0</v>
          </cell>
          <cell r="CF977">
            <v>0</v>
          </cell>
          <cell r="CG977">
            <v>0</v>
          </cell>
          <cell r="CH977">
            <v>0</v>
          </cell>
          <cell r="CI977">
            <v>0</v>
          </cell>
          <cell r="CJ977">
            <v>0</v>
          </cell>
          <cell r="CK977">
            <v>0</v>
          </cell>
          <cell r="CL977">
            <v>0</v>
          </cell>
          <cell r="CM977">
            <v>0</v>
          </cell>
          <cell r="CN977">
            <v>0</v>
          </cell>
          <cell r="CO977">
            <v>0</v>
          </cell>
          <cell r="CP977">
            <v>0</v>
          </cell>
          <cell r="CQ977">
            <v>0</v>
          </cell>
          <cell r="CR977">
            <v>0</v>
          </cell>
          <cell r="CS977">
            <v>0</v>
          </cell>
          <cell r="CT977">
            <v>0</v>
          </cell>
          <cell r="CU977">
            <v>0</v>
          </cell>
          <cell r="CV977">
            <v>0</v>
          </cell>
          <cell r="CW977">
            <v>0</v>
          </cell>
          <cell r="CX977">
            <v>0</v>
          </cell>
          <cell r="CY977">
            <v>0</v>
          </cell>
          <cell r="CZ977">
            <v>0</v>
          </cell>
          <cell r="DA977">
            <v>0</v>
          </cell>
          <cell r="DB977">
            <v>0</v>
          </cell>
          <cell r="DC977">
            <v>0</v>
          </cell>
          <cell r="DD977">
            <v>0</v>
          </cell>
          <cell r="DE977">
            <v>0</v>
          </cell>
          <cell r="DF977">
            <v>0</v>
          </cell>
          <cell r="DG977">
            <v>0</v>
          </cell>
          <cell r="DH977">
            <v>0</v>
          </cell>
          <cell r="DI977">
            <v>0</v>
          </cell>
          <cell r="DJ977">
            <v>0</v>
          </cell>
          <cell r="DK977">
            <v>0</v>
          </cell>
          <cell r="DL977">
            <v>0</v>
          </cell>
          <cell r="DM977">
            <v>0</v>
          </cell>
          <cell r="DN977">
            <v>0</v>
          </cell>
          <cell r="DO977">
            <v>0</v>
          </cell>
          <cell r="DP977">
            <v>0</v>
          </cell>
          <cell r="DQ977">
            <v>0</v>
          </cell>
          <cell r="DR977">
            <v>0</v>
          </cell>
          <cell r="DS977">
            <v>0</v>
          </cell>
          <cell r="DT977">
            <v>0</v>
          </cell>
          <cell r="DU977">
            <v>0</v>
          </cell>
          <cell r="DV977">
            <v>0</v>
          </cell>
          <cell r="DW977">
            <v>0</v>
          </cell>
          <cell r="DX977">
            <v>0</v>
          </cell>
          <cell r="DY977">
            <v>0</v>
          </cell>
          <cell r="DZ977">
            <v>0</v>
          </cell>
          <cell r="EA977">
            <v>0</v>
          </cell>
          <cell r="EB977">
            <v>0</v>
          </cell>
          <cell r="EC977">
            <v>0</v>
          </cell>
          <cell r="ED977">
            <v>0</v>
          </cell>
        </row>
        <row r="978">
          <cell r="F978">
            <v>0</v>
          </cell>
          <cell r="G978">
            <v>0</v>
          </cell>
          <cell r="H978">
            <v>0</v>
          </cell>
          <cell r="I978">
            <v>0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0</v>
          </cell>
          <cell r="P978">
            <v>0</v>
          </cell>
          <cell r="Q978">
            <v>0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  <cell r="AE978">
            <v>0</v>
          </cell>
          <cell r="AF978">
            <v>0</v>
          </cell>
          <cell r="AG978">
            <v>0</v>
          </cell>
          <cell r="AH978">
            <v>0</v>
          </cell>
          <cell r="AI978">
            <v>0</v>
          </cell>
          <cell r="AJ978">
            <v>0</v>
          </cell>
          <cell r="AK978">
            <v>0</v>
          </cell>
          <cell r="AL978">
            <v>0</v>
          </cell>
          <cell r="AM978">
            <v>0</v>
          </cell>
          <cell r="AN978">
            <v>0</v>
          </cell>
          <cell r="AO978">
            <v>0</v>
          </cell>
          <cell r="AP978">
            <v>0</v>
          </cell>
          <cell r="AQ978">
            <v>0</v>
          </cell>
          <cell r="AR978">
            <v>0</v>
          </cell>
          <cell r="AS978">
            <v>0</v>
          </cell>
          <cell r="AT978">
            <v>0</v>
          </cell>
          <cell r="AU978">
            <v>0</v>
          </cell>
          <cell r="AV978">
            <v>0</v>
          </cell>
          <cell r="AW978">
            <v>0</v>
          </cell>
          <cell r="AX978">
            <v>0</v>
          </cell>
          <cell r="AY978">
            <v>0</v>
          </cell>
          <cell r="AZ978">
            <v>0</v>
          </cell>
          <cell r="BA978">
            <v>0</v>
          </cell>
          <cell r="BB978">
            <v>0</v>
          </cell>
          <cell r="BC978">
            <v>0</v>
          </cell>
          <cell r="BD978">
            <v>0</v>
          </cell>
          <cell r="BE978">
            <v>0</v>
          </cell>
          <cell r="BF978">
            <v>0</v>
          </cell>
          <cell r="BG978">
            <v>0</v>
          </cell>
          <cell r="BH978">
            <v>0</v>
          </cell>
          <cell r="BI978">
            <v>0</v>
          </cell>
          <cell r="BJ978">
            <v>0</v>
          </cell>
          <cell r="BK978">
            <v>0</v>
          </cell>
          <cell r="BL978">
            <v>0</v>
          </cell>
          <cell r="BM978">
            <v>0</v>
          </cell>
          <cell r="BN978">
            <v>0</v>
          </cell>
          <cell r="BO978">
            <v>0</v>
          </cell>
          <cell r="BP978">
            <v>0</v>
          </cell>
          <cell r="BQ978">
            <v>0</v>
          </cell>
          <cell r="BR978">
            <v>0</v>
          </cell>
          <cell r="BS978">
            <v>0</v>
          </cell>
          <cell r="BT978">
            <v>0</v>
          </cell>
          <cell r="BU978">
            <v>0</v>
          </cell>
          <cell r="BV978">
            <v>0</v>
          </cell>
          <cell r="BW978">
            <v>0</v>
          </cell>
          <cell r="BX978">
            <v>0</v>
          </cell>
          <cell r="BY978">
            <v>0</v>
          </cell>
          <cell r="BZ978">
            <v>0</v>
          </cell>
          <cell r="CA978">
            <v>0</v>
          </cell>
          <cell r="CB978">
            <v>0</v>
          </cell>
          <cell r="CC978">
            <v>0</v>
          </cell>
          <cell r="CD978">
            <v>0</v>
          </cell>
          <cell r="CE978">
            <v>0</v>
          </cell>
          <cell r="CF978">
            <v>0</v>
          </cell>
          <cell r="CG978">
            <v>0</v>
          </cell>
          <cell r="CH978">
            <v>0</v>
          </cell>
          <cell r="CI978">
            <v>0</v>
          </cell>
          <cell r="CJ978">
            <v>0</v>
          </cell>
          <cell r="CK978">
            <v>0</v>
          </cell>
          <cell r="CL978">
            <v>0</v>
          </cell>
          <cell r="CM978">
            <v>0</v>
          </cell>
          <cell r="CN978">
            <v>0</v>
          </cell>
          <cell r="CO978">
            <v>0</v>
          </cell>
          <cell r="CP978">
            <v>0</v>
          </cell>
          <cell r="CQ978">
            <v>0</v>
          </cell>
          <cell r="CR978">
            <v>0</v>
          </cell>
          <cell r="CS978">
            <v>0</v>
          </cell>
          <cell r="CT978">
            <v>0</v>
          </cell>
          <cell r="CU978">
            <v>0</v>
          </cell>
          <cell r="CV978">
            <v>0</v>
          </cell>
          <cell r="CW978">
            <v>0</v>
          </cell>
          <cell r="CX978">
            <v>0</v>
          </cell>
          <cell r="CY978">
            <v>0</v>
          </cell>
          <cell r="CZ978">
            <v>0</v>
          </cell>
          <cell r="DA978">
            <v>0</v>
          </cell>
          <cell r="DB978">
            <v>0</v>
          </cell>
          <cell r="DC978">
            <v>0</v>
          </cell>
          <cell r="DD978">
            <v>0</v>
          </cell>
          <cell r="DE978">
            <v>0</v>
          </cell>
          <cell r="DF978">
            <v>0</v>
          </cell>
          <cell r="DG978">
            <v>0</v>
          </cell>
          <cell r="DH978">
            <v>0</v>
          </cell>
          <cell r="DI978">
            <v>0</v>
          </cell>
          <cell r="DJ978">
            <v>0</v>
          </cell>
          <cell r="DK978">
            <v>0</v>
          </cell>
          <cell r="DL978">
            <v>0</v>
          </cell>
          <cell r="DM978">
            <v>0</v>
          </cell>
          <cell r="DN978">
            <v>0</v>
          </cell>
          <cell r="DO978">
            <v>0</v>
          </cell>
          <cell r="DP978">
            <v>0</v>
          </cell>
          <cell r="DQ978">
            <v>0</v>
          </cell>
          <cell r="DR978">
            <v>0</v>
          </cell>
          <cell r="DS978">
            <v>0</v>
          </cell>
          <cell r="DT978">
            <v>0</v>
          </cell>
          <cell r="DU978">
            <v>0</v>
          </cell>
          <cell r="DV978">
            <v>0</v>
          </cell>
          <cell r="DW978">
            <v>0</v>
          </cell>
          <cell r="DX978">
            <v>0</v>
          </cell>
          <cell r="DY978">
            <v>0</v>
          </cell>
          <cell r="DZ978">
            <v>0</v>
          </cell>
          <cell r="EA978">
            <v>0</v>
          </cell>
          <cell r="EB978">
            <v>0</v>
          </cell>
          <cell r="EC978">
            <v>0</v>
          </cell>
          <cell r="ED978">
            <v>0</v>
          </cell>
        </row>
        <row r="979">
          <cell r="F979">
            <v>0</v>
          </cell>
          <cell r="G979">
            <v>0</v>
          </cell>
          <cell r="H979">
            <v>0</v>
          </cell>
          <cell r="I979">
            <v>0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0</v>
          </cell>
          <cell r="P979">
            <v>0</v>
          </cell>
          <cell r="Q979">
            <v>0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  <cell r="AE979">
            <v>0</v>
          </cell>
          <cell r="AF979">
            <v>0</v>
          </cell>
          <cell r="AG979">
            <v>0</v>
          </cell>
          <cell r="AH979">
            <v>0</v>
          </cell>
          <cell r="AI979">
            <v>0</v>
          </cell>
          <cell r="AJ979">
            <v>0</v>
          </cell>
          <cell r="AK979">
            <v>0</v>
          </cell>
          <cell r="AL979">
            <v>0</v>
          </cell>
          <cell r="AM979">
            <v>0</v>
          </cell>
          <cell r="AN979">
            <v>0</v>
          </cell>
          <cell r="AO979">
            <v>0</v>
          </cell>
          <cell r="AP979">
            <v>0</v>
          </cell>
          <cell r="AQ979">
            <v>0</v>
          </cell>
          <cell r="AR979">
            <v>0</v>
          </cell>
          <cell r="AS979">
            <v>0</v>
          </cell>
          <cell r="AT979">
            <v>0</v>
          </cell>
          <cell r="AU979">
            <v>0</v>
          </cell>
          <cell r="AV979">
            <v>0</v>
          </cell>
          <cell r="AW979">
            <v>0</v>
          </cell>
          <cell r="AX979">
            <v>0</v>
          </cell>
          <cell r="AY979">
            <v>0</v>
          </cell>
          <cell r="AZ979">
            <v>0</v>
          </cell>
          <cell r="BA979">
            <v>0</v>
          </cell>
          <cell r="BB979">
            <v>0</v>
          </cell>
          <cell r="BC979">
            <v>0</v>
          </cell>
          <cell r="BD979">
            <v>0</v>
          </cell>
          <cell r="BE979">
            <v>0</v>
          </cell>
          <cell r="BF979">
            <v>0</v>
          </cell>
          <cell r="BG979">
            <v>0</v>
          </cell>
          <cell r="BH979">
            <v>0</v>
          </cell>
          <cell r="BI979">
            <v>0</v>
          </cell>
          <cell r="BJ979">
            <v>0</v>
          </cell>
          <cell r="BK979">
            <v>0</v>
          </cell>
          <cell r="BL979">
            <v>0</v>
          </cell>
          <cell r="BM979">
            <v>0</v>
          </cell>
          <cell r="BN979">
            <v>0</v>
          </cell>
          <cell r="BO979">
            <v>0</v>
          </cell>
          <cell r="BP979">
            <v>0</v>
          </cell>
          <cell r="BQ979">
            <v>0</v>
          </cell>
          <cell r="BR979">
            <v>0</v>
          </cell>
          <cell r="BS979">
            <v>0</v>
          </cell>
          <cell r="BT979">
            <v>0</v>
          </cell>
          <cell r="BU979">
            <v>0</v>
          </cell>
          <cell r="BV979">
            <v>0</v>
          </cell>
          <cell r="BW979">
            <v>0</v>
          </cell>
          <cell r="BX979">
            <v>0</v>
          </cell>
          <cell r="BY979">
            <v>0</v>
          </cell>
          <cell r="BZ979">
            <v>0</v>
          </cell>
          <cell r="CA979">
            <v>0</v>
          </cell>
          <cell r="CB979">
            <v>0</v>
          </cell>
          <cell r="CC979">
            <v>0</v>
          </cell>
          <cell r="CD979">
            <v>0</v>
          </cell>
          <cell r="CE979">
            <v>0</v>
          </cell>
          <cell r="CF979">
            <v>0</v>
          </cell>
          <cell r="CG979">
            <v>0</v>
          </cell>
          <cell r="CH979">
            <v>0</v>
          </cell>
          <cell r="CI979">
            <v>0</v>
          </cell>
          <cell r="CJ979">
            <v>0</v>
          </cell>
          <cell r="CK979">
            <v>0</v>
          </cell>
          <cell r="CL979">
            <v>0</v>
          </cell>
          <cell r="CM979">
            <v>0</v>
          </cell>
          <cell r="CN979">
            <v>0</v>
          </cell>
          <cell r="CO979">
            <v>0</v>
          </cell>
          <cell r="CP979">
            <v>0</v>
          </cell>
          <cell r="CQ979">
            <v>0</v>
          </cell>
          <cell r="CR979">
            <v>0</v>
          </cell>
          <cell r="CS979">
            <v>0</v>
          </cell>
          <cell r="CT979">
            <v>0</v>
          </cell>
          <cell r="CU979">
            <v>0</v>
          </cell>
          <cell r="CV979">
            <v>0</v>
          </cell>
          <cell r="CW979">
            <v>0</v>
          </cell>
          <cell r="CX979">
            <v>0</v>
          </cell>
          <cell r="CY979">
            <v>0</v>
          </cell>
          <cell r="CZ979">
            <v>0</v>
          </cell>
          <cell r="DA979">
            <v>0</v>
          </cell>
          <cell r="DB979">
            <v>0</v>
          </cell>
          <cell r="DC979">
            <v>0</v>
          </cell>
          <cell r="DD979">
            <v>0</v>
          </cell>
          <cell r="DE979">
            <v>0</v>
          </cell>
          <cell r="DF979">
            <v>0</v>
          </cell>
          <cell r="DG979">
            <v>0</v>
          </cell>
          <cell r="DH979">
            <v>0</v>
          </cell>
          <cell r="DI979">
            <v>0</v>
          </cell>
          <cell r="DJ979">
            <v>0</v>
          </cell>
          <cell r="DK979">
            <v>0</v>
          </cell>
          <cell r="DL979">
            <v>0</v>
          </cell>
          <cell r="DM979">
            <v>0</v>
          </cell>
          <cell r="DN979">
            <v>0</v>
          </cell>
          <cell r="DO979">
            <v>0</v>
          </cell>
          <cell r="DP979">
            <v>0</v>
          </cell>
          <cell r="DQ979">
            <v>0</v>
          </cell>
          <cell r="DR979">
            <v>0</v>
          </cell>
          <cell r="DS979">
            <v>0</v>
          </cell>
          <cell r="DT979">
            <v>0</v>
          </cell>
          <cell r="DU979">
            <v>0</v>
          </cell>
          <cell r="DV979">
            <v>0</v>
          </cell>
          <cell r="DW979">
            <v>0</v>
          </cell>
          <cell r="DX979">
            <v>0</v>
          </cell>
          <cell r="DY979">
            <v>0</v>
          </cell>
          <cell r="DZ979">
            <v>0</v>
          </cell>
          <cell r="EA979">
            <v>0</v>
          </cell>
          <cell r="EB979">
            <v>0</v>
          </cell>
          <cell r="EC979">
            <v>0</v>
          </cell>
          <cell r="ED979">
            <v>0</v>
          </cell>
        </row>
        <row r="980">
          <cell r="F980">
            <v>0</v>
          </cell>
          <cell r="G980">
            <v>0</v>
          </cell>
          <cell r="H980">
            <v>0</v>
          </cell>
          <cell r="I980">
            <v>0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0</v>
          </cell>
          <cell r="P980">
            <v>0</v>
          </cell>
          <cell r="Q980">
            <v>0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  <cell r="AE980">
            <v>0</v>
          </cell>
          <cell r="AF980">
            <v>0</v>
          </cell>
          <cell r="AG980">
            <v>0</v>
          </cell>
          <cell r="AH980">
            <v>0</v>
          </cell>
          <cell r="AI980">
            <v>0</v>
          </cell>
          <cell r="AJ980">
            <v>0</v>
          </cell>
          <cell r="AK980">
            <v>0</v>
          </cell>
          <cell r="AL980">
            <v>0</v>
          </cell>
          <cell r="AM980">
            <v>0</v>
          </cell>
          <cell r="AN980">
            <v>0</v>
          </cell>
          <cell r="AO980">
            <v>0</v>
          </cell>
          <cell r="AP980">
            <v>0</v>
          </cell>
          <cell r="AQ980">
            <v>0</v>
          </cell>
          <cell r="AR980">
            <v>0</v>
          </cell>
          <cell r="AS980">
            <v>0</v>
          </cell>
          <cell r="AT980">
            <v>0</v>
          </cell>
          <cell r="AU980">
            <v>0</v>
          </cell>
          <cell r="AV980">
            <v>0</v>
          </cell>
          <cell r="AW980">
            <v>0</v>
          </cell>
          <cell r="AX980">
            <v>0</v>
          </cell>
          <cell r="AY980">
            <v>0</v>
          </cell>
          <cell r="AZ980">
            <v>0</v>
          </cell>
          <cell r="BA980">
            <v>0</v>
          </cell>
          <cell r="BB980">
            <v>0</v>
          </cell>
          <cell r="BC980">
            <v>0</v>
          </cell>
          <cell r="BD980">
            <v>0</v>
          </cell>
          <cell r="BE980">
            <v>0</v>
          </cell>
          <cell r="BF980">
            <v>0</v>
          </cell>
          <cell r="BG980">
            <v>0</v>
          </cell>
          <cell r="BH980">
            <v>0</v>
          </cell>
          <cell r="BI980">
            <v>0</v>
          </cell>
          <cell r="BJ980">
            <v>0</v>
          </cell>
          <cell r="BK980">
            <v>0</v>
          </cell>
          <cell r="BL980">
            <v>0</v>
          </cell>
          <cell r="BM980">
            <v>0</v>
          </cell>
          <cell r="BN980">
            <v>0</v>
          </cell>
          <cell r="BO980">
            <v>0</v>
          </cell>
          <cell r="BP980">
            <v>0</v>
          </cell>
          <cell r="BQ980">
            <v>0</v>
          </cell>
          <cell r="BR980">
            <v>0</v>
          </cell>
          <cell r="BS980">
            <v>0</v>
          </cell>
          <cell r="BT980">
            <v>0</v>
          </cell>
          <cell r="BU980">
            <v>0</v>
          </cell>
          <cell r="BV980">
            <v>0</v>
          </cell>
          <cell r="BW980">
            <v>0</v>
          </cell>
          <cell r="BX980">
            <v>0</v>
          </cell>
          <cell r="BY980">
            <v>0</v>
          </cell>
          <cell r="BZ980">
            <v>0</v>
          </cell>
          <cell r="CA980">
            <v>0</v>
          </cell>
          <cell r="CB980">
            <v>0</v>
          </cell>
          <cell r="CC980">
            <v>0</v>
          </cell>
          <cell r="CD980">
            <v>0</v>
          </cell>
          <cell r="CE980">
            <v>0</v>
          </cell>
          <cell r="CF980">
            <v>0</v>
          </cell>
          <cell r="CG980">
            <v>0</v>
          </cell>
          <cell r="CH980">
            <v>0</v>
          </cell>
          <cell r="CI980">
            <v>0</v>
          </cell>
          <cell r="CJ980">
            <v>0</v>
          </cell>
          <cell r="CK980">
            <v>0</v>
          </cell>
          <cell r="CL980">
            <v>0</v>
          </cell>
          <cell r="CM980">
            <v>0</v>
          </cell>
          <cell r="CN980">
            <v>0</v>
          </cell>
          <cell r="CO980">
            <v>0</v>
          </cell>
          <cell r="CP980">
            <v>0</v>
          </cell>
          <cell r="CQ980">
            <v>0</v>
          </cell>
          <cell r="CR980">
            <v>0</v>
          </cell>
          <cell r="CS980">
            <v>0</v>
          </cell>
          <cell r="CT980">
            <v>0</v>
          </cell>
          <cell r="CU980">
            <v>0</v>
          </cell>
          <cell r="CV980">
            <v>0</v>
          </cell>
          <cell r="CW980">
            <v>0</v>
          </cell>
          <cell r="CX980">
            <v>0</v>
          </cell>
          <cell r="CY980">
            <v>0</v>
          </cell>
          <cell r="CZ980">
            <v>0</v>
          </cell>
          <cell r="DA980">
            <v>0</v>
          </cell>
          <cell r="DB980">
            <v>0</v>
          </cell>
          <cell r="DC980">
            <v>0</v>
          </cell>
          <cell r="DD980">
            <v>0</v>
          </cell>
          <cell r="DE980">
            <v>0</v>
          </cell>
          <cell r="DF980">
            <v>0</v>
          </cell>
          <cell r="DG980">
            <v>0</v>
          </cell>
          <cell r="DH980">
            <v>0</v>
          </cell>
          <cell r="DI980">
            <v>0</v>
          </cell>
          <cell r="DJ980">
            <v>0</v>
          </cell>
          <cell r="DK980">
            <v>0</v>
          </cell>
          <cell r="DL980">
            <v>0</v>
          </cell>
          <cell r="DM980">
            <v>0</v>
          </cell>
          <cell r="DN980">
            <v>0</v>
          </cell>
          <cell r="DO980">
            <v>0</v>
          </cell>
          <cell r="DP980">
            <v>0</v>
          </cell>
          <cell r="DQ980">
            <v>0</v>
          </cell>
          <cell r="DR980">
            <v>0</v>
          </cell>
          <cell r="DS980">
            <v>0</v>
          </cell>
          <cell r="DT980">
            <v>0</v>
          </cell>
          <cell r="DU980">
            <v>0</v>
          </cell>
          <cell r="DV980">
            <v>0</v>
          </cell>
          <cell r="DW980">
            <v>0</v>
          </cell>
          <cell r="DX980">
            <v>0</v>
          </cell>
          <cell r="DY980">
            <v>0</v>
          </cell>
          <cell r="DZ980">
            <v>0</v>
          </cell>
          <cell r="EA980">
            <v>0</v>
          </cell>
          <cell r="EB980">
            <v>0</v>
          </cell>
          <cell r="EC980">
            <v>0</v>
          </cell>
          <cell r="ED980">
            <v>0</v>
          </cell>
        </row>
        <row r="981">
          <cell r="F981">
            <v>0</v>
          </cell>
          <cell r="G981">
            <v>0</v>
          </cell>
          <cell r="H981">
            <v>0</v>
          </cell>
          <cell r="I981">
            <v>0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0</v>
          </cell>
          <cell r="P981">
            <v>0</v>
          </cell>
          <cell r="Q981">
            <v>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  <cell r="AE981">
            <v>0</v>
          </cell>
          <cell r="AF981">
            <v>0</v>
          </cell>
          <cell r="AG981">
            <v>0</v>
          </cell>
          <cell r="AH981">
            <v>0</v>
          </cell>
          <cell r="AI981">
            <v>0</v>
          </cell>
          <cell r="AJ981">
            <v>0</v>
          </cell>
          <cell r="AK981">
            <v>0</v>
          </cell>
          <cell r="AL981">
            <v>0</v>
          </cell>
          <cell r="AM981">
            <v>0</v>
          </cell>
          <cell r="AN981">
            <v>0</v>
          </cell>
          <cell r="AO981">
            <v>0</v>
          </cell>
          <cell r="AP981">
            <v>0</v>
          </cell>
          <cell r="AQ981">
            <v>0</v>
          </cell>
          <cell r="AR981">
            <v>0</v>
          </cell>
          <cell r="AS981">
            <v>0</v>
          </cell>
          <cell r="AT981">
            <v>0</v>
          </cell>
          <cell r="AU981">
            <v>0</v>
          </cell>
          <cell r="AV981">
            <v>0</v>
          </cell>
          <cell r="AW981">
            <v>0</v>
          </cell>
          <cell r="AX981">
            <v>0</v>
          </cell>
          <cell r="AY981">
            <v>0</v>
          </cell>
          <cell r="AZ981">
            <v>0</v>
          </cell>
          <cell r="BA981">
            <v>0</v>
          </cell>
          <cell r="BB981">
            <v>0</v>
          </cell>
          <cell r="BC981">
            <v>0</v>
          </cell>
          <cell r="BD981">
            <v>0</v>
          </cell>
          <cell r="BE981">
            <v>0</v>
          </cell>
          <cell r="BF981">
            <v>0</v>
          </cell>
          <cell r="BG981">
            <v>0</v>
          </cell>
          <cell r="BH981">
            <v>0</v>
          </cell>
          <cell r="BI981">
            <v>0</v>
          </cell>
          <cell r="BJ981">
            <v>0</v>
          </cell>
          <cell r="BK981">
            <v>0</v>
          </cell>
          <cell r="BL981">
            <v>0</v>
          </cell>
          <cell r="BM981">
            <v>0</v>
          </cell>
          <cell r="BN981">
            <v>0</v>
          </cell>
          <cell r="BO981">
            <v>0</v>
          </cell>
          <cell r="BP981">
            <v>0</v>
          </cell>
          <cell r="BQ981">
            <v>0</v>
          </cell>
          <cell r="BR981">
            <v>0</v>
          </cell>
          <cell r="BS981">
            <v>0</v>
          </cell>
          <cell r="BT981">
            <v>0</v>
          </cell>
          <cell r="BU981">
            <v>0</v>
          </cell>
          <cell r="BV981">
            <v>0</v>
          </cell>
          <cell r="BW981">
            <v>0</v>
          </cell>
          <cell r="BX981">
            <v>0</v>
          </cell>
          <cell r="BY981">
            <v>0</v>
          </cell>
          <cell r="BZ981">
            <v>0</v>
          </cell>
          <cell r="CA981">
            <v>0</v>
          </cell>
          <cell r="CB981">
            <v>0</v>
          </cell>
          <cell r="CC981">
            <v>0</v>
          </cell>
          <cell r="CD981">
            <v>0</v>
          </cell>
          <cell r="CE981">
            <v>0</v>
          </cell>
          <cell r="CF981">
            <v>0</v>
          </cell>
          <cell r="CG981">
            <v>0</v>
          </cell>
          <cell r="CH981">
            <v>0</v>
          </cell>
          <cell r="CI981">
            <v>0</v>
          </cell>
          <cell r="CJ981">
            <v>0</v>
          </cell>
          <cell r="CK981">
            <v>0</v>
          </cell>
          <cell r="CL981">
            <v>0</v>
          </cell>
          <cell r="CM981">
            <v>0</v>
          </cell>
          <cell r="CN981">
            <v>0</v>
          </cell>
          <cell r="CO981">
            <v>0</v>
          </cell>
          <cell r="CP981">
            <v>0</v>
          </cell>
          <cell r="CQ981">
            <v>0</v>
          </cell>
          <cell r="CR981">
            <v>0</v>
          </cell>
          <cell r="CS981">
            <v>0</v>
          </cell>
          <cell r="CT981">
            <v>0</v>
          </cell>
          <cell r="CU981">
            <v>0</v>
          </cell>
          <cell r="CV981">
            <v>0</v>
          </cell>
          <cell r="CW981">
            <v>0</v>
          </cell>
          <cell r="CX981">
            <v>0</v>
          </cell>
          <cell r="CY981">
            <v>0</v>
          </cell>
          <cell r="CZ981">
            <v>0</v>
          </cell>
          <cell r="DA981">
            <v>0</v>
          </cell>
          <cell r="DB981">
            <v>0</v>
          </cell>
          <cell r="DC981">
            <v>0</v>
          </cell>
          <cell r="DD981">
            <v>0</v>
          </cell>
          <cell r="DE981">
            <v>0</v>
          </cell>
          <cell r="DF981">
            <v>0</v>
          </cell>
          <cell r="DG981">
            <v>0</v>
          </cell>
          <cell r="DH981">
            <v>0</v>
          </cell>
          <cell r="DI981">
            <v>0</v>
          </cell>
          <cell r="DJ981">
            <v>0</v>
          </cell>
          <cell r="DK981">
            <v>0</v>
          </cell>
          <cell r="DL981">
            <v>0</v>
          </cell>
          <cell r="DM981">
            <v>0</v>
          </cell>
          <cell r="DN981">
            <v>0</v>
          </cell>
          <cell r="DO981">
            <v>0</v>
          </cell>
          <cell r="DP981">
            <v>0</v>
          </cell>
          <cell r="DQ981">
            <v>0</v>
          </cell>
          <cell r="DR981">
            <v>0</v>
          </cell>
          <cell r="DS981">
            <v>0</v>
          </cell>
          <cell r="DT981">
            <v>0</v>
          </cell>
          <cell r="DU981">
            <v>0</v>
          </cell>
          <cell r="DV981">
            <v>0</v>
          </cell>
          <cell r="DW981">
            <v>0</v>
          </cell>
          <cell r="DX981">
            <v>0</v>
          </cell>
          <cell r="DY981">
            <v>0</v>
          </cell>
          <cell r="DZ981">
            <v>0</v>
          </cell>
          <cell r="EA981">
            <v>0</v>
          </cell>
          <cell r="EB981">
            <v>0</v>
          </cell>
          <cell r="EC981">
            <v>0</v>
          </cell>
          <cell r="ED981">
            <v>0</v>
          </cell>
        </row>
        <row r="982">
          <cell r="F982">
            <v>0</v>
          </cell>
          <cell r="G982">
            <v>0</v>
          </cell>
          <cell r="H982">
            <v>0</v>
          </cell>
          <cell r="I982">
            <v>0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0</v>
          </cell>
          <cell r="P982">
            <v>0</v>
          </cell>
          <cell r="Q982">
            <v>0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  <cell r="AE982">
            <v>0</v>
          </cell>
          <cell r="AF982">
            <v>0</v>
          </cell>
          <cell r="AG982">
            <v>0</v>
          </cell>
          <cell r="AH982">
            <v>0</v>
          </cell>
          <cell r="AI982">
            <v>0</v>
          </cell>
          <cell r="AJ982">
            <v>0</v>
          </cell>
          <cell r="AK982">
            <v>0</v>
          </cell>
          <cell r="AL982">
            <v>0</v>
          </cell>
          <cell r="AM982">
            <v>0</v>
          </cell>
          <cell r="AN982">
            <v>0</v>
          </cell>
          <cell r="AO982">
            <v>0</v>
          </cell>
          <cell r="AP982">
            <v>0</v>
          </cell>
          <cell r="AQ982">
            <v>0</v>
          </cell>
          <cell r="AR982">
            <v>0</v>
          </cell>
          <cell r="AS982">
            <v>0</v>
          </cell>
          <cell r="AT982">
            <v>0</v>
          </cell>
          <cell r="AU982">
            <v>0</v>
          </cell>
          <cell r="AV982">
            <v>0</v>
          </cell>
          <cell r="AW982">
            <v>0</v>
          </cell>
          <cell r="AX982">
            <v>0</v>
          </cell>
          <cell r="AY982">
            <v>0</v>
          </cell>
          <cell r="AZ982">
            <v>0</v>
          </cell>
          <cell r="BA982">
            <v>0</v>
          </cell>
          <cell r="BB982">
            <v>0</v>
          </cell>
          <cell r="BC982">
            <v>0</v>
          </cell>
          <cell r="BD982">
            <v>0</v>
          </cell>
          <cell r="BE982">
            <v>0</v>
          </cell>
          <cell r="BF982">
            <v>0</v>
          </cell>
          <cell r="BG982">
            <v>0</v>
          </cell>
          <cell r="BH982">
            <v>0</v>
          </cell>
          <cell r="BI982">
            <v>0</v>
          </cell>
          <cell r="BJ982">
            <v>0</v>
          </cell>
          <cell r="BK982">
            <v>0</v>
          </cell>
          <cell r="BL982">
            <v>0</v>
          </cell>
          <cell r="BM982">
            <v>0</v>
          </cell>
          <cell r="BN982">
            <v>0</v>
          </cell>
          <cell r="BO982">
            <v>0</v>
          </cell>
          <cell r="BP982">
            <v>0</v>
          </cell>
          <cell r="BQ982">
            <v>0</v>
          </cell>
          <cell r="BR982">
            <v>0</v>
          </cell>
          <cell r="BS982">
            <v>0</v>
          </cell>
          <cell r="BT982">
            <v>0</v>
          </cell>
          <cell r="BU982">
            <v>0</v>
          </cell>
          <cell r="BV982">
            <v>0</v>
          </cell>
          <cell r="BW982">
            <v>0</v>
          </cell>
          <cell r="BX982">
            <v>0</v>
          </cell>
          <cell r="BY982">
            <v>0</v>
          </cell>
          <cell r="BZ982">
            <v>0</v>
          </cell>
          <cell r="CA982">
            <v>0</v>
          </cell>
          <cell r="CB982">
            <v>0</v>
          </cell>
          <cell r="CC982">
            <v>0</v>
          </cell>
          <cell r="CD982">
            <v>0</v>
          </cell>
          <cell r="CE982">
            <v>0</v>
          </cell>
          <cell r="CF982">
            <v>0</v>
          </cell>
          <cell r="CG982">
            <v>0</v>
          </cell>
          <cell r="CH982">
            <v>0</v>
          </cell>
          <cell r="CI982">
            <v>0</v>
          </cell>
          <cell r="CJ982">
            <v>0</v>
          </cell>
          <cell r="CK982">
            <v>0</v>
          </cell>
          <cell r="CL982">
            <v>0</v>
          </cell>
          <cell r="CM982">
            <v>0</v>
          </cell>
          <cell r="CN982">
            <v>0</v>
          </cell>
          <cell r="CO982">
            <v>0</v>
          </cell>
          <cell r="CP982">
            <v>0</v>
          </cell>
          <cell r="CQ982">
            <v>0</v>
          </cell>
          <cell r="CR982">
            <v>0</v>
          </cell>
          <cell r="CS982">
            <v>0</v>
          </cell>
          <cell r="CT982">
            <v>0</v>
          </cell>
          <cell r="CU982">
            <v>0</v>
          </cell>
          <cell r="CV982">
            <v>0</v>
          </cell>
          <cell r="CW982">
            <v>0</v>
          </cell>
          <cell r="CX982">
            <v>0</v>
          </cell>
          <cell r="CY982">
            <v>0</v>
          </cell>
          <cell r="CZ982">
            <v>0</v>
          </cell>
          <cell r="DA982">
            <v>0</v>
          </cell>
          <cell r="DB982">
            <v>0</v>
          </cell>
          <cell r="DC982">
            <v>0</v>
          </cell>
          <cell r="DD982">
            <v>0</v>
          </cell>
          <cell r="DE982">
            <v>0</v>
          </cell>
          <cell r="DF982">
            <v>0</v>
          </cell>
          <cell r="DG982">
            <v>0</v>
          </cell>
          <cell r="DH982">
            <v>0</v>
          </cell>
          <cell r="DI982">
            <v>0</v>
          </cell>
          <cell r="DJ982">
            <v>0</v>
          </cell>
          <cell r="DK982">
            <v>0</v>
          </cell>
          <cell r="DL982">
            <v>0</v>
          </cell>
          <cell r="DM982">
            <v>0</v>
          </cell>
          <cell r="DN982">
            <v>0</v>
          </cell>
          <cell r="DO982">
            <v>0</v>
          </cell>
          <cell r="DP982">
            <v>0</v>
          </cell>
          <cell r="DQ982">
            <v>0</v>
          </cell>
          <cell r="DR982">
            <v>0</v>
          </cell>
          <cell r="DS982">
            <v>0</v>
          </cell>
          <cell r="DT982">
            <v>0</v>
          </cell>
          <cell r="DU982">
            <v>0</v>
          </cell>
          <cell r="DV982">
            <v>0</v>
          </cell>
          <cell r="DW982">
            <v>0</v>
          </cell>
          <cell r="DX982">
            <v>0</v>
          </cell>
          <cell r="DY982">
            <v>0</v>
          </cell>
          <cell r="DZ982">
            <v>0</v>
          </cell>
          <cell r="EA982">
            <v>0</v>
          </cell>
          <cell r="EB982">
            <v>0</v>
          </cell>
          <cell r="EC982">
            <v>0</v>
          </cell>
          <cell r="ED982">
            <v>0</v>
          </cell>
        </row>
        <row r="983">
          <cell r="F983">
            <v>0</v>
          </cell>
          <cell r="G983">
            <v>0</v>
          </cell>
          <cell r="H983">
            <v>0</v>
          </cell>
          <cell r="I983">
            <v>0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0</v>
          </cell>
          <cell r="P983">
            <v>0</v>
          </cell>
          <cell r="Q983">
            <v>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  <cell r="AE983">
            <v>0</v>
          </cell>
          <cell r="AF983">
            <v>0</v>
          </cell>
          <cell r="AG983">
            <v>0</v>
          </cell>
          <cell r="AH983">
            <v>0</v>
          </cell>
          <cell r="AI983">
            <v>0</v>
          </cell>
          <cell r="AJ983">
            <v>0</v>
          </cell>
          <cell r="AK983">
            <v>0</v>
          </cell>
          <cell r="AL983">
            <v>0</v>
          </cell>
          <cell r="AM983">
            <v>0</v>
          </cell>
          <cell r="AN983">
            <v>0</v>
          </cell>
          <cell r="AO983">
            <v>0</v>
          </cell>
          <cell r="AP983">
            <v>0</v>
          </cell>
          <cell r="AQ983">
            <v>0</v>
          </cell>
          <cell r="AR983">
            <v>0</v>
          </cell>
          <cell r="AS983">
            <v>0</v>
          </cell>
          <cell r="AT983">
            <v>0</v>
          </cell>
          <cell r="AU983">
            <v>0</v>
          </cell>
          <cell r="AV983">
            <v>0</v>
          </cell>
          <cell r="AW983">
            <v>0</v>
          </cell>
          <cell r="AX983">
            <v>0</v>
          </cell>
          <cell r="AY983">
            <v>0</v>
          </cell>
          <cell r="AZ983">
            <v>0</v>
          </cell>
          <cell r="BA983">
            <v>0</v>
          </cell>
          <cell r="BB983">
            <v>0</v>
          </cell>
          <cell r="BC983">
            <v>0</v>
          </cell>
          <cell r="BD983">
            <v>0</v>
          </cell>
          <cell r="BE983">
            <v>0</v>
          </cell>
          <cell r="BF983">
            <v>0</v>
          </cell>
          <cell r="BG983">
            <v>0</v>
          </cell>
          <cell r="BH983">
            <v>0</v>
          </cell>
          <cell r="BI983">
            <v>0</v>
          </cell>
          <cell r="BJ983">
            <v>0</v>
          </cell>
          <cell r="BK983">
            <v>0</v>
          </cell>
          <cell r="BL983">
            <v>0</v>
          </cell>
          <cell r="BM983">
            <v>0</v>
          </cell>
          <cell r="BN983">
            <v>0</v>
          </cell>
          <cell r="BO983">
            <v>0</v>
          </cell>
          <cell r="BP983">
            <v>0</v>
          </cell>
          <cell r="BQ983">
            <v>0</v>
          </cell>
          <cell r="BR983">
            <v>0</v>
          </cell>
          <cell r="BS983">
            <v>0</v>
          </cell>
          <cell r="BT983">
            <v>0</v>
          </cell>
          <cell r="BU983">
            <v>0</v>
          </cell>
          <cell r="BV983">
            <v>0</v>
          </cell>
          <cell r="BW983">
            <v>0</v>
          </cell>
          <cell r="BX983">
            <v>0</v>
          </cell>
          <cell r="BY983">
            <v>0</v>
          </cell>
          <cell r="BZ983">
            <v>0</v>
          </cell>
          <cell r="CA983">
            <v>0</v>
          </cell>
          <cell r="CB983">
            <v>0</v>
          </cell>
          <cell r="CC983">
            <v>0</v>
          </cell>
          <cell r="CD983">
            <v>0</v>
          </cell>
          <cell r="CE983">
            <v>0</v>
          </cell>
          <cell r="CF983">
            <v>0</v>
          </cell>
          <cell r="CG983">
            <v>0</v>
          </cell>
          <cell r="CH983">
            <v>0</v>
          </cell>
          <cell r="CI983">
            <v>0</v>
          </cell>
          <cell r="CJ983">
            <v>0</v>
          </cell>
          <cell r="CK983">
            <v>0</v>
          </cell>
          <cell r="CL983">
            <v>0</v>
          </cell>
          <cell r="CM983">
            <v>0</v>
          </cell>
          <cell r="CN983">
            <v>0</v>
          </cell>
          <cell r="CO983">
            <v>0</v>
          </cell>
          <cell r="CP983">
            <v>0</v>
          </cell>
          <cell r="CQ983">
            <v>0</v>
          </cell>
          <cell r="CR983">
            <v>0</v>
          </cell>
          <cell r="CS983">
            <v>0</v>
          </cell>
          <cell r="CT983">
            <v>0</v>
          </cell>
          <cell r="CU983">
            <v>0</v>
          </cell>
          <cell r="CV983">
            <v>0</v>
          </cell>
          <cell r="CW983">
            <v>0</v>
          </cell>
          <cell r="CX983">
            <v>0</v>
          </cell>
          <cell r="CY983">
            <v>0</v>
          </cell>
          <cell r="CZ983">
            <v>0</v>
          </cell>
          <cell r="DA983">
            <v>0</v>
          </cell>
          <cell r="DB983">
            <v>0</v>
          </cell>
          <cell r="DC983">
            <v>0</v>
          </cell>
          <cell r="DD983">
            <v>0</v>
          </cell>
          <cell r="DE983">
            <v>0</v>
          </cell>
          <cell r="DF983">
            <v>0</v>
          </cell>
          <cell r="DG983">
            <v>0</v>
          </cell>
          <cell r="DH983">
            <v>0</v>
          </cell>
          <cell r="DI983">
            <v>0</v>
          </cell>
          <cell r="DJ983">
            <v>0</v>
          </cell>
          <cell r="DK983">
            <v>0</v>
          </cell>
          <cell r="DL983">
            <v>0</v>
          </cell>
          <cell r="DM983">
            <v>0</v>
          </cell>
          <cell r="DN983">
            <v>0</v>
          </cell>
          <cell r="DO983">
            <v>0</v>
          </cell>
          <cell r="DP983">
            <v>0</v>
          </cell>
          <cell r="DQ983">
            <v>0</v>
          </cell>
          <cell r="DR983">
            <v>0</v>
          </cell>
          <cell r="DS983">
            <v>0</v>
          </cell>
          <cell r="DT983">
            <v>0</v>
          </cell>
          <cell r="DU983">
            <v>0</v>
          </cell>
          <cell r="DV983">
            <v>0</v>
          </cell>
          <cell r="DW983">
            <v>0</v>
          </cell>
          <cell r="DX983">
            <v>0</v>
          </cell>
          <cell r="DY983">
            <v>0</v>
          </cell>
          <cell r="DZ983">
            <v>0</v>
          </cell>
          <cell r="EA983">
            <v>0</v>
          </cell>
          <cell r="EB983">
            <v>0</v>
          </cell>
          <cell r="EC983">
            <v>0</v>
          </cell>
          <cell r="ED983">
            <v>0</v>
          </cell>
        </row>
        <row r="984">
          <cell r="F984">
            <v>0</v>
          </cell>
          <cell r="G984">
            <v>0</v>
          </cell>
          <cell r="H984">
            <v>0</v>
          </cell>
          <cell r="I984">
            <v>0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0</v>
          </cell>
          <cell r="P984">
            <v>0</v>
          </cell>
          <cell r="Q984">
            <v>0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  <cell r="AE984">
            <v>0</v>
          </cell>
          <cell r="AF984">
            <v>0</v>
          </cell>
          <cell r="AG984">
            <v>0</v>
          </cell>
          <cell r="AH984">
            <v>0</v>
          </cell>
          <cell r="AI984">
            <v>0</v>
          </cell>
          <cell r="AJ984">
            <v>0</v>
          </cell>
          <cell r="AK984">
            <v>0</v>
          </cell>
          <cell r="AL984">
            <v>0</v>
          </cell>
          <cell r="AM984">
            <v>0</v>
          </cell>
          <cell r="AN984">
            <v>0</v>
          </cell>
          <cell r="AO984">
            <v>0</v>
          </cell>
          <cell r="AP984">
            <v>0</v>
          </cell>
          <cell r="AQ984">
            <v>0</v>
          </cell>
          <cell r="AR984">
            <v>0</v>
          </cell>
          <cell r="AS984">
            <v>0</v>
          </cell>
          <cell r="AT984">
            <v>0</v>
          </cell>
          <cell r="AU984">
            <v>0</v>
          </cell>
          <cell r="AV984">
            <v>0</v>
          </cell>
          <cell r="AW984">
            <v>0</v>
          </cell>
          <cell r="AX984">
            <v>0</v>
          </cell>
          <cell r="AY984">
            <v>0</v>
          </cell>
          <cell r="AZ984">
            <v>0</v>
          </cell>
          <cell r="BA984">
            <v>0</v>
          </cell>
          <cell r="BB984">
            <v>0</v>
          </cell>
          <cell r="BC984">
            <v>0</v>
          </cell>
          <cell r="BD984">
            <v>0</v>
          </cell>
          <cell r="BE984">
            <v>0</v>
          </cell>
          <cell r="BF984">
            <v>0</v>
          </cell>
          <cell r="BG984">
            <v>0</v>
          </cell>
          <cell r="BH984">
            <v>0</v>
          </cell>
          <cell r="BI984">
            <v>0</v>
          </cell>
          <cell r="BJ984">
            <v>0</v>
          </cell>
          <cell r="BK984">
            <v>0</v>
          </cell>
          <cell r="BL984">
            <v>0</v>
          </cell>
          <cell r="BM984">
            <v>0</v>
          </cell>
          <cell r="BN984">
            <v>0</v>
          </cell>
          <cell r="BO984">
            <v>0</v>
          </cell>
          <cell r="BP984">
            <v>0</v>
          </cell>
          <cell r="BQ984">
            <v>0</v>
          </cell>
          <cell r="BR984">
            <v>0</v>
          </cell>
          <cell r="BS984">
            <v>0</v>
          </cell>
          <cell r="BT984">
            <v>0</v>
          </cell>
          <cell r="BU984">
            <v>0</v>
          </cell>
          <cell r="BV984">
            <v>0</v>
          </cell>
          <cell r="BW984">
            <v>0</v>
          </cell>
          <cell r="BX984">
            <v>0</v>
          </cell>
          <cell r="BY984">
            <v>0</v>
          </cell>
          <cell r="BZ984">
            <v>0</v>
          </cell>
          <cell r="CA984">
            <v>0</v>
          </cell>
          <cell r="CB984">
            <v>0</v>
          </cell>
          <cell r="CC984">
            <v>0</v>
          </cell>
          <cell r="CD984">
            <v>0</v>
          </cell>
          <cell r="CE984">
            <v>0</v>
          </cell>
          <cell r="CF984">
            <v>0</v>
          </cell>
          <cell r="CG984">
            <v>0</v>
          </cell>
          <cell r="CH984">
            <v>0</v>
          </cell>
          <cell r="CI984">
            <v>0</v>
          </cell>
          <cell r="CJ984">
            <v>0</v>
          </cell>
          <cell r="CK984">
            <v>0</v>
          </cell>
          <cell r="CL984">
            <v>0</v>
          </cell>
          <cell r="CM984">
            <v>0</v>
          </cell>
          <cell r="CN984">
            <v>0</v>
          </cell>
          <cell r="CO984">
            <v>0</v>
          </cell>
          <cell r="CP984">
            <v>0</v>
          </cell>
          <cell r="CQ984">
            <v>0</v>
          </cell>
          <cell r="CR984">
            <v>0</v>
          </cell>
          <cell r="CS984">
            <v>0</v>
          </cell>
          <cell r="CT984">
            <v>0</v>
          </cell>
          <cell r="CU984">
            <v>0</v>
          </cell>
          <cell r="CV984">
            <v>0</v>
          </cell>
          <cell r="CW984">
            <v>0</v>
          </cell>
          <cell r="CX984">
            <v>0</v>
          </cell>
          <cell r="CY984">
            <v>0</v>
          </cell>
          <cell r="CZ984">
            <v>0</v>
          </cell>
          <cell r="DA984">
            <v>0</v>
          </cell>
          <cell r="DB984">
            <v>0</v>
          </cell>
          <cell r="DC984">
            <v>0</v>
          </cell>
          <cell r="DD984">
            <v>0</v>
          </cell>
          <cell r="DE984">
            <v>0</v>
          </cell>
          <cell r="DF984">
            <v>0</v>
          </cell>
          <cell r="DG984">
            <v>0</v>
          </cell>
          <cell r="DH984">
            <v>0</v>
          </cell>
          <cell r="DI984">
            <v>0</v>
          </cell>
          <cell r="DJ984">
            <v>0</v>
          </cell>
          <cell r="DK984">
            <v>0</v>
          </cell>
          <cell r="DL984">
            <v>0</v>
          </cell>
          <cell r="DM984">
            <v>0</v>
          </cell>
          <cell r="DN984">
            <v>0</v>
          </cell>
          <cell r="DO984">
            <v>0</v>
          </cell>
          <cell r="DP984">
            <v>0</v>
          </cell>
          <cell r="DQ984">
            <v>0</v>
          </cell>
          <cell r="DR984">
            <v>0</v>
          </cell>
          <cell r="DS984">
            <v>0</v>
          </cell>
          <cell r="DT984">
            <v>0</v>
          </cell>
          <cell r="DU984">
            <v>0</v>
          </cell>
          <cell r="DV984">
            <v>0</v>
          </cell>
          <cell r="DW984">
            <v>0</v>
          </cell>
          <cell r="DX984">
            <v>0</v>
          </cell>
          <cell r="DY984">
            <v>0</v>
          </cell>
          <cell r="DZ984">
            <v>0</v>
          </cell>
          <cell r="EA984">
            <v>0</v>
          </cell>
          <cell r="EB984">
            <v>0</v>
          </cell>
          <cell r="EC984">
            <v>0</v>
          </cell>
          <cell r="ED984">
            <v>0</v>
          </cell>
        </row>
        <row r="985">
          <cell r="F985">
            <v>0</v>
          </cell>
          <cell r="G985">
            <v>0</v>
          </cell>
          <cell r="H985">
            <v>0</v>
          </cell>
          <cell r="I985">
            <v>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0</v>
          </cell>
          <cell r="P985">
            <v>0</v>
          </cell>
          <cell r="Q985">
            <v>0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  <cell r="AE985">
            <v>0</v>
          </cell>
          <cell r="AF985">
            <v>0</v>
          </cell>
          <cell r="AG985">
            <v>0</v>
          </cell>
          <cell r="AH985">
            <v>0</v>
          </cell>
          <cell r="AI985">
            <v>0</v>
          </cell>
          <cell r="AJ985">
            <v>0</v>
          </cell>
          <cell r="AK985">
            <v>0</v>
          </cell>
          <cell r="AL985">
            <v>0</v>
          </cell>
          <cell r="AM985">
            <v>0</v>
          </cell>
          <cell r="AN985">
            <v>0</v>
          </cell>
          <cell r="AO985">
            <v>0</v>
          </cell>
          <cell r="AP985">
            <v>0</v>
          </cell>
          <cell r="AQ985">
            <v>0</v>
          </cell>
          <cell r="AR985">
            <v>0</v>
          </cell>
          <cell r="AS985">
            <v>0</v>
          </cell>
          <cell r="AT985">
            <v>0</v>
          </cell>
          <cell r="AU985">
            <v>0</v>
          </cell>
          <cell r="AV985">
            <v>0</v>
          </cell>
          <cell r="AW985">
            <v>0</v>
          </cell>
          <cell r="AX985">
            <v>0</v>
          </cell>
          <cell r="AY985">
            <v>0</v>
          </cell>
          <cell r="AZ985">
            <v>0</v>
          </cell>
          <cell r="BA985">
            <v>0</v>
          </cell>
          <cell r="BB985">
            <v>0</v>
          </cell>
          <cell r="BC985">
            <v>0</v>
          </cell>
          <cell r="BD985">
            <v>0</v>
          </cell>
          <cell r="BE985">
            <v>0</v>
          </cell>
          <cell r="BF985">
            <v>0</v>
          </cell>
          <cell r="BG985">
            <v>0</v>
          </cell>
          <cell r="BH985">
            <v>0</v>
          </cell>
          <cell r="BI985">
            <v>0</v>
          </cell>
          <cell r="BJ985">
            <v>0</v>
          </cell>
          <cell r="BK985">
            <v>0</v>
          </cell>
          <cell r="BL985">
            <v>0</v>
          </cell>
          <cell r="BM985">
            <v>0</v>
          </cell>
          <cell r="BN985">
            <v>0</v>
          </cell>
          <cell r="BO985">
            <v>0</v>
          </cell>
          <cell r="BP985">
            <v>0</v>
          </cell>
          <cell r="BQ985">
            <v>0</v>
          </cell>
          <cell r="BR985">
            <v>0</v>
          </cell>
          <cell r="BS985">
            <v>0</v>
          </cell>
          <cell r="BT985">
            <v>0</v>
          </cell>
          <cell r="BU985">
            <v>0</v>
          </cell>
          <cell r="BV985">
            <v>0</v>
          </cell>
          <cell r="BW985">
            <v>0</v>
          </cell>
          <cell r="BX985">
            <v>0</v>
          </cell>
          <cell r="BY985">
            <v>0</v>
          </cell>
          <cell r="BZ985">
            <v>0</v>
          </cell>
          <cell r="CA985">
            <v>0</v>
          </cell>
          <cell r="CB985">
            <v>0</v>
          </cell>
          <cell r="CC985">
            <v>0</v>
          </cell>
          <cell r="CD985">
            <v>0</v>
          </cell>
          <cell r="CE985">
            <v>0</v>
          </cell>
          <cell r="CF985">
            <v>0</v>
          </cell>
          <cell r="CG985">
            <v>0</v>
          </cell>
          <cell r="CH985">
            <v>0</v>
          </cell>
          <cell r="CI985">
            <v>0</v>
          </cell>
          <cell r="CJ985">
            <v>0</v>
          </cell>
          <cell r="CK985">
            <v>0</v>
          </cell>
          <cell r="CL985">
            <v>0</v>
          </cell>
          <cell r="CM985">
            <v>0</v>
          </cell>
          <cell r="CN985">
            <v>0</v>
          </cell>
          <cell r="CO985">
            <v>0</v>
          </cell>
          <cell r="CP985">
            <v>0</v>
          </cell>
          <cell r="CQ985">
            <v>0</v>
          </cell>
          <cell r="CR985">
            <v>0</v>
          </cell>
          <cell r="CS985">
            <v>0</v>
          </cell>
          <cell r="CT985">
            <v>0</v>
          </cell>
          <cell r="CU985">
            <v>0</v>
          </cell>
          <cell r="CV985">
            <v>0</v>
          </cell>
          <cell r="CW985">
            <v>0</v>
          </cell>
          <cell r="CX985">
            <v>0</v>
          </cell>
          <cell r="CY985">
            <v>0</v>
          </cell>
          <cell r="CZ985">
            <v>0</v>
          </cell>
          <cell r="DA985">
            <v>0</v>
          </cell>
          <cell r="DB985">
            <v>0</v>
          </cell>
          <cell r="DC985">
            <v>0</v>
          </cell>
          <cell r="DD985">
            <v>0</v>
          </cell>
          <cell r="DE985">
            <v>0</v>
          </cell>
          <cell r="DF985">
            <v>0</v>
          </cell>
          <cell r="DG985">
            <v>0</v>
          </cell>
          <cell r="DH985">
            <v>0</v>
          </cell>
          <cell r="DI985">
            <v>0</v>
          </cell>
          <cell r="DJ985">
            <v>0</v>
          </cell>
          <cell r="DK985">
            <v>0</v>
          </cell>
          <cell r="DL985">
            <v>0</v>
          </cell>
          <cell r="DM985">
            <v>0</v>
          </cell>
          <cell r="DN985">
            <v>0</v>
          </cell>
          <cell r="DO985">
            <v>0</v>
          </cell>
          <cell r="DP985">
            <v>0</v>
          </cell>
          <cell r="DQ985">
            <v>0</v>
          </cell>
          <cell r="DR985">
            <v>0</v>
          </cell>
          <cell r="DS985">
            <v>0</v>
          </cell>
          <cell r="DT985">
            <v>0</v>
          </cell>
          <cell r="DU985">
            <v>0</v>
          </cell>
          <cell r="DV985">
            <v>0</v>
          </cell>
          <cell r="DW985">
            <v>0</v>
          </cell>
          <cell r="DX985">
            <v>0</v>
          </cell>
          <cell r="DY985">
            <v>0</v>
          </cell>
          <cell r="DZ985">
            <v>0</v>
          </cell>
          <cell r="EA985">
            <v>0</v>
          </cell>
          <cell r="EB985">
            <v>0</v>
          </cell>
          <cell r="EC985">
            <v>0</v>
          </cell>
          <cell r="ED985">
            <v>0</v>
          </cell>
        </row>
        <row r="986">
          <cell r="F986">
            <v>0</v>
          </cell>
          <cell r="G986">
            <v>0</v>
          </cell>
          <cell r="H986">
            <v>0</v>
          </cell>
          <cell r="I986">
            <v>0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0</v>
          </cell>
          <cell r="P986">
            <v>0</v>
          </cell>
          <cell r="Q986">
            <v>0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  <cell r="AE986">
            <v>0</v>
          </cell>
          <cell r="AF986">
            <v>0</v>
          </cell>
          <cell r="AG986">
            <v>0</v>
          </cell>
          <cell r="AH986">
            <v>0</v>
          </cell>
          <cell r="AI986">
            <v>0</v>
          </cell>
          <cell r="AJ986">
            <v>0</v>
          </cell>
          <cell r="AK986">
            <v>0</v>
          </cell>
          <cell r="AL986">
            <v>0</v>
          </cell>
          <cell r="AM986">
            <v>0</v>
          </cell>
          <cell r="AN986">
            <v>0</v>
          </cell>
          <cell r="AO986">
            <v>0</v>
          </cell>
          <cell r="AP986">
            <v>0</v>
          </cell>
          <cell r="AQ986">
            <v>0</v>
          </cell>
          <cell r="AR986">
            <v>0</v>
          </cell>
          <cell r="AS986">
            <v>0</v>
          </cell>
          <cell r="AT986">
            <v>0</v>
          </cell>
          <cell r="AU986">
            <v>0</v>
          </cell>
          <cell r="AV986">
            <v>0</v>
          </cell>
          <cell r="AW986">
            <v>0</v>
          </cell>
          <cell r="AX986">
            <v>0</v>
          </cell>
          <cell r="AY986">
            <v>0</v>
          </cell>
          <cell r="AZ986">
            <v>0</v>
          </cell>
          <cell r="BA986">
            <v>0</v>
          </cell>
          <cell r="BB986">
            <v>0</v>
          </cell>
          <cell r="BC986">
            <v>0</v>
          </cell>
          <cell r="BD986">
            <v>0</v>
          </cell>
          <cell r="BE986">
            <v>0</v>
          </cell>
          <cell r="BF986">
            <v>0</v>
          </cell>
          <cell r="BG986">
            <v>0</v>
          </cell>
          <cell r="BH986">
            <v>0</v>
          </cell>
          <cell r="BI986">
            <v>0</v>
          </cell>
          <cell r="BJ986">
            <v>0</v>
          </cell>
          <cell r="BK986">
            <v>0</v>
          </cell>
          <cell r="BL986">
            <v>0</v>
          </cell>
          <cell r="BM986">
            <v>0</v>
          </cell>
          <cell r="BN986">
            <v>0</v>
          </cell>
          <cell r="BO986">
            <v>0</v>
          </cell>
          <cell r="BP986">
            <v>0</v>
          </cell>
          <cell r="BQ986">
            <v>0</v>
          </cell>
          <cell r="BR986">
            <v>0</v>
          </cell>
          <cell r="BS986">
            <v>0</v>
          </cell>
          <cell r="BT986">
            <v>0</v>
          </cell>
          <cell r="BU986">
            <v>0</v>
          </cell>
          <cell r="BV986">
            <v>0</v>
          </cell>
          <cell r="BW986">
            <v>0</v>
          </cell>
          <cell r="BX986">
            <v>0</v>
          </cell>
          <cell r="BY986">
            <v>0</v>
          </cell>
          <cell r="BZ986">
            <v>0</v>
          </cell>
          <cell r="CA986">
            <v>0</v>
          </cell>
          <cell r="CB986">
            <v>0</v>
          </cell>
          <cell r="CC986">
            <v>0</v>
          </cell>
          <cell r="CD986">
            <v>0</v>
          </cell>
          <cell r="CE986">
            <v>0</v>
          </cell>
          <cell r="CF986">
            <v>0</v>
          </cell>
          <cell r="CG986">
            <v>0</v>
          </cell>
          <cell r="CH986">
            <v>0</v>
          </cell>
          <cell r="CI986">
            <v>0</v>
          </cell>
          <cell r="CJ986">
            <v>0</v>
          </cell>
          <cell r="CK986">
            <v>0</v>
          </cell>
          <cell r="CL986">
            <v>0</v>
          </cell>
          <cell r="CM986">
            <v>0</v>
          </cell>
          <cell r="CN986">
            <v>0</v>
          </cell>
          <cell r="CO986">
            <v>0</v>
          </cell>
          <cell r="CP986">
            <v>0</v>
          </cell>
          <cell r="CQ986">
            <v>0</v>
          </cell>
          <cell r="CR986">
            <v>0</v>
          </cell>
          <cell r="CS986">
            <v>0</v>
          </cell>
          <cell r="CT986">
            <v>0</v>
          </cell>
          <cell r="CU986">
            <v>0</v>
          </cell>
          <cell r="CV986">
            <v>0</v>
          </cell>
          <cell r="CW986">
            <v>0</v>
          </cell>
          <cell r="CX986">
            <v>0</v>
          </cell>
          <cell r="CY986">
            <v>0</v>
          </cell>
          <cell r="CZ986">
            <v>0</v>
          </cell>
          <cell r="DA986">
            <v>0</v>
          </cell>
          <cell r="DB986">
            <v>0</v>
          </cell>
          <cell r="DC986">
            <v>0</v>
          </cell>
          <cell r="DD986">
            <v>0</v>
          </cell>
          <cell r="DE986">
            <v>0</v>
          </cell>
          <cell r="DF986">
            <v>0</v>
          </cell>
          <cell r="DG986">
            <v>0</v>
          </cell>
          <cell r="DH986">
            <v>0</v>
          </cell>
          <cell r="DI986">
            <v>0</v>
          </cell>
          <cell r="DJ986">
            <v>0</v>
          </cell>
          <cell r="DK986">
            <v>0</v>
          </cell>
          <cell r="DL986">
            <v>0</v>
          </cell>
          <cell r="DM986">
            <v>0</v>
          </cell>
          <cell r="DN986">
            <v>0</v>
          </cell>
          <cell r="DO986">
            <v>0</v>
          </cell>
          <cell r="DP986">
            <v>0</v>
          </cell>
          <cell r="DQ986">
            <v>0</v>
          </cell>
          <cell r="DR986">
            <v>0</v>
          </cell>
          <cell r="DS986">
            <v>0</v>
          </cell>
          <cell r="DT986">
            <v>0</v>
          </cell>
          <cell r="DU986">
            <v>0</v>
          </cell>
          <cell r="DV986">
            <v>0</v>
          </cell>
          <cell r="DW986">
            <v>0</v>
          </cell>
          <cell r="DX986">
            <v>0</v>
          </cell>
          <cell r="DY986">
            <v>0</v>
          </cell>
          <cell r="DZ986">
            <v>0</v>
          </cell>
          <cell r="EA986">
            <v>0</v>
          </cell>
          <cell r="EB986">
            <v>0</v>
          </cell>
          <cell r="EC986">
            <v>0</v>
          </cell>
          <cell r="ED986">
            <v>0</v>
          </cell>
        </row>
        <row r="987">
          <cell r="F987">
            <v>0</v>
          </cell>
          <cell r="G987">
            <v>0</v>
          </cell>
          <cell r="H987">
            <v>0</v>
          </cell>
          <cell r="I987">
            <v>0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0</v>
          </cell>
          <cell r="P987">
            <v>0</v>
          </cell>
          <cell r="Q987">
            <v>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  <cell r="AE987">
            <v>0</v>
          </cell>
          <cell r="AF987">
            <v>0</v>
          </cell>
          <cell r="AG987">
            <v>0</v>
          </cell>
          <cell r="AH987">
            <v>0</v>
          </cell>
          <cell r="AI987">
            <v>0</v>
          </cell>
          <cell r="AJ987">
            <v>0</v>
          </cell>
          <cell r="AK987">
            <v>0</v>
          </cell>
          <cell r="AL987">
            <v>0</v>
          </cell>
          <cell r="AM987">
            <v>0</v>
          </cell>
          <cell r="AN987">
            <v>0</v>
          </cell>
          <cell r="AO987">
            <v>0</v>
          </cell>
          <cell r="AP987">
            <v>0</v>
          </cell>
          <cell r="AQ987">
            <v>0</v>
          </cell>
          <cell r="AR987">
            <v>0</v>
          </cell>
          <cell r="AS987">
            <v>0</v>
          </cell>
          <cell r="AT987">
            <v>0</v>
          </cell>
          <cell r="AU987">
            <v>0</v>
          </cell>
          <cell r="AV987">
            <v>0</v>
          </cell>
          <cell r="AW987">
            <v>0</v>
          </cell>
          <cell r="AX987">
            <v>0</v>
          </cell>
          <cell r="AY987">
            <v>0</v>
          </cell>
          <cell r="AZ987">
            <v>0</v>
          </cell>
          <cell r="BA987">
            <v>0</v>
          </cell>
          <cell r="BB987">
            <v>0</v>
          </cell>
          <cell r="BC987">
            <v>0</v>
          </cell>
          <cell r="BD987">
            <v>0</v>
          </cell>
          <cell r="BE987">
            <v>0</v>
          </cell>
          <cell r="BF987">
            <v>0</v>
          </cell>
          <cell r="BG987">
            <v>0</v>
          </cell>
          <cell r="BH987">
            <v>0</v>
          </cell>
          <cell r="BI987">
            <v>0</v>
          </cell>
          <cell r="BJ987">
            <v>0</v>
          </cell>
          <cell r="BK987">
            <v>0</v>
          </cell>
          <cell r="BL987">
            <v>0</v>
          </cell>
          <cell r="BM987">
            <v>0</v>
          </cell>
          <cell r="BN987">
            <v>0</v>
          </cell>
          <cell r="BO987">
            <v>0</v>
          </cell>
          <cell r="BP987">
            <v>0</v>
          </cell>
          <cell r="BQ987">
            <v>0</v>
          </cell>
          <cell r="BR987">
            <v>0</v>
          </cell>
          <cell r="BS987">
            <v>0</v>
          </cell>
          <cell r="BT987">
            <v>0</v>
          </cell>
          <cell r="BU987">
            <v>0</v>
          </cell>
          <cell r="BV987">
            <v>0</v>
          </cell>
          <cell r="BW987">
            <v>0</v>
          </cell>
          <cell r="BX987">
            <v>0</v>
          </cell>
          <cell r="BY987">
            <v>0</v>
          </cell>
          <cell r="BZ987">
            <v>0</v>
          </cell>
          <cell r="CA987">
            <v>0</v>
          </cell>
          <cell r="CB987">
            <v>0</v>
          </cell>
          <cell r="CC987">
            <v>0</v>
          </cell>
          <cell r="CD987">
            <v>0</v>
          </cell>
          <cell r="CE987">
            <v>0</v>
          </cell>
          <cell r="CF987">
            <v>0</v>
          </cell>
          <cell r="CG987">
            <v>0</v>
          </cell>
          <cell r="CH987">
            <v>0</v>
          </cell>
          <cell r="CI987">
            <v>0</v>
          </cell>
          <cell r="CJ987">
            <v>0</v>
          </cell>
          <cell r="CK987">
            <v>0</v>
          </cell>
          <cell r="CL987">
            <v>0</v>
          </cell>
          <cell r="CM987">
            <v>0</v>
          </cell>
          <cell r="CN987">
            <v>0</v>
          </cell>
          <cell r="CO987">
            <v>0</v>
          </cell>
          <cell r="CP987">
            <v>0</v>
          </cell>
          <cell r="CQ987">
            <v>0</v>
          </cell>
          <cell r="CR987">
            <v>0</v>
          </cell>
          <cell r="CS987">
            <v>0</v>
          </cell>
          <cell r="CT987">
            <v>0</v>
          </cell>
          <cell r="CU987">
            <v>0</v>
          </cell>
          <cell r="CV987">
            <v>0</v>
          </cell>
          <cell r="CW987">
            <v>0</v>
          </cell>
          <cell r="CX987">
            <v>0</v>
          </cell>
          <cell r="CY987">
            <v>0</v>
          </cell>
          <cell r="CZ987">
            <v>0</v>
          </cell>
          <cell r="DA987">
            <v>0</v>
          </cell>
          <cell r="DB987">
            <v>0</v>
          </cell>
          <cell r="DC987">
            <v>0</v>
          </cell>
          <cell r="DD987">
            <v>0</v>
          </cell>
          <cell r="DE987">
            <v>0</v>
          </cell>
          <cell r="DF987">
            <v>0</v>
          </cell>
          <cell r="DG987">
            <v>0</v>
          </cell>
          <cell r="DH987">
            <v>0</v>
          </cell>
          <cell r="DI987">
            <v>0</v>
          </cell>
          <cell r="DJ987">
            <v>0</v>
          </cell>
          <cell r="DK987">
            <v>0</v>
          </cell>
          <cell r="DL987">
            <v>0</v>
          </cell>
          <cell r="DM987">
            <v>0</v>
          </cell>
          <cell r="DN987">
            <v>0</v>
          </cell>
          <cell r="DO987">
            <v>0</v>
          </cell>
          <cell r="DP987">
            <v>0</v>
          </cell>
          <cell r="DQ987">
            <v>0</v>
          </cell>
          <cell r="DR987">
            <v>0</v>
          </cell>
          <cell r="DS987">
            <v>0</v>
          </cell>
          <cell r="DT987">
            <v>0</v>
          </cell>
          <cell r="DU987">
            <v>0</v>
          </cell>
          <cell r="DV987">
            <v>0</v>
          </cell>
          <cell r="DW987">
            <v>0</v>
          </cell>
          <cell r="DX987">
            <v>0</v>
          </cell>
          <cell r="DY987">
            <v>0</v>
          </cell>
          <cell r="DZ987">
            <v>0</v>
          </cell>
          <cell r="EA987">
            <v>0</v>
          </cell>
          <cell r="EB987">
            <v>0</v>
          </cell>
          <cell r="EC987">
            <v>0</v>
          </cell>
          <cell r="ED987">
            <v>0</v>
          </cell>
        </row>
        <row r="988">
          <cell r="F988">
            <v>0</v>
          </cell>
          <cell r="G988">
            <v>0</v>
          </cell>
          <cell r="H988">
            <v>0</v>
          </cell>
          <cell r="I988">
            <v>0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0</v>
          </cell>
          <cell r="P988">
            <v>0</v>
          </cell>
          <cell r="Q988">
            <v>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  <cell r="AE988">
            <v>0</v>
          </cell>
          <cell r="AF988">
            <v>0</v>
          </cell>
          <cell r="AG988">
            <v>0</v>
          </cell>
          <cell r="AH988">
            <v>0</v>
          </cell>
          <cell r="AI988">
            <v>0</v>
          </cell>
          <cell r="AJ988">
            <v>0</v>
          </cell>
          <cell r="AK988">
            <v>0</v>
          </cell>
          <cell r="AL988">
            <v>0</v>
          </cell>
          <cell r="AM988">
            <v>0</v>
          </cell>
          <cell r="AN988">
            <v>0</v>
          </cell>
          <cell r="AO988">
            <v>0</v>
          </cell>
          <cell r="AP988">
            <v>0</v>
          </cell>
          <cell r="AQ988">
            <v>0</v>
          </cell>
          <cell r="AR988">
            <v>0</v>
          </cell>
          <cell r="AS988">
            <v>0</v>
          </cell>
          <cell r="AT988">
            <v>0</v>
          </cell>
          <cell r="AU988">
            <v>0</v>
          </cell>
          <cell r="AV988">
            <v>0</v>
          </cell>
          <cell r="AW988">
            <v>0</v>
          </cell>
          <cell r="AX988">
            <v>0</v>
          </cell>
          <cell r="AY988">
            <v>0</v>
          </cell>
          <cell r="AZ988">
            <v>0</v>
          </cell>
          <cell r="BA988">
            <v>0</v>
          </cell>
          <cell r="BB988">
            <v>0</v>
          </cell>
          <cell r="BC988">
            <v>0</v>
          </cell>
          <cell r="BD988">
            <v>0</v>
          </cell>
          <cell r="BE988">
            <v>0</v>
          </cell>
          <cell r="BF988">
            <v>0</v>
          </cell>
          <cell r="BG988">
            <v>0</v>
          </cell>
          <cell r="BH988">
            <v>0</v>
          </cell>
          <cell r="BI988">
            <v>0</v>
          </cell>
          <cell r="BJ988">
            <v>0</v>
          </cell>
          <cell r="BK988">
            <v>0</v>
          </cell>
          <cell r="BL988">
            <v>0</v>
          </cell>
          <cell r="BM988">
            <v>0</v>
          </cell>
          <cell r="BN988">
            <v>0</v>
          </cell>
          <cell r="BO988">
            <v>0</v>
          </cell>
          <cell r="BP988">
            <v>0</v>
          </cell>
          <cell r="BQ988">
            <v>0</v>
          </cell>
          <cell r="BR988">
            <v>0</v>
          </cell>
          <cell r="BS988">
            <v>0</v>
          </cell>
          <cell r="BT988">
            <v>0</v>
          </cell>
          <cell r="BU988">
            <v>0</v>
          </cell>
          <cell r="BV988">
            <v>0</v>
          </cell>
          <cell r="BW988">
            <v>0</v>
          </cell>
          <cell r="BX988">
            <v>0</v>
          </cell>
          <cell r="BY988">
            <v>0</v>
          </cell>
          <cell r="BZ988">
            <v>0</v>
          </cell>
          <cell r="CA988">
            <v>0</v>
          </cell>
          <cell r="CB988">
            <v>0</v>
          </cell>
          <cell r="CC988">
            <v>0</v>
          </cell>
          <cell r="CD988">
            <v>0</v>
          </cell>
          <cell r="CE988">
            <v>0</v>
          </cell>
          <cell r="CF988">
            <v>0</v>
          </cell>
          <cell r="CG988">
            <v>0</v>
          </cell>
          <cell r="CH988">
            <v>0</v>
          </cell>
          <cell r="CI988">
            <v>0</v>
          </cell>
          <cell r="CJ988">
            <v>0</v>
          </cell>
          <cell r="CK988">
            <v>0</v>
          </cell>
          <cell r="CL988">
            <v>0</v>
          </cell>
          <cell r="CM988">
            <v>0</v>
          </cell>
          <cell r="CN988">
            <v>0</v>
          </cell>
          <cell r="CO988">
            <v>0</v>
          </cell>
          <cell r="CP988">
            <v>0</v>
          </cell>
          <cell r="CQ988">
            <v>0</v>
          </cell>
          <cell r="CR988">
            <v>0</v>
          </cell>
          <cell r="CS988">
            <v>0</v>
          </cell>
          <cell r="CT988">
            <v>0</v>
          </cell>
          <cell r="CU988">
            <v>0</v>
          </cell>
          <cell r="CV988">
            <v>0</v>
          </cell>
          <cell r="CW988">
            <v>0</v>
          </cell>
          <cell r="CX988">
            <v>0</v>
          </cell>
          <cell r="CY988">
            <v>0</v>
          </cell>
          <cell r="CZ988">
            <v>0</v>
          </cell>
          <cell r="DA988">
            <v>0</v>
          </cell>
          <cell r="DB988">
            <v>0</v>
          </cell>
          <cell r="DC988">
            <v>0</v>
          </cell>
          <cell r="DD988">
            <v>0</v>
          </cell>
          <cell r="DE988">
            <v>0</v>
          </cell>
          <cell r="DF988">
            <v>0</v>
          </cell>
          <cell r="DG988">
            <v>0</v>
          </cell>
          <cell r="DH988">
            <v>0</v>
          </cell>
          <cell r="DI988">
            <v>0</v>
          </cell>
          <cell r="DJ988">
            <v>0</v>
          </cell>
          <cell r="DK988">
            <v>0</v>
          </cell>
          <cell r="DL988">
            <v>0</v>
          </cell>
          <cell r="DM988">
            <v>0</v>
          </cell>
          <cell r="DN988">
            <v>0</v>
          </cell>
          <cell r="DO988">
            <v>0</v>
          </cell>
          <cell r="DP988">
            <v>0</v>
          </cell>
          <cell r="DQ988">
            <v>0</v>
          </cell>
          <cell r="DR988">
            <v>0</v>
          </cell>
          <cell r="DS988">
            <v>0</v>
          </cell>
          <cell r="DT988">
            <v>0</v>
          </cell>
          <cell r="DU988">
            <v>0</v>
          </cell>
          <cell r="DV988">
            <v>0</v>
          </cell>
          <cell r="DW988">
            <v>0</v>
          </cell>
          <cell r="DX988">
            <v>0</v>
          </cell>
          <cell r="DY988">
            <v>0</v>
          </cell>
          <cell r="DZ988">
            <v>0</v>
          </cell>
          <cell r="EA988">
            <v>0</v>
          </cell>
          <cell r="EB988">
            <v>0</v>
          </cell>
          <cell r="EC988">
            <v>0</v>
          </cell>
          <cell r="ED988">
            <v>0</v>
          </cell>
        </row>
        <row r="989">
          <cell r="F989">
            <v>0</v>
          </cell>
          <cell r="G989">
            <v>0</v>
          </cell>
          <cell r="H989">
            <v>0</v>
          </cell>
          <cell r="I989">
            <v>0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0</v>
          </cell>
          <cell r="P989">
            <v>0</v>
          </cell>
          <cell r="Q989">
            <v>0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  <cell r="AE989">
            <v>0</v>
          </cell>
          <cell r="AF989">
            <v>0</v>
          </cell>
          <cell r="AG989">
            <v>0</v>
          </cell>
          <cell r="AH989">
            <v>0</v>
          </cell>
          <cell r="AI989">
            <v>0</v>
          </cell>
          <cell r="AJ989">
            <v>0</v>
          </cell>
          <cell r="AK989">
            <v>0</v>
          </cell>
          <cell r="AL989">
            <v>0</v>
          </cell>
          <cell r="AM989">
            <v>0</v>
          </cell>
          <cell r="AN989">
            <v>0</v>
          </cell>
          <cell r="AO989">
            <v>0</v>
          </cell>
          <cell r="AP989">
            <v>0</v>
          </cell>
          <cell r="AQ989">
            <v>0</v>
          </cell>
          <cell r="AR989">
            <v>0</v>
          </cell>
          <cell r="AS989">
            <v>0</v>
          </cell>
          <cell r="AT989">
            <v>0</v>
          </cell>
          <cell r="AU989">
            <v>0</v>
          </cell>
          <cell r="AV989">
            <v>0</v>
          </cell>
          <cell r="AW989">
            <v>0</v>
          </cell>
          <cell r="AX989">
            <v>0</v>
          </cell>
          <cell r="AY989">
            <v>0</v>
          </cell>
          <cell r="AZ989">
            <v>0</v>
          </cell>
          <cell r="BA989">
            <v>0</v>
          </cell>
          <cell r="BB989">
            <v>0</v>
          </cell>
          <cell r="BC989">
            <v>0</v>
          </cell>
          <cell r="BD989">
            <v>0</v>
          </cell>
          <cell r="BE989">
            <v>0</v>
          </cell>
          <cell r="BF989">
            <v>0</v>
          </cell>
          <cell r="BG989">
            <v>0</v>
          </cell>
          <cell r="BH989">
            <v>0</v>
          </cell>
          <cell r="BI989">
            <v>0</v>
          </cell>
          <cell r="BJ989">
            <v>0</v>
          </cell>
          <cell r="BK989">
            <v>0</v>
          </cell>
          <cell r="BL989">
            <v>0</v>
          </cell>
          <cell r="BM989">
            <v>0</v>
          </cell>
          <cell r="BN989">
            <v>0</v>
          </cell>
          <cell r="BO989">
            <v>0</v>
          </cell>
          <cell r="BP989">
            <v>0</v>
          </cell>
          <cell r="BQ989">
            <v>0</v>
          </cell>
          <cell r="BR989">
            <v>0</v>
          </cell>
          <cell r="BS989">
            <v>0</v>
          </cell>
          <cell r="BT989">
            <v>0</v>
          </cell>
          <cell r="BU989">
            <v>0</v>
          </cell>
          <cell r="BV989">
            <v>0</v>
          </cell>
          <cell r="BW989">
            <v>0</v>
          </cell>
          <cell r="BX989">
            <v>0</v>
          </cell>
          <cell r="BY989">
            <v>0</v>
          </cell>
          <cell r="BZ989">
            <v>0</v>
          </cell>
          <cell r="CA989">
            <v>0</v>
          </cell>
          <cell r="CB989">
            <v>0</v>
          </cell>
          <cell r="CC989">
            <v>0</v>
          </cell>
          <cell r="CD989">
            <v>0</v>
          </cell>
          <cell r="CE989">
            <v>0</v>
          </cell>
          <cell r="CF989">
            <v>0</v>
          </cell>
          <cell r="CG989">
            <v>0</v>
          </cell>
          <cell r="CH989">
            <v>0</v>
          </cell>
          <cell r="CI989">
            <v>0</v>
          </cell>
          <cell r="CJ989">
            <v>0</v>
          </cell>
          <cell r="CK989">
            <v>0</v>
          </cell>
          <cell r="CL989">
            <v>0</v>
          </cell>
          <cell r="CM989">
            <v>0</v>
          </cell>
          <cell r="CN989">
            <v>0</v>
          </cell>
          <cell r="CO989">
            <v>0</v>
          </cell>
          <cell r="CP989">
            <v>0</v>
          </cell>
          <cell r="CQ989">
            <v>0</v>
          </cell>
          <cell r="CR989">
            <v>0</v>
          </cell>
          <cell r="CS989">
            <v>0</v>
          </cell>
          <cell r="CT989">
            <v>0</v>
          </cell>
          <cell r="CU989">
            <v>0</v>
          </cell>
          <cell r="CV989">
            <v>0</v>
          </cell>
          <cell r="CW989">
            <v>0</v>
          </cell>
          <cell r="CX989">
            <v>0</v>
          </cell>
          <cell r="CY989">
            <v>0</v>
          </cell>
          <cell r="CZ989">
            <v>0</v>
          </cell>
          <cell r="DA989">
            <v>0</v>
          </cell>
          <cell r="DB989">
            <v>0</v>
          </cell>
          <cell r="DC989">
            <v>0</v>
          </cell>
          <cell r="DD989">
            <v>0</v>
          </cell>
          <cell r="DE989">
            <v>0</v>
          </cell>
          <cell r="DF989">
            <v>0</v>
          </cell>
          <cell r="DG989">
            <v>0</v>
          </cell>
          <cell r="DH989">
            <v>0</v>
          </cell>
          <cell r="DI989">
            <v>0</v>
          </cell>
          <cell r="DJ989">
            <v>0</v>
          </cell>
          <cell r="DK989">
            <v>0</v>
          </cell>
          <cell r="DL989">
            <v>0</v>
          </cell>
          <cell r="DM989">
            <v>0</v>
          </cell>
          <cell r="DN989">
            <v>0</v>
          </cell>
          <cell r="DO989">
            <v>0</v>
          </cell>
          <cell r="DP989">
            <v>0</v>
          </cell>
          <cell r="DQ989">
            <v>0</v>
          </cell>
          <cell r="DR989">
            <v>0</v>
          </cell>
          <cell r="DS989">
            <v>0</v>
          </cell>
          <cell r="DT989">
            <v>0</v>
          </cell>
          <cell r="DU989">
            <v>0</v>
          </cell>
          <cell r="DV989">
            <v>0</v>
          </cell>
          <cell r="DW989">
            <v>0</v>
          </cell>
          <cell r="DX989">
            <v>0</v>
          </cell>
          <cell r="DY989">
            <v>0</v>
          </cell>
          <cell r="DZ989">
            <v>0</v>
          </cell>
          <cell r="EA989">
            <v>0</v>
          </cell>
          <cell r="EB989">
            <v>0</v>
          </cell>
          <cell r="EC989">
            <v>0</v>
          </cell>
          <cell r="ED989">
            <v>0</v>
          </cell>
        </row>
        <row r="990">
          <cell r="F990">
            <v>0</v>
          </cell>
          <cell r="G990">
            <v>0</v>
          </cell>
          <cell r="H990">
            <v>0</v>
          </cell>
          <cell r="I990">
            <v>0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0</v>
          </cell>
          <cell r="P990">
            <v>0</v>
          </cell>
          <cell r="Q990">
            <v>0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  <cell r="AE990">
            <v>0</v>
          </cell>
          <cell r="AF990">
            <v>0</v>
          </cell>
          <cell r="AG990">
            <v>0</v>
          </cell>
          <cell r="AH990">
            <v>0</v>
          </cell>
          <cell r="AI990">
            <v>0</v>
          </cell>
          <cell r="AJ990">
            <v>0</v>
          </cell>
          <cell r="AK990">
            <v>0</v>
          </cell>
          <cell r="AL990">
            <v>0</v>
          </cell>
          <cell r="AM990">
            <v>0</v>
          </cell>
          <cell r="AN990">
            <v>0</v>
          </cell>
          <cell r="AO990">
            <v>0</v>
          </cell>
          <cell r="AP990">
            <v>0</v>
          </cell>
          <cell r="AQ990">
            <v>0</v>
          </cell>
          <cell r="AR990">
            <v>0</v>
          </cell>
          <cell r="AS990">
            <v>0</v>
          </cell>
          <cell r="AT990">
            <v>0</v>
          </cell>
          <cell r="AU990">
            <v>0</v>
          </cell>
          <cell r="AV990">
            <v>0</v>
          </cell>
          <cell r="AW990">
            <v>0</v>
          </cell>
          <cell r="AX990">
            <v>0</v>
          </cell>
          <cell r="AY990">
            <v>0</v>
          </cell>
          <cell r="AZ990">
            <v>0</v>
          </cell>
          <cell r="BA990">
            <v>0</v>
          </cell>
          <cell r="BB990">
            <v>0</v>
          </cell>
          <cell r="BC990">
            <v>0</v>
          </cell>
          <cell r="BD990">
            <v>0</v>
          </cell>
          <cell r="BE990">
            <v>0</v>
          </cell>
          <cell r="BF990">
            <v>0</v>
          </cell>
          <cell r="BG990">
            <v>0</v>
          </cell>
          <cell r="BH990">
            <v>0</v>
          </cell>
          <cell r="BI990">
            <v>0</v>
          </cell>
          <cell r="BJ990">
            <v>0</v>
          </cell>
          <cell r="BK990">
            <v>0</v>
          </cell>
          <cell r="BL990">
            <v>0</v>
          </cell>
          <cell r="BM990">
            <v>0</v>
          </cell>
          <cell r="BN990">
            <v>0</v>
          </cell>
          <cell r="BO990">
            <v>0</v>
          </cell>
          <cell r="BP990">
            <v>0</v>
          </cell>
          <cell r="BQ990">
            <v>0</v>
          </cell>
          <cell r="BR990">
            <v>0</v>
          </cell>
          <cell r="BS990">
            <v>0</v>
          </cell>
          <cell r="BT990">
            <v>0</v>
          </cell>
          <cell r="BU990">
            <v>0</v>
          </cell>
          <cell r="BV990">
            <v>0</v>
          </cell>
          <cell r="BW990">
            <v>0</v>
          </cell>
          <cell r="BX990">
            <v>0</v>
          </cell>
          <cell r="BY990">
            <v>0</v>
          </cell>
          <cell r="BZ990">
            <v>0</v>
          </cell>
          <cell r="CA990">
            <v>0</v>
          </cell>
          <cell r="CB990">
            <v>0</v>
          </cell>
          <cell r="CC990">
            <v>0</v>
          </cell>
          <cell r="CD990">
            <v>0</v>
          </cell>
          <cell r="CE990">
            <v>0</v>
          </cell>
          <cell r="CF990">
            <v>0</v>
          </cell>
          <cell r="CG990">
            <v>0</v>
          </cell>
          <cell r="CH990">
            <v>0</v>
          </cell>
          <cell r="CI990">
            <v>0</v>
          </cell>
          <cell r="CJ990">
            <v>0</v>
          </cell>
          <cell r="CK990">
            <v>0</v>
          </cell>
          <cell r="CL990">
            <v>0</v>
          </cell>
          <cell r="CM990">
            <v>0</v>
          </cell>
          <cell r="CN990">
            <v>0</v>
          </cell>
          <cell r="CO990">
            <v>0</v>
          </cell>
          <cell r="CP990">
            <v>0</v>
          </cell>
          <cell r="CQ990">
            <v>0</v>
          </cell>
          <cell r="CR990">
            <v>0</v>
          </cell>
          <cell r="CS990">
            <v>0</v>
          </cell>
          <cell r="CT990">
            <v>0</v>
          </cell>
          <cell r="CU990">
            <v>0</v>
          </cell>
          <cell r="CV990">
            <v>0</v>
          </cell>
          <cell r="CW990">
            <v>0</v>
          </cell>
          <cell r="CX990">
            <v>0</v>
          </cell>
          <cell r="CY990">
            <v>0</v>
          </cell>
          <cell r="CZ990">
            <v>0</v>
          </cell>
          <cell r="DA990">
            <v>0</v>
          </cell>
          <cell r="DB990">
            <v>0</v>
          </cell>
          <cell r="DC990">
            <v>0</v>
          </cell>
          <cell r="DD990">
            <v>0</v>
          </cell>
          <cell r="DE990">
            <v>0</v>
          </cell>
          <cell r="DF990">
            <v>0</v>
          </cell>
          <cell r="DG990">
            <v>0</v>
          </cell>
          <cell r="DH990">
            <v>0</v>
          </cell>
          <cell r="DI990">
            <v>0</v>
          </cell>
          <cell r="DJ990">
            <v>0</v>
          </cell>
          <cell r="DK990">
            <v>0</v>
          </cell>
          <cell r="DL990">
            <v>0</v>
          </cell>
          <cell r="DM990">
            <v>0</v>
          </cell>
          <cell r="DN990">
            <v>0</v>
          </cell>
          <cell r="DO990">
            <v>0</v>
          </cell>
          <cell r="DP990">
            <v>0</v>
          </cell>
          <cell r="DQ990">
            <v>0</v>
          </cell>
          <cell r="DR990">
            <v>0</v>
          </cell>
          <cell r="DS990">
            <v>0</v>
          </cell>
          <cell r="DT990">
            <v>0</v>
          </cell>
          <cell r="DU990">
            <v>0</v>
          </cell>
          <cell r="DV990">
            <v>0</v>
          </cell>
          <cell r="DW990">
            <v>0</v>
          </cell>
          <cell r="DX990">
            <v>0</v>
          </cell>
          <cell r="DY990">
            <v>0</v>
          </cell>
          <cell r="DZ990">
            <v>0</v>
          </cell>
          <cell r="EA990">
            <v>0</v>
          </cell>
          <cell r="EB990">
            <v>0</v>
          </cell>
          <cell r="EC990">
            <v>0</v>
          </cell>
          <cell r="ED990">
            <v>0</v>
          </cell>
        </row>
        <row r="993">
          <cell r="F993">
            <v>0</v>
          </cell>
          <cell r="G993">
            <v>0</v>
          </cell>
          <cell r="H993">
            <v>0</v>
          </cell>
          <cell r="I993">
            <v>0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0</v>
          </cell>
          <cell r="P993">
            <v>0</v>
          </cell>
          <cell r="Q993">
            <v>0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  <cell r="AE993">
            <v>0</v>
          </cell>
          <cell r="AF993">
            <v>0</v>
          </cell>
          <cell r="AG993">
            <v>0</v>
          </cell>
          <cell r="AH993">
            <v>0</v>
          </cell>
          <cell r="AI993">
            <v>0</v>
          </cell>
          <cell r="AJ993">
            <v>0</v>
          </cell>
          <cell r="AK993">
            <v>0</v>
          </cell>
          <cell r="AL993">
            <v>0</v>
          </cell>
          <cell r="AM993">
            <v>0</v>
          </cell>
          <cell r="AN993">
            <v>0</v>
          </cell>
          <cell r="AO993">
            <v>0</v>
          </cell>
          <cell r="AP993">
            <v>0</v>
          </cell>
          <cell r="AQ993">
            <v>0</v>
          </cell>
          <cell r="AR993">
            <v>0</v>
          </cell>
          <cell r="AS993">
            <v>0</v>
          </cell>
          <cell r="AT993">
            <v>0</v>
          </cell>
          <cell r="AU993">
            <v>0</v>
          </cell>
          <cell r="AV993">
            <v>0</v>
          </cell>
          <cell r="AW993">
            <v>0</v>
          </cell>
          <cell r="AX993">
            <v>0</v>
          </cell>
          <cell r="AY993">
            <v>0</v>
          </cell>
          <cell r="AZ993">
            <v>0</v>
          </cell>
          <cell r="BA993">
            <v>0</v>
          </cell>
          <cell r="BB993">
            <v>0</v>
          </cell>
          <cell r="BC993">
            <v>0</v>
          </cell>
          <cell r="BD993">
            <v>0</v>
          </cell>
          <cell r="BE993">
            <v>0</v>
          </cell>
          <cell r="BF993">
            <v>0</v>
          </cell>
          <cell r="BG993">
            <v>0</v>
          </cell>
          <cell r="BH993">
            <v>0</v>
          </cell>
          <cell r="BI993">
            <v>0</v>
          </cell>
          <cell r="BJ993">
            <v>0</v>
          </cell>
          <cell r="BK993">
            <v>0</v>
          </cell>
          <cell r="BL993">
            <v>0</v>
          </cell>
          <cell r="BM993">
            <v>0</v>
          </cell>
          <cell r="BN993">
            <v>0</v>
          </cell>
          <cell r="BO993">
            <v>0</v>
          </cell>
          <cell r="BP993">
            <v>0</v>
          </cell>
          <cell r="BQ993">
            <v>0</v>
          </cell>
          <cell r="BR993">
            <v>0</v>
          </cell>
          <cell r="BS993">
            <v>0</v>
          </cell>
          <cell r="BT993">
            <v>0</v>
          </cell>
          <cell r="BU993">
            <v>0</v>
          </cell>
          <cell r="BV993">
            <v>0</v>
          </cell>
          <cell r="BW993">
            <v>0</v>
          </cell>
          <cell r="BX993">
            <v>0</v>
          </cell>
          <cell r="BY993">
            <v>0</v>
          </cell>
          <cell r="BZ993">
            <v>0</v>
          </cell>
          <cell r="CA993">
            <v>0</v>
          </cell>
          <cell r="CB993">
            <v>0</v>
          </cell>
          <cell r="CC993">
            <v>0</v>
          </cell>
          <cell r="CD993">
            <v>0</v>
          </cell>
          <cell r="CE993">
            <v>0</v>
          </cell>
          <cell r="CF993">
            <v>0</v>
          </cell>
          <cell r="CG993">
            <v>0</v>
          </cell>
          <cell r="CH993">
            <v>0</v>
          </cell>
          <cell r="CI993">
            <v>0</v>
          </cell>
          <cell r="CJ993">
            <v>0</v>
          </cell>
          <cell r="CK993">
            <v>0</v>
          </cell>
          <cell r="CL993">
            <v>0</v>
          </cell>
          <cell r="CM993">
            <v>0</v>
          </cell>
          <cell r="CN993">
            <v>0</v>
          </cell>
          <cell r="CO993">
            <v>0</v>
          </cell>
          <cell r="CP993">
            <v>0</v>
          </cell>
          <cell r="CQ993">
            <v>0</v>
          </cell>
          <cell r="CR993">
            <v>0</v>
          </cell>
          <cell r="CS993">
            <v>0</v>
          </cell>
          <cell r="CT993">
            <v>0</v>
          </cell>
          <cell r="CU993">
            <v>0</v>
          </cell>
          <cell r="CV993">
            <v>0</v>
          </cell>
          <cell r="CW993">
            <v>0</v>
          </cell>
          <cell r="CX993">
            <v>0</v>
          </cell>
          <cell r="CY993">
            <v>0</v>
          </cell>
          <cell r="CZ993">
            <v>0</v>
          </cell>
          <cell r="DA993">
            <v>0</v>
          </cell>
          <cell r="DB993">
            <v>0</v>
          </cell>
          <cell r="DC993">
            <v>0</v>
          </cell>
          <cell r="DD993">
            <v>0</v>
          </cell>
          <cell r="DE993">
            <v>0</v>
          </cell>
          <cell r="DF993">
            <v>0</v>
          </cell>
          <cell r="DG993">
            <v>0</v>
          </cell>
          <cell r="DH993">
            <v>0</v>
          </cell>
          <cell r="DI993">
            <v>0</v>
          </cell>
          <cell r="DJ993">
            <v>0</v>
          </cell>
          <cell r="DK993">
            <v>0</v>
          </cell>
          <cell r="DL993">
            <v>0</v>
          </cell>
          <cell r="DM993">
            <v>0</v>
          </cell>
          <cell r="DN993">
            <v>0</v>
          </cell>
          <cell r="DO993">
            <v>0</v>
          </cell>
          <cell r="DP993">
            <v>0</v>
          </cell>
          <cell r="DQ993">
            <v>0</v>
          </cell>
          <cell r="DR993">
            <v>0</v>
          </cell>
          <cell r="DS993">
            <v>0</v>
          </cell>
          <cell r="DT993">
            <v>0</v>
          </cell>
          <cell r="DU993">
            <v>0</v>
          </cell>
          <cell r="DV993">
            <v>0</v>
          </cell>
          <cell r="DW993">
            <v>0</v>
          </cell>
          <cell r="DX993">
            <v>0</v>
          </cell>
          <cell r="DY993">
            <v>0</v>
          </cell>
          <cell r="DZ993">
            <v>0</v>
          </cell>
          <cell r="EA993">
            <v>0</v>
          </cell>
          <cell r="EB993">
            <v>0</v>
          </cell>
          <cell r="EC993">
            <v>0</v>
          </cell>
          <cell r="ED993">
            <v>0</v>
          </cell>
        </row>
        <row r="994">
          <cell r="F994">
            <v>0</v>
          </cell>
          <cell r="G994">
            <v>0</v>
          </cell>
          <cell r="H994">
            <v>0</v>
          </cell>
          <cell r="I994">
            <v>0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0</v>
          </cell>
          <cell r="P994">
            <v>0</v>
          </cell>
          <cell r="Q994">
            <v>0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  <cell r="AE994">
            <v>0</v>
          </cell>
          <cell r="AF994">
            <v>0</v>
          </cell>
          <cell r="AG994">
            <v>0</v>
          </cell>
          <cell r="AH994">
            <v>0</v>
          </cell>
          <cell r="AI994">
            <v>0</v>
          </cell>
          <cell r="AJ994">
            <v>0</v>
          </cell>
          <cell r="AK994">
            <v>0</v>
          </cell>
          <cell r="AL994">
            <v>0</v>
          </cell>
          <cell r="AM994">
            <v>0</v>
          </cell>
          <cell r="AN994">
            <v>0</v>
          </cell>
          <cell r="AO994">
            <v>0</v>
          </cell>
          <cell r="AP994">
            <v>0</v>
          </cell>
          <cell r="AQ994">
            <v>0</v>
          </cell>
          <cell r="AR994">
            <v>0</v>
          </cell>
          <cell r="AS994">
            <v>0</v>
          </cell>
          <cell r="AT994">
            <v>0</v>
          </cell>
          <cell r="AU994">
            <v>0</v>
          </cell>
          <cell r="AV994">
            <v>0</v>
          </cell>
          <cell r="AW994">
            <v>0</v>
          </cell>
          <cell r="AX994">
            <v>0</v>
          </cell>
          <cell r="AY994">
            <v>0</v>
          </cell>
          <cell r="AZ994">
            <v>0</v>
          </cell>
          <cell r="BA994">
            <v>0</v>
          </cell>
          <cell r="BB994">
            <v>0</v>
          </cell>
          <cell r="BC994">
            <v>0</v>
          </cell>
          <cell r="BD994">
            <v>0</v>
          </cell>
          <cell r="BE994">
            <v>0</v>
          </cell>
          <cell r="BF994">
            <v>0</v>
          </cell>
          <cell r="BG994">
            <v>0</v>
          </cell>
          <cell r="BH994">
            <v>0</v>
          </cell>
          <cell r="BI994">
            <v>0</v>
          </cell>
          <cell r="BJ994">
            <v>0</v>
          </cell>
          <cell r="BK994">
            <v>0</v>
          </cell>
          <cell r="BL994">
            <v>0</v>
          </cell>
          <cell r="BM994">
            <v>0</v>
          </cell>
          <cell r="BN994">
            <v>0</v>
          </cell>
          <cell r="BO994">
            <v>0</v>
          </cell>
          <cell r="BP994">
            <v>0</v>
          </cell>
          <cell r="BQ994">
            <v>0</v>
          </cell>
          <cell r="BR994">
            <v>0</v>
          </cell>
          <cell r="BS994">
            <v>0</v>
          </cell>
          <cell r="BT994">
            <v>0</v>
          </cell>
          <cell r="BU994">
            <v>0</v>
          </cell>
          <cell r="BV994">
            <v>0</v>
          </cell>
          <cell r="BW994">
            <v>0</v>
          </cell>
          <cell r="BX994">
            <v>0</v>
          </cell>
          <cell r="BY994">
            <v>0</v>
          </cell>
          <cell r="BZ994">
            <v>0</v>
          </cell>
          <cell r="CA994">
            <v>0</v>
          </cell>
          <cell r="CB994">
            <v>0</v>
          </cell>
          <cell r="CC994">
            <v>0</v>
          </cell>
          <cell r="CD994">
            <v>0</v>
          </cell>
          <cell r="CE994">
            <v>0</v>
          </cell>
          <cell r="CF994">
            <v>0</v>
          </cell>
          <cell r="CG994">
            <v>0</v>
          </cell>
          <cell r="CH994">
            <v>0</v>
          </cell>
          <cell r="CI994">
            <v>0</v>
          </cell>
          <cell r="CJ994">
            <v>0</v>
          </cell>
          <cell r="CK994">
            <v>0</v>
          </cell>
          <cell r="CL994">
            <v>0</v>
          </cell>
          <cell r="CM994">
            <v>0</v>
          </cell>
          <cell r="CN994">
            <v>0</v>
          </cell>
          <cell r="CO994">
            <v>0</v>
          </cell>
          <cell r="CP994">
            <v>0</v>
          </cell>
          <cell r="CQ994">
            <v>0</v>
          </cell>
          <cell r="CR994">
            <v>0</v>
          </cell>
          <cell r="CS994">
            <v>0</v>
          </cell>
          <cell r="CT994">
            <v>0</v>
          </cell>
          <cell r="CU994">
            <v>0</v>
          </cell>
          <cell r="CV994">
            <v>0</v>
          </cell>
          <cell r="CW994">
            <v>0</v>
          </cell>
          <cell r="CX994">
            <v>0</v>
          </cell>
          <cell r="CY994">
            <v>0</v>
          </cell>
          <cell r="CZ994">
            <v>0</v>
          </cell>
          <cell r="DA994">
            <v>0</v>
          </cell>
          <cell r="DB994">
            <v>0</v>
          </cell>
          <cell r="DC994">
            <v>0</v>
          </cell>
          <cell r="DD994">
            <v>0</v>
          </cell>
          <cell r="DE994">
            <v>0</v>
          </cell>
          <cell r="DF994">
            <v>0</v>
          </cell>
          <cell r="DG994">
            <v>0</v>
          </cell>
          <cell r="DH994">
            <v>0</v>
          </cell>
          <cell r="DI994">
            <v>0</v>
          </cell>
          <cell r="DJ994">
            <v>0</v>
          </cell>
          <cell r="DK994">
            <v>0</v>
          </cell>
          <cell r="DL994">
            <v>0</v>
          </cell>
          <cell r="DM994">
            <v>0</v>
          </cell>
          <cell r="DN994">
            <v>0</v>
          </cell>
          <cell r="DO994">
            <v>0</v>
          </cell>
          <cell r="DP994">
            <v>0</v>
          </cell>
          <cell r="DQ994">
            <v>0</v>
          </cell>
          <cell r="DR994">
            <v>0</v>
          </cell>
          <cell r="DS994">
            <v>0</v>
          </cell>
          <cell r="DT994">
            <v>0</v>
          </cell>
          <cell r="DU994">
            <v>0</v>
          </cell>
          <cell r="DV994">
            <v>0</v>
          </cell>
          <cell r="DW994">
            <v>0</v>
          </cell>
          <cell r="DX994">
            <v>0</v>
          </cell>
          <cell r="DY994">
            <v>0</v>
          </cell>
          <cell r="DZ994">
            <v>0</v>
          </cell>
          <cell r="EA994">
            <v>0</v>
          </cell>
          <cell r="EB994">
            <v>0</v>
          </cell>
          <cell r="EC994">
            <v>0</v>
          </cell>
          <cell r="ED994">
            <v>0</v>
          </cell>
        </row>
        <row r="995">
          <cell r="F995">
            <v>0</v>
          </cell>
          <cell r="G995">
            <v>0</v>
          </cell>
          <cell r="H995">
            <v>0</v>
          </cell>
          <cell r="I995">
            <v>0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0</v>
          </cell>
          <cell r="P995">
            <v>0</v>
          </cell>
          <cell r="Q995">
            <v>0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  <cell r="AE995">
            <v>0</v>
          </cell>
          <cell r="AF995">
            <v>0</v>
          </cell>
          <cell r="AG995">
            <v>0</v>
          </cell>
          <cell r="AH995">
            <v>0</v>
          </cell>
          <cell r="AI995">
            <v>0</v>
          </cell>
          <cell r="AJ995">
            <v>0</v>
          </cell>
          <cell r="AK995">
            <v>0</v>
          </cell>
          <cell r="AL995">
            <v>0</v>
          </cell>
          <cell r="AM995">
            <v>0</v>
          </cell>
          <cell r="AN995">
            <v>0</v>
          </cell>
          <cell r="AO995">
            <v>0</v>
          </cell>
          <cell r="AP995">
            <v>0</v>
          </cell>
          <cell r="AQ995">
            <v>0</v>
          </cell>
          <cell r="AR995">
            <v>0</v>
          </cell>
          <cell r="AS995">
            <v>0</v>
          </cell>
          <cell r="AT995">
            <v>0</v>
          </cell>
          <cell r="AU995">
            <v>0</v>
          </cell>
          <cell r="AV995">
            <v>0</v>
          </cell>
          <cell r="AW995">
            <v>0</v>
          </cell>
          <cell r="AX995">
            <v>0</v>
          </cell>
          <cell r="AY995">
            <v>0</v>
          </cell>
          <cell r="AZ995">
            <v>0</v>
          </cell>
          <cell r="BA995">
            <v>0</v>
          </cell>
          <cell r="BB995">
            <v>0</v>
          </cell>
          <cell r="BC995">
            <v>0</v>
          </cell>
          <cell r="BD995">
            <v>0</v>
          </cell>
          <cell r="BE995">
            <v>0</v>
          </cell>
          <cell r="BF995">
            <v>0</v>
          </cell>
          <cell r="BG995">
            <v>0</v>
          </cell>
          <cell r="BH995">
            <v>0</v>
          </cell>
          <cell r="BI995">
            <v>0</v>
          </cell>
          <cell r="BJ995">
            <v>0</v>
          </cell>
          <cell r="BK995">
            <v>0</v>
          </cell>
          <cell r="BL995">
            <v>0</v>
          </cell>
          <cell r="BM995">
            <v>0</v>
          </cell>
          <cell r="BN995">
            <v>0</v>
          </cell>
          <cell r="BO995">
            <v>0</v>
          </cell>
          <cell r="BP995">
            <v>0</v>
          </cell>
          <cell r="BQ995">
            <v>0</v>
          </cell>
          <cell r="BR995">
            <v>0</v>
          </cell>
          <cell r="BS995">
            <v>0</v>
          </cell>
          <cell r="BT995">
            <v>0</v>
          </cell>
          <cell r="BU995">
            <v>0</v>
          </cell>
          <cell r="BV995">
            <v>0</v>
          </cell>
          <cell r="BW995">
            <v>0</v>
          </cell>
          <cell r="BX995">
            <v>0</v>
          </cell>
          <cell r="BY995">
            <v>0</v>
          </cell>
          <cell r="BZ995">
            <v>0</v>
          </cell>
          <cell r="CA995">
            <v>0</v>
          </cell>
          <cell r="CB995">
            <v>0</v>
          </cell>
          <cell r="CC995">
            <v>0</v>
          </cell>
          <cell r="CD995">
            <v>0</v>
          </cell>
          <cell r="CE995">
            <v>0</v>
          </cell>
          <cell r="CF995">
            <v>0</v>
          </cell>
          <cell r="CG995">
            <v>0</v>
          </cell>
          <cell r="CH995">
            <v>0</v>
          </cell>
          <cell r="CI995">
            <v>0</v>
          </cell>
          <cell r="CJ995">
            <v>0</v>
          </cell>
          <cell r="CK995">
            <v>0</v>
          </cell>
          <cell r="CL995">
            <v>0</v>
          </cell>
          <cell r="CM995">
            <v>0</v>
          </cell>
          <cell r="CN995">
            <v>0</v>
          </cell>
          <cell r="CO995">
            <v>0</v>
          </cell>
          <cell r="CP995">
            <v>0</v>
          </cell>
          <cell r="CQ995">
            <v>0</v>
          </cell>
          <cell r="CR995">
            <v>0</v>
          </cell>
          <cell r="CS995">
            <v>0</v>
          </cell>
          <cell r="CT995">
            <v>0</v>
          </cell>
          <cell r="CU995">
            <v>0</v>
          </cell>
          <cell r="CV995">
            <v>0</v>
          </cell>
          <cell r="CW995">
            <v>0</v>
          </cell>
          <cell r="CX995">
            <v>0</v>
          </cell>
          <cell r="CY995">
            <v>0</v>
          </cell>
          <cell r="CZ995">
            <v>0</v>
          </cell>
          <cell r="DA995">
            <v>0</v>
          </cell>
          <cell r="DB995">
            <v>0</v>
          </cell>
          <cell r="DC995">
            <v>0</v>
          </cell>
          <cell r="DD995">
            <v>0</v>
          </cell>
          <cell r="DE995">
            <v>0</v>
          </cell>
          <cell r="DF995">
            <v>0</v>
          </cell>
          <cell r="DG995">
            <v>0</v>
          </cell>
          <cell r="DH995">
            <v>0</v>
          </cell>
          <cell r="DI995">
            <v>0</v>
          </cell>
          <cell r="DJ995">
            <v>0</v>
          </cell>
          <cell r="DK995">
            <v>0</v>
          </cell>
          <cell r="DL995">
            <v>0</v>
          </cell>
          <cell r="DM995">
            <v>0</v>
          </cell>
          <cell r="DN995">
            <v>0</v>
          </cell>
          <cell r="DO995">
            <v>0</v>
          </cell>
          <cell r="DP995">
            <v>0</v>
          </cell>
          <cell r="DQ995">
            <v>0</v>
          </cell>
          <cell r="DR995">
            <v>0</v>
          </cell>
          <cell r="DS995">
            <v>0</v>
          </cell>
          <cell r="DT995">
            <v>0</v>
          </cell>
          <cell r="DU995">
            <v>0</v>
          </cell>
          <cell r="DV995">
            <v>0</v>
          </cell>
          <cell r="DW995">
            <v>0</v>
          </cell>
          <cell r="DX995">
            <v>0</v>
          </cell>
          <cell r="DY995">
            <v>0</v>
          </cell>
          <cell r="DZ995">
            <v>0</v>
          </cell>
          <cell r="EA995">
            <v>0</v>
          </cell>
          <cell r="EB995">
            <v>0</v>
          </cell>
          <cell r="EC995">
            <v>0</v>
          </cell>
          <cell r="ED995">
            <v>0</v>
          </cell>
        </row>
        <row r="996">
          <cell r="F996">
            <v>0</v>
          </cell>
          <cell r="G996">
            <v>0</v>
          </cell>
          <cell r="H996">
            <v>0</v>
          </cell>
          <cell r="I996">
            <v>0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0</v>
          </cell>
          <cell r="P996">
            <v>0</v>
          </cell>
          <cell r="Q996">
            <v>0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  <cell r="AE996">
            <v>0</v>
          </cell>
          <cell r="AF996">
            <v>0</v>
          </cell>
          <cell r="AG996">
            <v>0</v>
          </cell>
          <cell r="AH996">
            <v>0</v>
          </cell>
          <cell r="AI996">
            <v>0</v>
          </cell>
          <cell r="AJ996">
            <v>0</v>
          </cell>
          <cell r="AK996">
            <v>0</v>
          </cell>
          <cell r="AL996">
            <v>0</v>
          </cell>
          <cell r="AM996">
            <v>0</v>
          </cell>
          <cell r="AN996">
            <v>0</v>
          </cell>
          <cell r="AO996">
            <v>0</v>
          </cell>
          <cell r="AP996">
            <v>0</v>
          </cell>
          <cell r="AQ996">
            <v>0</v>
          </cell>
          <cell r="AR996">
            <v>0</v>
          </cell>
          <cell r="AS996">
            <v>0</v>
          </cell>
          <cell r="AT996">
            <v>0</v>
          </cell>
          <cell r="AU996">
            <v>0</v>
          </cell>
          <cell r="AV996">
            <v>0</v>
          </cell>
          <cell r="AW996">
            <v>0</v>
          </cell>
          <cell r="AX996">
            <v>0</v>
          </cell>
          <cell r="AY996">
            <v>0</v>
          </cell>
          <cell r="AZ996">
            <v>0</v>
          </cell>
          <cell r="BA996">
            <v>0</v>
          </cell>
          <cell r="BB996">
            <v>0</v>
          </cell>
          <cell r="BC996">
            <v>0</v>
          </cell>
          <cell r="BD996">
            <v>0</v>
          </cell>
          <cell r="BE996">
            <v>0</v>
          </cell>
          <cell r="BF996">
            <v>0</v>
          </cell>
          <cell r="BG996">
            <v>0</v>
          </cell>
          <cell r="BH996">
            <v>0</v>
          </cell>
          <cell r="BI996">
            <v>0</v>
          </cell>
          <cell r="BJ996">
            <v>0</v>
          </cell>
          <cell r="BK996">
            <v>0</v>
          </cell>
          <cell r="BL996">
            <v>0</v>
          </cell>
          <cell r="BM996">
            <v>0</v>
          </cell>
          <cell r="BN996">
            <v>0</v>
          </cell>
          <cell r="BO996">
            <v>0</v>
          </cell>
          <cell r="BP996">
            <v>0</v>
          </cell>
          <cell r="BQ996">
            <v>0</v>
          </cell>
          <cell r="BR996">
            <v>0</v>
          </cell>
          <cell r="BS996">
            <v>0</v>
          </cell>
          <cell r="BT996">
            <v>0</v>
          </cell>
          <cell r="BU996">
            <v>0</v>
          </cell>
          <cell r="BV996">
            <v>0</v>
          </cell>
          <cell r="BW996">
            <v>0</v>
          </cell>
          <cell r="BX996">
            <v>0</v>
          </cell>
          <cell r="BY996">
            <v>0</v>
          </cell>
          <cell r="BZ996">
            <v>0</v>
          </cell>
          <cell r="CA996">
            <v>0</v>
          </cell>
          <cell r="CB996">
            <v>0</v>
          </cell>
          <cell r="CC996">
            <v>0</v>
          </cell>
          <cell r="CD996">
            <v>0</v>
          </cell>
          <cell r="CE996">
            <v>0</v>
          </cell>
          <cell r="CF996">
            <v>0</v>
          </cell>
          <cell r="CG996">
            <v>0</v>
          </cell>
          <cell r="CH996">
            <v>0</v>
          </cell>
          <cell r="CI996">
            <v>0</v>
          </cell>
          <cell r="CJ996">
            <v>0</v>
          </cell>
          <cell r="CK996">
            <v>0</v>
          </cell>
          <cell r="CL996">
            <v>0</v>
          </cell>
          <cell r="CM996">
            <v>0</v>
          </cell>
          <cell r="CN996">
            <v>0</v>
          </cell>
          <cell r="CO996">
            <v>0</v>
          </cell>
          <cell r="CP996">
            <v>0</v>
          </cell>
          <cell r="CQ996">
            <v>0</v>
          </cell>
          <cell r="CR996">
            <v>0</v>
          </cell>
          <cell r="CS996">
            <v>0</v>
          </cell>
          <cell r="CT996">
            <v>0</v>
          </cell>
          <cell r="CU996">
            <v>0</v>
          </cell>
          <cell r="CV996">
            <v>0</v>
          </cell>
          <cell r="CW996">
            <v>0</v>
          </cell>
          <cell r="CX996">
            <v>0</v>
          </cell>
          <cell r="CY996">
            <v>0</v>
          </cell>
          <cell r="CZ996">
            <v>0</v>
          </cell>
          <cell r="DA996">
            <v>0</v>
          </cell>
          <cell r="DB996">
            <v>0</v>
          </cell>
          <cell r="DC996">
            <v>0</v>
          </cell>
          <cell r="DD996">
            <v>0</v>
          </cell>
          <cell r="DE996">
            <v>0</v>
          </cell>
          <cell r="DF996">
            <v>0</v>
          </cell>
          <cell r="DG996">
            <v>0</v>
          </cell>
          <cell r="DH996">
            <v>0</v>
          </cell>
          <cell r="DI996">
            <v>0</v>
          </cell>
          <cell r="DJ996">
            <v>0</v>
          </cell>
          <cell r="DK996">
            <v>0</v>
          </cell>
          <cell r="DL996">
            <v>0</v>
          </cell>
          <cell r="DM996">
            <v>0</v>
          </cell>
          <cell r="DN996">
            <v>0</v>
          </cell>
          <cell r="DO996">
            <v>0</v>
          </cell>
          <cell r="DP996">
            <v>0</v>
          </cell>
          <cell r="DQ996">
            <v>0</v>
          </cell>
          <cell r="DR996">
            <v>0</v>
          </cell>
          <cell r="DS996">
            <v>0</v>
          </cell>
          <cell r="DT996">
            <v>0</v>
          </cell>
          <cell r="DU996">
            <v>0</v>
          </cell>
          <cell r="DV996">
            <v>0</v>
          </cell>
          <cell r="DW996">
            <v>0</v>
          </cell>
          <cell r="DX996">
            <v>0</v>
          </cell>
          <cell r="DY996">
            <v>0</v>
          </cell>
          <cell r="DZ996">
            <v>0</v>
          </cell>
          <cell r="EA996">
            <v>0</v>
          </cell>
          <cell r="EB996">
            <v>0</v>
          </cell>
          <cell r="EC996">
            <v>0</v>
          </cell>
          <cell r="ED996">
            <v>0</v>
          </cell>
        </row>
        <row r="1000">
          <cell r="F1000">
            <v>0</v>
          </cell>
          <cell r="G1000">
            <v>0</v>
          </cell>
          <cell r="H1000">
            <v>0</v>
          </cell>
          <cell r="I1000">
            <v>0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0</v>
          </cell>
          <cell r="P1000">
            <v>0</v>
          </cell>
          <cell r="Q1000">
            <v>0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  <cell r="AE1000">
            <v>0</v>
          </cell>
          <cell r="AF1000">
            <v>0</v>
          </cell>
          <cell r="AG1000">
            <v>0</v>
          </cell>
          <cell r="AH1000">
            <v>0</v>
          </cell>
          <cell r="AI1000">
            <v>0</v>
          </cell>
          <cell r="AJ1000">
            <v>0</v>
          </cell>
          <cell r="AK1000">
            <v>0</v>
          </cell>
          <cell r="AL1000">
            <v>0</v>
          </cell>
          <cell r="AM1000">
            <v>0</v>
          </cell>
          <cell r="AN1000">
            <v>0</v>
          </cell>
          <cell r="AO1000">
            <v>0</v>
          </cell>
          <cell r="AP1000">
            <v>0</v>
          </cell>
          <cell r="AQ1000">
            <v>0</v>
          </cell>
          <cell r="AR1000">
            <v>0</v>
          </cell>
          <cell r="AS1000">
            <v>0</v>
          </cell>
          <cell r="AT1000">
            <v>0</v>
          </cell>
          <cell r="AU1000">
            <v>0</v>
          </cell>
          <cell r="AV1000">
            <v>0</v>
          </cell>
          <cell r="AW1000">
            <v>0</v>
          </cell>
          <cell r="AX1000">
            <v>0</v>
          </cell>
          <cell r="AY1000">
            <v>0</v>
          </cell>
          <cell r="AZ1000">
            <v>0</v>
          </cell>
          <cell r="BA1000">
            <v>0</v>
          </cell>
          <cell r="BB1000">
            <v>0</v>
          </cell>
          <cell r="BC1000">
            <v>0</v>
          </cell>
          <cell r="BD1000">
            <v>0</v>
          </cell>
          <cell r="BE1000">
            <v>0</v>
          </cell>
          <cell r="BF1000">
            <v>0</v>
          </cell>
          <cell r="BG1000">
            <v>0</v>
          </cell>
          <cell r="BH1000">
            <v>0</v>
          </cell>
          <cell r="BI1000">
            <v>0</v>
          </cell>
          <cell r="BJ1000">
            <v>0</v>
          </cell>
          <cell r="BK1000">
            <v>0</v>
          </cell>
          <cell r="BL1000">
            <v>0</v>
          </cell>
          <cell r="BM1000">
            <v>0</v>
          </cell>
          <cell r="BN1000">
            <v>0</v>
          </cell>
          <cell r="BO1000">
            <v>0</v>
          </cell>
          <cell r="BP1000">
            <v>0</v>
          </cell>
          <cell r="BQ1000">
            <v>0</v>
          </cell>
          <cell r="BR1000">
            <v>0</v>
          </cell>
          <cell r="BS1000">
            <v>0</v>
          </cell>
          <cell r="BT1000">
            <v>0</v>
          </cell>
          <cell r="BU1000">
            <v>0</v>
          </cell>
          <cell r="BV1000">
            <v>0</v>
          </cell>
          <cell r="BW1000">
            <v>0</v>
          </cell>
          <cell r="BX1000">
            <v>0</v>
          </cell>
          <cell r="BY1000">
            <v>0</v>
          </cell>
          <cell r="BZ1000">
            <v>0</v>
          </cell>
          <cell r="CA1000">
            <v>0</v>
          </cell>
          <cell r="CB1000">
            <v>0</v>
          </cell>
          <cell r="CC1000">
            <v>0</v>
          </cell>
          <cell r="CD1000">
            <v>0</v>
          </cell>
          <cell r="CE1000">
            <v>0</v>
          </cell>
          <cell r="CF1000">
            <v>0</v>
          </cell>
          <cell r="CG1000">
            <v>0</v>
          </cell>
          <cell r="CH1000">
            <v>0</v>
          </cell>
          <cell r="CI1000">
            <v>0</v>
          </cell>
          <cell r="CJ1000">
            <v>0</v>
          </cell>
          <cell r="CK1000">
            <v>0</v>
          </cell>
          <cell r="CL1000">
            <v>0</v>
          </cell>
          <cell r="CM1000">
            <v>0</v>
          </cell>
          <cell r="CN1000">
            <v>0</v>
          </cell>
          <cell r="CO1000">
            <v>0</v>
          </cell>
          <cell r="CP1000">
            <v>0</v>
          </cell>
          <cell r="CQ1000">
            <v>0</v>
          </cell>
          <cell r="CR1000">
            <v>0</v>
          </cell>
          <cell r="CS1000">
            <v>0</v>
          </cell>
          <cell r="CT1000">
            <v>0</v>
          </cell>
          <cell r="CU1000">
            <v>0</v>
          </cell>
          <cell r="CV1000">
            <v>0</v>
          </cell>
          <cell r="CW1000">
            <v>0</v>
          </cell>
          <cell r="CX1000">
            <v>0</v>
          </cell>
          <cell r="CY1000">
            <v>0</v>
          </cell>
          <cell r="CZ1000">
            <v>0</v>
          </cell>
          <cell r="DA1000">
            <v>0</v>
          </cell>
          <cell r="DB1000">
            <v>0</v>
          </cell>
          <cell r="DC1000">
            <v>0</v>
          </cell>
          <cell r="DD1000">
            <v>0</v>
          </cell>
          <cell r="DE1000">
            <v>0</v>
          </cell>
          <cell r="DF1000">
            <v>0</v>
          </cell>
          <cell r="DG1000">
            <v>0</v>
          </cell>
          <cell r="DH1000">
            <v>0</v>
          </cell>
          <cell r="DI1000">
            <v>0</v>
          </cell>
          <cell r="DJ1000">
            <v>0</v>
          </cell>
          <cell r="DK1000">
            <v>0</v>
          </cell>
          <cell r="DL1000">
            <v>0</v>
          </cell>
          <cell r="DM1000">
            <v>0</v>
          </cell>
          <cell r="DN1000">
            <v>0</v>
          </cell>
          <cell r="DO1000">
            <v>0</v>
          </cell>
          <cell r="DP1000">
            <v>0</v>
          </cell>
          <cell r="DQ1000">
            <v>0</v>
          </cell>
          <cell r="DR1000">
            <v>0</v>
          </cell>
          <cell r="DS1000">
            <v>0</v>
          </cell>
          <cell r="DT1000">
            <v>0</v>
          </cell>
          <cell r="DU1000">
            <v>0</v>
          </cell>
          <cell r="DV1000">
            <v>0</v>
          </cell>
          <cell r="DW1000">
            <v>0</v>
          </cell>
          <cell r="DX1000">
            <v>0</v>
          </cell>
          <cell r="DY1000">
            <v>0</v>
          </cell>
          <cell r="DZ1000">
            <v>0</v>
          </cell>
          <cell r="EA1000">
            <v>0</v>
          </cell>
          <cell r="EB1000">
            <v>0</v>
          </cell>
          <cell r="EC1000">
            <v>0</v>
          </cell>
          <cell r="ED1000">
            <v>0</v>
          </cell>
        </row>
        <row r="1001">
          <cell r="F1001">
            <v>0</v>
          </cell>
          <cell r="G1001">
            <v>0</v>
          </cell>
          <cell r="H1001">
            <v>0</v>
          </cell>
          <cell r="I1001">
            <v>0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0</v>
          </cell>
          <cell r="P1001">
            <v>0</v>
          </cell>
          <cell r="Q1001">
            <v>0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  <cell r="AE1001">
            <v>0</v>
          </cell>
          <cell r="AF1001">
            <v>0</v>
          </cell>
          <cell r="AG1001">
            <v>0</v>
          </cell>
          <cell r="AH1001">
            <v>0</v>
          </cell>
          <cell r="AI1001">
            <v>0</v>
          </cell>
          <cell r="AJ1001">
            <v>0</v>
          </cell>
          <cell r="AK1001">
            <v>0</v>
          </cell>
          <cell r="AL1001">
            <v>0</v>
          </cell>
          <cell r="AM1001">
            <v>0</v>
          </cell>
          <cell r="AN1001">
            <v>0</v>
          </cell>
          <cell r="AO1001">
            <v>0</v>
          </cell>
          <cell r="AP1001">
            <v>0</v>
          </cell>
          <cell r="AQ1001">
            <v>0</v>
          </cell>
          <cell r="AR1001">
            <v>0</v>
          </cell>
          <cell r="AS1001">
            <v>0</v>
          </cell>
          <cell r="AT1001">
            <v>0</v>
          </cell>
          <cell r="AU1001">
            <v>0</v>
          </cell>
          <cell r="AV1001">
            <v>0</v>
          </cell>
          <cell r="AW1001">
            <v>0</v>
          </cell>
          <cell r="AX1001">
            <v>0</v>
          </cell>
          <cell r="AY1001">
            <v>0</v>
          </cell>
          <cell r="AZ1001">
            <v>0</v>
          </cell>
          <cell r="BA1001">
            <v>0</v>
          </cell>
          <cell r="BB1001">
            <v>0</v>
          </cell>
          <cell r="BC1001">
            <v>0</v>
          </cell>
          <cell r="BD1001">
            <v>0</v>
          </cell>
          <cell r="BE1001">
            <v>0</v>
          </cell>
          <cell r="BF1001">
            <v>0</v>
          </cell>
          <cell r="BG1001">
            <v>0</v>
          </cell>
          <cell r="BH1001">
            <v>0</v>
          </cell>
          <cell r="BI1001">
            <v>0</v>
          </cell>
          <cell r="BJ1001">
            <v>0</v>
          </cell>
          <cell r="BK1001">
            <v>0</v>
          </cell>
          <cell r="BL1001">
            <v>0</v>
          </cell>
          <cell r="BM1001">
            <v>0</v>
          </cell>
          <cell r="BN1001">
            <v>0</v>
          </cell>
          <cell r="BO1001">
            <v>0</v>
          </cell>
          <cell r="BP1001">
            <v>0</v>
          </cell>
          <cell r="BQ1001">
            <v>0</v>
          </cell>
          <cell r="BR1001">
            <v>0</v>
          </cell>
          <cell r="BS1001">
            <v>0</v>
          </cell>
          <cell r="BT1001">
            <v>0</v>
          </cell>
          <cell r="BU1001">
            <v>0</v>
          </cell>
          <cell r="BV1001">
            <v>0</v>
          </cell>
          <cell r="BW1001">
            <v>0</v>
          </cell>
          <cell r="BX1001">
            <v>0</v>
          </cell>
          <cell r="BY1001">
            <v>0</v>
          </cell>
          <cell r="BZ1001">
            <v>0</v>
          </cell>
          <cell r="CA1001">
            <v>0</v>
          </cell>
          <cell r="CB1001">
            <v>0</v>
          </cell>
          <cell r="CC1001">
            <v>0</v>
          </cell>
          <cell r="CD1001">
            <v>0</v>
          </cell>
          <cell r="CE1001">
            <v>0</v>
          </cell>
          <cell r="CF1001">
            <v>0</v>
          </cell>
          <cell r="CG1001">
            <v>0</v>
          </cell>
          <cell r="CH1001">
            <v>0</v>
          </cell>
          <cell r="CI1001">
            <v>0</v>
          </cell>
          <cell r="CJ1001">
            <v>0</v>
          </cell>
          <cell r="CK1001">
            <v>0</v>
          </cell>
          <cell r="CL1001">
            <v>0</v>
          </cell>
          <cell r="CM1001">
            <v>0</v>
          </cell>
          <cell r="CN1001">
            <v>0</v>
          </cell>
          <cell r="CO1001">
            <v>0</v>
          </cell>
          <cell r="CP1001">
            <v>0</v>
          </cell>
          <cell r="CQ1001">
            <v>0</v>
          </cell>
          <cell r="CR1001">
            <v>0</v>
          </cell>
          <cell r="CS1001">
            <v>0</v>
          </cell>
          <cell r="CT1001">
            <v>0</v>
          </cell>
          <cell r="CU1001">
            <v>0</v>
          </cell>
          <cell r="CV1001">
            <v>0</v>
          </cell>
          <cell r="CW1001">
            <v>0</v>
          </cell>
          <cell r="CX1001">
            <v>0</v>
          </cell>
          <cell r="CY1001">
            <v>0</v>
          </cell>
          <cell r="CZ1001">
            <v>0</v>
          </cell>
          <cell r="DA1001">
            <v>0</v>
          </cell>
          <cell r="DB1001">
            <v>0</v>
          </cell>
          <cell r="DC1001">
            <v>0</v>
          </cell>
          <cell r="DD1001">
            <v>0</v>
          </cell>
          <cell r="DE1001">
            <v>0</v>
          </cell>
          <cell r="DF1001">
            <v>0</v>
          </cell>
          <cell r="DG1001">
            <v>0</v>
          </cell>
          <cell r="DH1001">
            <v>0</v>
          </cell>
          <cell r="DI1001">
            <v>0</v>
          </cell>
          <cell r="DJ1001">
            <v>0</v>
          </cell>
          <cell r="DK1001">
            <v>0</v>
          </cell>
          <cell r="DL1001">
            <v>0</v>
          </cell>
          <cell r="DM1001">
            <v>0</v>
          </cell>
          <cell r="DN1001">
            <v>0</v>
          </cell>
          <cell r="DO1001">
            <v>0</v>
          </cell>
          <cell r="DP1001">
            <v>0</v>
          </cell>
          <cell r="DQ1001">
            <v>0</v>
          </cell>
          <cell r="DR1001">
            <v>0</v>
          </cell>
          <cell r="DS1001">
            <v>0</v>
          </cell>
          <cell r="DT1001">
            <v>0</v>
          </cell>
          <cell r="DU1001">
            <v>0</v>
          </cell>
          <cell r="DV1001">
            <v>0</v>
          </cell>
          <cell r="DW1001">
            <v>0</v>
          </cell>
          <cell r="DX1001">
            <v>0</v>
          </cell>
          <cell r="DY1001">
            <v>0</v>
          </cell>
          <cell r="DZ1001">
            <v>0</v>
          </cell>
          <cell r="EA1001">
            <v>0</v>
          </cell>
          <cell r="EB1001">
            <v>0</v>
          </cell>
          <cell r="EC1001">
            <v>0</v>
          </cell>
          <cell r="ED1001">
            <v>0</v>
          </cell>
        </row>
        <row r="1002">
          <cell r="F1002">
            <v>0</v>
          </cell>
          <cell r="G1002">
            <v>0</v>
          </cell>
          <cell r="H1002">
            <v>0</v>
          </cell>
          <cell r="I1002">
            <v>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0</v>
          </cell>
          <cell r="P1002">
            <v>0</v>
          </cell>
          <cell r="Q1002">
            <v>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  <cell r="AE1002">
            <v>0</v>
          </cell>
          <cell r="AF1002">
            <v>0</v>
          </cell>
          <cell r="AG1002">
            <v>0</v>
          </cell>
          <cell r="AH1002">
            <v>0</v>
          </cell>
          <cell r="AI1002">
            <v>0</v>
          </cell>
          <cell r="AJ1002">
            <v>0</v>
          </cell>
          <cell r="AK1002">
            <v>0</v>
          </cell>
          <cell r="AL1002">
            <v>0</v>
          </cell>
          <cell r="AM1002">
            <v>0</v>
          </cell>
          <cell r="AN1002">
            <v>0</v>
          </cell>
          <cell r="AO1002">
            <v>0</v>
          </cell>
          <cell r="AP1002">
            <v>0</v>
          </cell>
          <cell r="AQ1002">
            <v>0</v>
          </cell>
          <cell r="AR1002">
            <v>0</v>
          </cell>
          <cell r="AS1002">
            <v>0</v>
          </cell>
          <cell r="AT1002">
            <v>0</v>
          </cell>
          <cell r="AU1002">
            <v>0</v>
          </cell>
          <cell r="AV1002">
            <v>0</v>
          </cell>
          <cell r="AW1002">
            <v>0</v>
          </cell>
          <cell r="AX1002">
            <v>0</v>
          </cell>
          <cell r="AY1002">
            <v>0</v>
          </cell>
          <cell r="AZ1002">
            <v>0</v>
          </cell>
          <cell r="BA1002">
            <v>0</v>
          </cell>
          <cell r="BB1002">
            <v>0</v>
          </cell>
          <cell r="BC1002">
            <v>0</v>
          </cell>
          <cell r="BD1002">
            <v>0</v>
          </cell>
          <cell r="BE1002">
            <v>0</v>
          </cell>
          <cell r="BF1002">
            <v>0</v>
          </cell>
          <cell r="BG1002">
            <v>0</v>
          </cell>
          <cell r="BH1002">
            <v>0</v>
          </cell>
          <cell r="BI1002">
            <v>0</v>
          </cell>
          <cell r="BJ1002">
            <v>0</v>
          </cell>
          <cell r="BK1002">
            <v>0</v>
          </cell>
          <cell r="BL1002">
            <v>0</v>
          </cell>
          <cell r="BM1002">
            <v>0</v>
          </cell>
          <cell r="BN1002">
            <v>0</v>
          </cell>
          <cell r="BO1002">
            <v>0</v>
          </cell>
          <cell r="BP1002">
            <v>0</v>
          </cell>
          <cell r="BQ1002">
            <v>0</v>
          </cell>
          <cell r="BR1002">
            <v>0</v>
          </cell>
          <cell r="BS1002">
            <v>0</v>
          </cell>
          <cell r="BT1002">
            <v>0</v>
          </cell>
          <cell r="BU1002">
            <v>0</v>
          </cell>
          <cell r="BV1002">
            <v>0</v>
          </cell>
          <cell r="BW1002">
            <v>0</v>
          </cell>
          <cell r="BX1002">
            <v>0</v>
          </cell>
          <cell r="BY1002">
            <v>0</v>
          </cell>
          <cell r="BZ1002">
            <v>0</v>
          </cell>
          <cell r="CA1002">
            <v>0</v>
          </cell>
          <cell r="CB1002">
            <v>0</v>
          </cell>
          <cell r="CC1002">
            <v>0</v>
          </cell>
          <cell r="CD1002">
            <v>0</v>
          </cell>
          <cell r="CE1002">
            <v>0</v>
          </cell>
          <cell r="CF1002">
            <v>0</v>
          </cell>
          <cell r="CG1002">
            <v>0</v>
          </cell>
          <cell r="CH1002">
            <v>0</v>
          </cell>
          <cell r="CI1002">
            <v>0</v>
          </cell>
          <cell r="CJ1002">
            <v>0</v>
          </cell>
          <cell r="CK1002">
            <v>0</v>
          </cell>
          <cell r="CL1002">
            <v>0</v>
          </cell>
          <cell r="CM1002">
            <v>0</v>
          </cell>
          <cell r="CN1002">
            <v>0</v>
          </cell>
          <cell r="CO1002">
            <v>0</v>
          </cell>
          <cell r="CP1002">
            <v>0</v>
          </cell>
          <cell r="CQ1002">
            <v>0</v>
          </cell>
          <cell r="CR1002">
            <v>0</v>
          </cell>
          <cell r="CS1002">
            <v>0</v>
          </cell>
          <cell r="CT1002">
            <v>0</v>
          </cell>
          <cell r="CU1002">
            <v>0</v>
          </cell>
          <cell r="CV1002">
            <v>0</v>
          </cell>
          <cell r="CW1002">
            <v>0</v>
          </cell>
          <cell r="CX1002">
            <v>0</v>
          </cell>
          <cell r="CY1002">
            <v>0</v>
          </cell>
          <cell r="CZ1002">
            <v>0</v>
          </cell>
          <cell r="DA1002">
            <v>0</v>
          </cell>
          <cell r="DB1002">
            <v>0</v>
          </cell>
          <cell r="DC1002">
            <v>0</v>
          </cell>
          <cell r="DD1002">
            <v>0</v>
          </cell>
          <cell r="DE1002">
            <v>0</v>
          </cell>
          <cell r="DF1002">
            <v>0</v>
          </cell>
          <cell r="DG1002">
            <v>0</v>
          </cell>
          <cell r="DH1002">
            <v>0</v>
          </cell>
          <cell r="DI1002">
            <v>0</v>
          </cell>
          <cell r="DJ1002">
            <v>0</v>
          </cell>
          <cell r="DK1002">
            <v>0</v>
          </cell>
          <cell r="DL1002">
            <v>0</v>
          </cell>
          <cell r="DM1002">
            <v>0</v>
          </cell>
          <cell r="DN1002">
            <v>0</v>
          </cell>
          <cell r="DO1002">
            <v>0</v>
          </cell>
          <cell r="DP1002">
            <v>0</v>
          </cell>
          <cell r="DQ1002">
            <v>0</v>
          </cell>
          <cell r="DR1002">
            <v>0</v>
          </cell>
          <cell r="DS1002">
            <v>0</v>
          </cell>
          <cell r="DT1002">
            <v>0</v>
          </cell>
          <cell r="DU1002">
            <v>0</v>
          </cell>
          <cell r="DV1002">
            <v>0</v>
          </cell>
          <cell r="DW1002">
            <v>0</v>
          </cell>
          <cell r="DX1002">
            <v>0</v>
          </cell>
          <cell r="DY1002">
            <v>0</v>
          </cell>
          <cell r="DZ1002">
            <v>0</v>
          </cell>
          <cell r="EA1002">
            <v>0</v>
          </cell>
          <cell r="EB1002">
            <v>0</v>
          </cell>
          <cell r="EC1002">
            <v>0</v>
          </cell>
          <cell r="ED1002">
            <v>0</v>
          </cell>
        </row>
        <row r="1003">
          <cell r="F1003">
            <v>0</v>
          </cell>
          <cell r="G1003">
            <v>0</v>
          </cell>
          <cell r="H1003">
            <v>0</v>
          </cell>
          <cell r="I1003">
            <v>0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0</v>
          </cell>
          <cell r="P1003">
            <v>0</v>
          </cell>
          <cell r="Q1003">
            <v>0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  <cell r="AE1003">
            <v>0</v>
          </cell>
          <cell r="AF1003">
            <v>0</v>
          </cell>
          <cell r="AG1003">
            <v>0</v>
          </cell>
          <cell r="AH1003">
            <v>0</v>
          </cell>
          <cell r="AI1003">
            <v>0</v>
          </cell>
          <cell r="AJ1003">
            <v>0</v>
          </cell>
          <cell r="AK1003">
            <v>0</v>
          </cell>
          <cell r="AL1003">
            <v>0</v>
          </cell>
          <cell r="AM1003">
            <v>0</v>
          </cell>
          <cell r="AN1003">
            <v>0</v>
          </cell>
          <cell r="AO1003">
            <v>0</v>
          </cell>
          <cell r="AP1003">
            <v>0</v>
          </cell>
          <cell r="AQ1003">
            <v>0</v>
          </cell>
          <cell r="AR1003">
            <v>0</v>
          </cell>
          <cell r="AS1003">
            <v>0</v>
          </cell>
          <cell r="AT1003">
            <v>0</v>
          </cell>
          <cell r="AU1003">
            <v>0</v>
          </cell>
          <cell r="AV1003">
            <v>0</v>
          </cell>
          <cell r="AW1003">
            <v>0</v>
          </cell>
          <cell r="AX1003">
            <v>0</v>
          </cell>
          <cell r="AY1003">
            <v>0</v>
          </cell>
          <cell r="AZ1003">
            <v>0</v>
          </cell>
          <cell r="BA1003">
            <v>0</v>
          </cell>
          <cell r="BB1003">
            <v>0</v>
          </cell>
          <cell r="BC1003">
            <v>0</v>
          </cell>
          <cell r="BD1003">
            <v>0</v>
          </cell>
          <cell r="BE1003">
            <v>0</v>
          </cell>
          <cell r="BF1003">
            <v>0</v>
          </cell>
          <cell r="BG1003">
            <v>0</v>
          </cell>
          <cell r="BH1003">
            <v>0</v>
          </cell>
          <cell r="BI1003">
            <v>0</v>
          </cell>
          <cell r="BJ1003">
            <v>0</v>
          </cell>
          <cell r="BK1003">
            <v>0</v>
          </cell>
          <cell r="BL1003">
            <v>0</v>
          </cell>
          <cell r="BM1003">
            <v>0</v>
          </cell>
          <cell r="BN1003">
            <v>0</v>
          </cell>
          <cell r="BO1003">
            <v>0</v>
          </cell>
          <cell r="BP1003">
            <v>0</v>
          </cell>
          <cell r="BQ1003">
            <v>0</v>
          </cell>
          <cell r="BR1003">
            <v>0</v>
          </cell>
          <cell r="BS1003">
            <v>0</v>
          </cell>
          <cell r="BT1003">
            <v>0</v>
          </cell>
          <cell r="BU1003">
            <v>0</v>
          </cell>
          <cell r="BV1003">
            <v>0</v>
          </cell>
          <cell r="BW1003">
            <v>0</v>
          </cell>
          <cell r="BX1003">
            <v>0</v>
          </cell>
          <cell r="BY1003">
            <v>0</v>
          </cell>
          <cell r="BZ1003">
            <v>0</v>
          </cell>
          <cell r="CA1003">
            <v>0</v>
          </cell>
          <cell r="CB1003">
            <v>0</v>
          </cell>
          <cell r="CC1003">
            <v>0</v>
          </cell>
          <cell r="CD1003">
            <v>0</v>
          </cell>
          <cell r="CE1003">
            <v>0</v>
          </cell>
          <cell r="CF1003">
            <v>0</v>
          </cell>
          <cell r="CG1003">
            <v>0</v>
          </cell>
          <cell r="CH1003">
            <v>0</v>
          </cell>
          <cell r="CI1003">
            <v>0</v>
          </cell>
          <cell r="CJ1003">
            <v>0</v>
          </cell>
          <cell r="CK1003">
            <v>0</v>
          </cell>
          <cell r="CL1003">
            <v>0</v>
          </cell>
          <cell r="CM1003">
            <v>0</v>
          </cell>
          <cell r="CN1003">
            <v>0</v>
          </cell>
          <cell r="CO1003">
            <v>0</v>
          </cell>
          <cell r="CP1003">
            <v>0</v>
          </cell>
          <cell r="CQ1003">
            <v>0</v>
          </cell>
          <cell r="CR1003">
            <v>0</v>
          </cell>
          <cell r="CS1003">
            <v>0</v>
          </cell>
          <cell r="CT1003">
            <v>0</v>
          </cell>
          <cell r="CU1003">
            <v>0</v>
          </cell>
          <cell r="CV1003">
            <v>0</v>
          </cell>
          <cell r="CW1003">
            <v>0</v>
          </cell>
          <cell r="CX1003">
            <v>0</v>
          </cell>
          <cell r="CY1003">
            <v>0</v>
          </cell>
          <cell r="CZ1003">
            <v>0</v>
          </cell>
          <cell r="DA1003">
            <v>0</v>
          </cell>
          <cell r="DB1003">
            <v>0</v>
          </cell>
          <cell r="DC1003">
            <v>0</v>
          </cell>
          <cell r="DD1003">
            <v>0</v>
          </cell>
          <cell r="DE1003">
            <v>0</v>
          </cell>
          <cell r="DF1003">
            <v>0</v>
          </cell>
          <cell r="DG1003">
            <v>0</v>
          </cell>
          <cell r="DH1003">
            <v>0</v>
          </cell>
          <cell r="DI1003">
            <v>0</v>
          </cell>
          <cell r="DJ1003">
            <v>0</v>
          </cell>
          <cell r="DK1003">
            <v>0</v>
          </cell>
          <cell r="DL1003">
            <v>0</v>
          </cell>
          <cell r="DM1003">
            <v>0</v>
          </cell>
          <cell r="DN1003">
            <v>0</v>
          </cell>
          <cell r="DO1003">
            <v>0</v>
          </cell>
          <cell r="DP1003">
            <v>0</v>
          </cell>
          <cell r="DQ1003">
            <v>0</v>
          </cell>
          <cell r="DR1003">
            <v>0</v>
          </cell>
          <cell r="DS1003">
            <v>0</v>
          </cell>
          <cell r="DT1003">
            <v>0</v>
          </cell>
          <cell r="DU1003">
            <v>0</v>
          </cell>
          <cell r="DV1003">
            <v>0</v>
          </cell>
          <cell r="DW1003">
            <v>0</v>
          </cell>
          <cell r="DX1003">
            <v>0</v>
          </cell>
          <cell r="DY1003">
            <v>0</v>
          </cell>
          <cell r="DZ1003">
            <v>0</v>
          </cell>
          <cell r="EA1003">
            <v>0</v>
          </cell>
          <cell r="EB1003">
            <v>0</v>
          </cell>
          <cell r="EC1003">
            <v>0</v>
          </cell>
          <cell r="ED1003">
            <v>0</v>
          </cell>
        </row>
        <row r="1004">
          <cell r="F1004">
            <v>0</v>
          </cell>
          <cell r="G1004">
            <v>0</v>
          </cell>
          <cell r="H1004">
            <v>0</v>
          </cell>
          <cell r="I1004">
            <v>0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0</v>
          </cell>
          <cell r="P1004">
            <v>0</v>
          </cell>
          <cell r="Q1004">
            <v>0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  <cell r="AE1004">
            <v>0</v>
          </cell>
          <cell r="AF1004">
            <v>0</v>
          </cell>
          <cell r="AG1004">
            <v>0</v>
          </cell>
          <cell r="AH1004">
            <v>0</v>
          </cell>
          <cell r="AI1004">
            <v>0</v>
          </cell>
          <cell r="AJ1004">
            <v>0</v>
          </cell>
          <cell r="AK1004">
            <v>0</v>
          </cell>
          <cell r="AL1004">
            <v>0</v>
          </cell>
          <cell r="AM1004">
            <v>0</v>
          </cell>
          <cell r="AN1004">
            <v>0</v>
          </cell>
          <cell r="AO1004">
            <v>0</v>
          </cell>
          <cell r="AP1004">
            <v>0</v>
          </cell>
          <cell r="AQ1004">
            <v>0</v>
          </cell>
          <cell r="AR1004">
            <v>0</v>
          </cell>
          <cell r="AS1004">
            <v>0</v>
          </cell>
          <cell r="AT1004">
            <v>0</v>
          </cell>
          <cell r="AU1004">
            <v>0</v>
          </cell>
          <cell r="AV1004">
            <v>0</v>
          </cell>
          <cell r="AW1004">
            <v>0</v>
          </cell>
          <cell r="AX1004">
            <v>0</v>
          </cell>
          <cell r="AY1004">
            <v>0</v>
          </cell>
          <cell r="AZ1004">
            <v>0</v>
          </cell>
          <cell r="BA1004">
            <v>0</v>
          </cell>
          <cell r="BB1004">
            <v>0</v>
          </cell>
          <cell r="BC1004">
            <v>0</v>
          </cell>
          <cell r="BD1004">
            <v>0</v>
          </cell>
          <cell r="BE1004">
            <v>0</v>
          </cell>
          <cell r="BF1004">
            <v>0</v>
          </cell>
          <cell r="BG1004">
            <v>0</v>
          </cell>
          <cell r="BH1004">
            <v>0</v>
          </cell>
          <cell r="BI1004">
            <v>0</v>
          </cell>
          <cell r="BJ1004">
            <v>0</v>
          </cell>
          <cell r="BK1004">
            <v>0</v>
          </cell>
          <cell r="BL1004">
            <v>0</v>
          </cell>
          <cell r="BM1004">
            <v>0</v>
          </cell>
          <cell r="BN1004">
            <v>0</v>
          </cell>
          <cell r="BO1004">
            <v>0</v>
          </cell>
          <cell r="BP1004">
            <v>0</v>
          </cell>
          <cell r="BQ1004">
            <v>0</v>
          </cell>
          <cell r="BR1004">
            <v>0</v>
          </cell>
          <cell r="BS1004">
            <v>0</v>
          </cell>
          <cell r="BT1004">
            <v>0</v>
          </cell>
          <cell r="BU1004">
            <v>0</v>
          </cell>
          <cell r="BV1004">
            <v>0</v>
          </cell>
          <cell r="BW1004">
            <v>0</v>
          </cell>
          <cell r="BX1004">
            <v>0</v>
          </cell>
          <cell r="BY1004">
            <v>0</v>
          </cell>
          <cell r="BZ1004">
            <v>0</v>
          </cell>
          <cell r="CA1004">
            <v>0</v>
          </cell>
          <cell r="CB1004">
            <v>0</v>
          </cell>
          <cell r="CC1004">
            <v>0</v>
          </cell>
          <cell r="CD1004">
            <v>0</v>
          </cell>
          <cell r="CE1004">
            <v>0</v>
          </cell>
          <cell r="CF1004">
            <v>0</v>
          </cell>
          <cell r="CG1004">
            <v>0</v>
          </cell>
          <cell r="CH1004">
            <v>0</v>
          </cell>
          <cell r="CI1004">
            <v>0</v>
          </cell>
          <cell r="CJ1004">
            <v>0</v>
          </cell>
          <cell r="CK1004">
            <v>0</v>
          </cell>
          <cell r="CL1004">
            <v>0</v>
          </cell>
          <cell r="CM1004">
            <v>0</v>
          </cell>
          <cell r="CN1004">
            <v>0</v>
          </cell>
          <cell r="CO1004">
            <v>0</v>
          </cell>
          <cell r="CP1004">
            <v>0</v>
          </cell>
          <cell r="CQ1004">
            <v>0</v>
          </cell>
          <cell r="CR1004">
            <v>0</v>
          </cell>
          <cell r="CS1004">
            <v>0</v>
          </cell>
          <cell r="CT1004">
            <v>0</v>
          </cell>
          <cell r="CU1004">
            <v>0</v>
          </cell>
          <cell r="CV1004">
            <v>0</v>
          </cell>
          <cell r="CW1004">
            <v>0</v>
          </cell>
          <cell r="CX1004">
            <v>0</v>
          </cell>
          <cell r="CY1004">
            <v>0</v>
          </cell>
          <cell r="CZ1004">
            <v>0</v>
          </cell>
          <cell r="DA1004">
            <v>0</v>
          </cell>
          <cell r="DB1004">
            <v>0</v>
          </cell>
          <cell r="DC1004">
            <v>0</v>
          </cell>
          <cell r="DD1004">
            <v>0</v>
          </cell>
          <cell r="DE1004">
            <v>0</v>
          </cell>
          <cell r="DF1004">
            <v>0</v>
          </cell>
          <cell r="DG1004">
            <v>0</v>
          </cell>
          <cell r="DH1004">
            <v>0</v>
          </cell>
          <cell r="DI1004">
            <v>0</v>
          </cell>
          <cell r="DJ1004">
            <v>0</v>
          </cell>
          <cell r="DK1004">
            <v>0</v>
          </cell>
          <cell r="DL1004">
            <v>0</v>
          </cell>
          <cell r="DM1004">
            <v>0</v>
          </cell>
          <cell r="DN1004">
            <v>0</v>
          </cell>
          <cell r="DO1004">
            <v>0</v>
          </cell>
          <cell r="DP1004">
            <v>0</v>
          </cell>
          <cell r="DQ1004">
            <v>0</v>
          </cell>
          <cell r="DR1004">
            <v>0</v>
          </cell>
          <cell r="DS1004">
            <v>0</v>
          </cell>
          <cell r="DT1004">
            <v>0</v>
          </cell>
          <cell r="DU1004">
            <v>0</v>
          </cell>
          <cell r="DV1004">
            <v>0</v>
          </cell>
          <cell r="DW1004">
            <v>0</v>
          </cell>
          <cell r="DX1004">
            <v>0</v>
          </cell>
          <cell r="DY1004">
            <v>0</v>
          </cell>
          <cell r="DZ1004">
            <v>0</v>
          </cell>
          <cell r="EA1004">
            <v>0</v>
          </cell>
          <cell r="EB1004">
            <v>0</v>
          </cell>
          <cell r="EC1004">
            <v>0</v>
          </cell>
          <cell r="ED1004">
            <v>0</v>
          </cell>
        </row>
        <row r="1005">
          <cell r="F1005">
            <v>0</v>
          </cell>
          <cell r="G1005">
            <v>0</v>
          </cell>
          <cell r="H1005">
            <v>0</v>
          </cell>
          <cell r="I1005">
            <v>0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0</v>
          </cell>
          <cell r="P1005">
            <v>0</v>
          </cell>
          <cell r="Q1005">
            <v>0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  <cell r="AE1005">
            <v>0</v>
          </cell>
          <cell r="AF1005">
            <v>0</v>
          </cell>
          <cell r="AG1005">
            <v>0</v>
          </cell>
          <cell r="AH1005">
            <v>0</v>
          </cell>
          <cell r="AI1005">
            <v>0</v>
          </cell>
          <cell r="AJ1005">
            <v>0</v>
          </cell>
          <cell r="AK1005">
            <v>0</v>
          </cell>
          <cell r="AL1005">
            <v>0</v>
          </cell>
          <cell r="AM1005">
            <v>0</v>
          </cell>
          <cell r="AN1005">
            <v>0</v>
          </cell>
          <cell r="AO1005">
            <v>0</v>
          </cell>
          <cell r="AP1005">
            <v>0</v>
          </cell>
          <cell r="AQ1005">
            <v>0</v>
          </cell>
          <cell r="AR1005">
            <v>0</v>
          </cell>
          <cell r="AS1005">
            <v>0</v>
          </cell>
          <cell r="AT1005">
            <v>0</v>
          </cell>
          <cell r="AU1005">
            <v>0</v>
          </cell>
          <cell r="AV1005">
            <v>0</v>
          </cell>
          <cell r="AW1005">
            <v>0</v>
          </cell>
          <cell r="AX1005">
            <v>0</v>
          </cell>
          <cell r="AY1005">
            <v>0</v>
          </cell>
          <cell r="AZ1005">
            <v>0</v>
          </cell>
          <cell r="BA1005">
            <v>0</v>
          </cell>
          <cell r="BB1005">
            <v>0</v>
          </cell>
          <cell r="BC1005">
            <v>0</v>
          </cell>
          <cell r="BD1005">
            <v>0</v>
          </cell>
          <cell r="BE1005">
            <v>0</v>
          </cell>
          <cell r="BF1005">
            <v>0</v>
          </cell>
          <cell r="BG1005">
            <v>0</v>
          </cell>
          <cell r="BH1005">
            <v>0</v>
          </cell>
          <cell r="BI1005">
            <v>0</v>
          </cell>
          <cell r="BJ1005">
            <v>0</v>
          </cell>
          <cell r="BK1005">
            <v>0</v>
          </cell>
          <cell r="BL1005">
            <v>0</v>
          </cell>
          <cell r="BM1005">
            <v>0</v>
          </cell>
          <cell r="BN1005">
            <v>0</v>
          </cell>
          <cell r="BO1005">
            <v>0</v>
          </cell>
          <cell r="BP1005">
            <v>0</v>
          </cell>
          <cell r="BQ1005">
            <v>0</v>
          </cell>
          <cell r="BR1005">
            <v>0</v>
          </cell>
          <cell r="BS1005">
            <v>0</v>
          </cell>
          <cell r="BT1005">
            <v>0</v>
          </cell>
          <cell r="BU1005">
            <v>0</v>
          </cell>
          <cell r="BV1005">
            <v>0</v>
          </cell>
          <cell r="BW1005">
            <v>0</v>
          </cell>
          <cell r="BX1005">
            <v>0</v>
          </cell>
          <cell r="BY1005">
            <v>0</v>
          </cell>
          <cell r="BZ1005">
            <v>0</v>
          </cell>
          <cell r="CA1005">
            <v>0</v>
          </cell>
          <cell r="CB1005">
            <v>0</v>
          </cell>
          <cell r="CC1005">
            <v>0</v>
          </cell>
          <cell r="CD1005">
            <v>0</v>
          </cell>
          <cell r="CE1005">
            <v>0</v>
          </cell>
          <cell r="CF1005">
            <v>0</v>
          </cell>
          <cell r="CG1005">
            <v>0</v>
          </cell>
          <cell r="CH1005">
            <v>0</v>
          </cell>
          <cell r="CI1005">
            <v>0</v>
          </cell>
          <cell r="CJ1005">
            <v>0</v>
          </cell>
          <cell r="CK1005">
            <v>0</v>
          </cell>
          <cell r="CL1005">
            <v>0</v>
          </cell>
          <cell r="CM1005">
            <v>0</v>
          </cell>
          <cell r="CN1005">
            <v>0</v>
          </cell>
          <cell r="CO1005">
            <v>0</v>
          </cell>
          <cell r="CP1005">
            <v>0</v>
          </cell>
          <cell r="CQ1005">
            <v>0</v>
          </cell>
          <cell r="CR1005">
            <v>0</v>
          </cell>
          <cell r="CS1005">
            <v>0</v>
          </cell>
          <cell r="CT1005">
            <v>0</v>
          </cell>
          <cell r="CU1005">
            <v>0</v>
          </cell>
          <cell r="CV1005">
            <v>0</v>
          </cell>
          <cell r="CW1005">
            <v>0</v>
          </cell>
          <cell r="CX1005">
            <v>0</v>
          </cell>
          <cell r="CY1005">
            <v>0</v>
          </cell>
          <cell r="CZ1005">
            <v>0</v>
          </cell>
          <cell r="DA1005">
            <v>0</v>
          </cell>
          <cell r="DB1005">
            <v>0</v>
          </cell>
          <cell r="DC1005">
            <v>0</v>
          </cell>
          <cell r="DD1005">
            <v>0</v>
          </cell>
          <cell r="DE1005">
            <v>0</v>
          </cell>
          <cell r="DF1005">
            <v>0</v>
          </cell>
          <cell r="DG1005">
            <v>0</v>
          </cell>
          <cell r="DH1005">
            <v>0</v>
          </cell>
          <cell r="DI1005">
            <v>0</v>
          </cell>
          <cell r="DJ1005">
            <v>0</v>
          </cell>
          <cell r="DK1005">
            <v>0</v>
          </cell>
          <cell r="DL1005">
            <v>0</v>
          </cell>
          <cell r="DM1005">
            <v>0</v>
          </cell>
          <cell r="DN1005">
            <v>0</v>
          </cell>
          <cell r="DO1005">
            <v>0</v>
          </cell>
          <cell r="DP1005">
            <v>0</v>
          </cell>
          <cell r="DQ1005">
            <v>0</v>
          </cell>
          <cell r="DR1005">
            <v>0</v>
          </cell>
          <cell r="DS1005">
            <v>0</v>
          </cell>
          <cell r="DT1005">
            <v>0</v>
          </cell>
          <cell r="DU1005">
            <v>0</v>
          </cell>
          <cell r="DV1005">
            <v>0</v>
          </cell>
          <cell r="DW1005">
            <v>0</v>
          </cell>
          <cell r="DX1005">
            <v>0</v>
          </cell>
          <cell r="DY1005">
            <v>0</v>
          </cell>
          <cell r="DZ1005">
            <v>0</v>
          </cell>
          <cell r="EA1005">
            <v>0</v>
          </cell>
          <cell r="EB1005">
            <v>0</v>
          </cell>
          <cell r="EC1005">
            <v>0</v>
          </cell>
          <cell r="ED1005">
            <v>0</v>
          </cell>
        </row>
        <row r="1006">
          <cell r="F1006">
            <v>0</v>
          </cell>
          <cell r="G1006">
            <v>0</v>
          </cell>
          <cell r="H1006">
            <v>0</v>
          </cell>
          <cell r="I1006">
            <v>0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0</v>
          </cell>
          <cell r="P1006">
            <v>0</v>
          </cell>
          <cell r="Q1006">
            <v>0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  <cell r="AE1006">
            <v>0</v>
          </cell>
          <cell r="AF1006">
            <v>0</v>
          </cell>
          <cell r="AG1006">
            <v>0</v>
          </cell>
          <cell r="AH1006">
            <v>0</v>
          </cell>
          <cell r="AI1006">
            <v>0</v>
          </cell>
          <cell r="AJ1006">
            <v>0</v>
          </cell>
          <cell r="AK1006">
            <v>0</v>
          </cell>
          <cell r="AL1006">
            <v>0</v>
          </cell>
          <cell r="AM1006">
            <v>0</v>
          </cell>
          <cell r="AN1006">
            <v>0</v>
          </cell>
          <cell r="AO1006">
            <v>0</v>
          </cell>
          <cell r="AP1006">
            <v>0</v>
          </cell>
          <cell r="AQ1006">
            <v>0</v>
          </cell>
          <cell r="AR1006">
            <v>0</v>
          </cell>
          <cell r="AS1006">
            <v>0</v>
          </cell>
          <cell r="AT1006">
            <v>0</v>
          </cell>
          <cell r="AU1006">
            <v>0</v>
          </cell>
          <cell r="AV1006">
            <v>0</v>
          </cell>
          <cell r="AW1006">
            <v>0</v>
          </cell>
          <cell r="AX1006">
            <v>0</v>
          </cell>
          <cell r="AY1006">
            <v>0</v>
          </cell>
          <cell r="AZ1006">
            <v>0</v>
          </cell>
          <cell r="BA1006">
            <v>0</v>
          </cell>
          <cell r="BB1006">
            <v>0</v>
          </cell>
          <cell r="BC1006">
            <v>0</v>
          </cell>
          <cell r="BD1006">
            <v>0</v>
          </cell>
          <cell r="BE1006">
            <v>0</v>
          </cell>
          <cell r="BF1006">
            <v>0</v>
          </cell>
          <cell r="BG1006">
            <v>0</v>
          </cell>
          <cell r="BH1006">
            <v>0</v>
          </cell>
          <cell r="BI1006">
            <v>0</v>
          </cell>
          <cell r="BJ1006">
            <v>0</v>
          </cell>
          <cell r="BK1006">
            <v>0</v>
          </cell>
          <cell r="BL1006">
            <v>0</v>
          </cell>
          <cell r="BM1006">
            <v>0</v>
          </cell>
          <cell r="BN1006">
            <v>0</v>
          </cell>
          <cell r="BO1006">
            <v>0</v>
          </cell>
          <cell r="BP1006">
            <v>0</v>
          </cell>
          <cell r="BQ1006">
            <v>0</v>
          </cell>
          <cell r="BR1006">
            <v>0</v>
          </cell>
          <cell r="BS1006">
            <v>0</v>
          </cell>
          <cell r="BT1006">
            <v>0</v>
          </cell>
          <cell r="BU1006">
            <v>0</v>
          </cell>
          <cell r="BV1006">
            <v>0</v>
          </cell>
          <cell r="BW1006">
            <v>0</v>
          </cell>
          <cell r="BX1006">
            <v>0</v>
          </cell>
          <cell r="BY1006">
            <v>0</v>
          </cell>
          <cell r="BZ1006">
            <v>0</v>
          </cell>
          <cell r="CA1006">
            <v>0</v>
          </cell>
          <cell r="CB1006">
            <v>0</v>
          </cell>
          <cell r="CC1006">
            <v>0</v>
          </cell>
          <cell r="CD1006">
            <v>0</v>
          </cell>
          <cell r="CE1006">
            <v>0</v>
          </cell>
          <cell r="CF1006">
            <v>0</v>
          </cell>
          <cell r="CG1006">
            <v>0</v>
          </cell>
          <cell r="CH1006">
            <v>0</v>
          </cell>
          <cell r="CI1006">
            <v>0</v>
          </cell>
          <cell r="CJ1006">
            <v>0</v>
          </cell>
          <cell r="CK1006">
            <v>0</v>
          </cell>
          <cell r="CL1006">
            <v>0</v>
          </cell>
          <cell r="CM1006">
            <v>0</v>
          </cell>
          <cell r="CN1006">
            <v>0</v>
          </cell>
          <cell r="CO1006">
            <v>0</v>
          </cell>
          <cell r="CP1006">
            <v>0</v>
          </cell>
          <cell r="CQ1006">
            <v>0</v>
          </cell>
          <cell r="CR1006">
            <v>0</v>
          </cell>
          <cell r="CS1006">
            <v>0</v>
          </cell>
          <cell r="CT1006">
            <v>0</v>
          </cell>
          <cell r="CU1006">
            <v>0</v>
          </cell>
          <cell r="CV1006">
            <v>0</v>
          </cell>
          <cell r="CW1006">
            <v>0</v>
          </cell>
          <cell r="CX1006">
            <v>0</v>
          </cell>
          <cell r="CY1006">
            <v>0</v>
          </cell>
          <cell r="CZ1006">
            <v>0</v>
          </cell>
          <cell r="DA1006">
            <v>0</v>
          </cell>
          <cell r="DB1006">
            <v>0</v>
          </cell>
          <cell r="DC1006">
            <v>0</v>
          </cell>
          <cell r="DD1006">
            <v>0</v>
          </cell>
          <cell r="DE1006">
            <v>0</v>
          </cell>
          <cell r="DF1006">
            <v>0</v>
          </cell>
          <cell r="DG1006">
            <v>0</v>
          </cell>
          <cell r="DH1006">
            <v>0</v>
          </cell>
          <cell r="DI1006">
            <v>0</v>
          </cell>
          <cell r="DJ1006">
            <v>0</v>
          </cell>
          <cell r="DK1006">
            <v>0</v>
          </cell>
          <cell r="DL1006">
            <v>0</v>
          </cell>
          <cell r="DM1006">
            <v>0</v>
          </cell>
          <cell r="DN1006">
            <v>0</v>
          </cell>
          <cell r="DO1006">
            <v>0</v>
          </cell>
          <cell r="DP1006">
            <v>0</v>
          </cell>
          <cell r="DQ1006">
            <v>0</v>
          </cell>
          <cell r="DR1006">
            <v>0</v>
          </cell>
          <cell r="DS1006">
            <v>0</v>
          </cell>
          <cell r="DT1006">
            <v>0</v>
          </cell>
          <cell r="DU1006">
            <v>0</v>
          </cell>
          <cell r="DV1006">
            <v>0</v>
          </cell>
          <cell r="DW1006">
            <v>0</v>
          </cell>
          <cell r="DX1006">
            <v>0</v>
          </cell>
          <cell r="DY1006">
            <v>0</v>
          </cell>
          <cell r="DZ1006">
            <v>0</v>
          </cell>
          <cell r="EA1006">
            <v>0</v>
          </cell>
          <cell r="EB1006">
            <v>0</v>
          </cell>
          <cell r="EC1006">
            <v>0</v>
          </cell>
          <cell r="ED1006">
            <v>0</v>
          </cell>
        </row>
        <row r="1007">
          <cell r="F1007">
            <v>0</v>
          </cell>
          <cell r="G1007">
            <v>0</v>
          </cell>
          <cell r="H1007">
            <v>0</v>
          </cell>
          <cell r="I1007">
            <v>0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0</v>
          </cell>
          <cell r="P1007">
            <v>0</v>
          </cell>
          <cell r="Q1007">
            <v>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  <cell r="AE1007">
            <v>0</v>
          </cell>
          <cell r="AF1007">
            <v>0</v>
          </cell>
          <cell r="AG1007">
            <v>0</v>
          </cell>
          <cell r="AH1007">
            <v>0</v>
          </cell>
          <cell r="AI1007">
            <v>0</v>
          </cell>
          <cell r="AJ1007">
            <v>0</v>
          </cell>
          <cell r="AK1007">
            <v>0</v>
          </cell>
          <cell r="AL1007">
            <v>0</v>
          </cell>
          <cell r="AM1007">
            <v>0</v>
          </cell>
          <cell r="AN1007">
            <v>0</v>
          </cell>
          <cell r="AO1007">
            <v>0</v>
          </cell>
          <cell r="AP1007">
            <v>0</v>
          </cell>
          <cell r="AQ1007">
            <v>0</v>
          </cell>
          <cell r="AR1007">
            <v>0</v>
          </cell>
          <cell r="AS1007">
            <v>0</v>
          </cell>
          <cell r="AT1007">
            <v>0</v>
          </cell>
          <cell r="AU1007">
            <v>0</v>
          </cell>
          <cell r="AV1007">
            <v>0</v>
          </cell>
          <cell r="AW1007">
            <v>0</v>
          </cell>
          <cell r="AX1007">
            <v>0</v>
          </cell>
          <cell r="AY1007">
            <v>0</v>
          </cell>
          <cell r="AZ1007">
            <v>0</v>
          </cell>
          <cell r="BA1007">
            <v>0</v>
          </cell>
          <cell r="BB1007">
            <v>0</v>
          </cell>
          <cell r="BC1007">
            <v>0</v>
          </cell>
          <cell r="BD1007">
            <v>0</v>
          </cell>
          <cell r="BE1007">
            <v>0</v>
          </cell>
          <cell r="BF1007">
            <v>0</v>
          </cell>
          <cell r="BG1007">
            <v>0</v>
          </cell>
          <cell r="BH1007">
            <v>0</v>
          </cell>
          <cell r="BI1007">
            <v>0</v>
          </cell>
          <cell r="BJ1007">
            <v>0</v>
          </cell>
          <cell r="BK1007">
            <v>0</v>
          </cell>
          <cell r="BL1007">
            <v>0</v>
          </cell>
          <cell r="BM1007">
            <v>0</v>
          </cell>
          <cell r="BN1007">
            <v>0</v>
          </cell>
          <cell r="BO1007">
            <v>0</v>
          </cell>
          <cell r="BP1007">
            <v>0</v>
          </cell>
          <cell r="BQ1007">
            <v>0</v>
          </cell>
          <cell r="BR1007">
            <v>0</v>
          </cell>
          <cell r="BS1007">
            <v>0</v>
          </cell>
          <cell r="BT1007">
            <v>0</v>
          </cell>
          <cell r="BU1007">
            <v>0</v>
          </cell>
          <cell r="BV1007">
            <v>0</v>
          </cell>
          <cell r="BW1007">
            <v>0</v>
          </cell>
          <cell r="BX1007">
            <v>0</v>
          </cell>
          <cell r="BY1007">
            <v>0</v>
          </cell>
          <cell r="BZ1007">
            <v>0</v>
          </cell>
          <cell r="CA1007">
            <v>0</v>
          </cell>
          <cell r="CB1007">
            <v>0</v>
          </cell>
          <cell r="CC1007">
            <v>0</v>
          </cell>
          <cell r="CD1007">
            <v>0</v>
          </cell>
          <cell r="CE1007">
            <v>0</v>
          </cell>
          <cell r="CF1007">
            <v>0</v>
          </cell>
          <cell r="CG1007">
            <v>0</v>
          </cell>
          <cell r="CH1007">
            <v>0</v>
          </cell>
          <cell r="CI1007">
            <v>0</v>
          </cell>
          <cell r="CJ1007">
            <v>0</v>
          </cell>
          <cell r="CK1007">
            <v>0</v>
          </cell>
          <cell r="CL1007">
            <v>0</v>
          </cell>
          <cell r="CM1007">
            <v>0</v>
          </cell>
          <cell r="CN1007">
            <v>0</v>
          </cell>
          <cell r="CO1007">
            <v>0</v>
          </cell>
          <cell r="CP1007">
            <v>0</v>
          </cell>
          <cell r="CQ1007">
            <v>0</v>
          </cell>
          <cell r="CR1007">
            <v>0</v>
          </cell>
          <cell r="CS1007">
            <v>0</v>
          </cell>
          <cell r="CT1007">
            <v>0</v>
          </cell>
          <cell r="CU1007">
            <v>0</v>
          </cell>
          <cell r="CV1007">
            <v>0</v>
          </cell>
          <cell r="CW1007">
            <v>0</v>
          </cell>
          <cell r="CX1007">
            <v>0</v>
          </cell>
          <cell r="CY1007">
            <v>0</v>
          </cell>
          <cell r="CZ1007">
            <v>0</v>
          </cell>
          <cell r="DA1007">
            <v>0</v>
          </cell>
          <cell r="DB1007">
            <v>0</v>
          </cell>
          <cell r="DC1007">
            <v>0</v>
          </cell>
          <cell r="DD1007">
            <v>0</v>
          </cell>
          <cell r="DE1007">
            <v>0</v>
          </cell>
          <cell r="DF1007">
            <v>0</v>
          </cell>
          <cell r="DG1007">
            <v>0</v>
          </cell>
          <cell r="DH1007">
            <v>0</v>
          </cell>
          <cell r="DI1007">
            <v>0</v>
          </cell>
          <cell r="DJ1007">
            <v>0</v>
          </cell>
          <cell r="DK1007">
            <v>0</v>
          </cell>
          <cell r="DL1007">
            <v>0</v>
          </cell>
          <cell r="DM1007">
            <v>0</v>
          </cell>
          <cell r="DN1007">
            <v>0</v>
          </cell>
          <cell r="DO1007">
            <v>0</v>
          </cell>
          <cell r="DP1007">
            <v>0</v>
          </cell>
          <cell r="DQ1007">
            <v>0</v>
          </cell>
          <cell r="DR1007">
            <v>0</v>
          </cell>
          <cell r="DS1007">
            <v>0</v>
          </cell>
          <cell r="DT1007">
            <v>0</v>
          </cell>
          <cell r="DU1007">
            <v>0</v>
          </cell>
          <cell r="DV1007">
            <v>0</v>
          </cell>
          <cell r="DW1007">
            <v>0</v>
          </cell>
          <cell r="DX1007">
            <v>0</v>
          </cell>
          <cell r="DY1007">
            <v>0</v>
          </cell>
          <cell r="DZ1007">
            <v>0</v>
          </cell>
          <cell r="EA1007">
            <v>0</v>
          </cell>
          <cell r="EB1007">
            <v>0</v>
          </cell>
          <cell r="EC1007">
            <v>0</v>
          </cell>
          <cell r="ED1007">
            <v>0</v>
          </cell>
        </row>
        <row r="1010">
          <cell r="F1010">
            <v>-7.0000000000000007E-2</v>
          </cell>
          <cell r="G1010">
            <v>0.12</v>
          </cell>
          <cell r="H1010">
            <v>1.99</v>
          </cell>
          <cell r="I1010">
            <v>0.18</v>
          </cell>
          <cell r="J1010">
            <v>-0.43</v>
          </cell>
          <cell r="K1010">
            <v>0.03</v>
          </cell>
          <cell r="L1010">
            <v>-0.54</v>
          </cell>
          <cell r="M1010">
            <v>-0.41</v>
          </cell>
          <cell r="N1010">
            <v>0.57999999999999996</v>
          </cell>
          <cell r="O1010">
            <v>0.02</v>
          </cell>
          <cell r="P1010">
            <v>0</v>
          </cell>
          <cell r="Q1010">
            <v>0.12</v>
          </cell>
          <cell r="R1010">
            <v>-0.16</v>
          </cell>
          <cell r="S1010">
            <v>0.08</v>
          </cell>
          <cell r="T1010">
            <v>0.06</v>
          </cell>
          <cell r="U1010">
            <v>-1.54</v>
          </cell>
          <cell r="V1010">
            <v>-0.45</v>
          </cell>
          <cell r="W1010">
            <v>0</v>
          </cell>
          <cell r="X1010">
            <v>-0.08</v>
          </cell>
          <cell r="Y1010">
            <v>-0.9</v>
          </cell>
          <cell r="Z1010">
            <v>0.04</v>
          </cell>
          <cell r="AA1010">
            <v>0.2</v>
          </cell>
          <cell r="AB1010">
            <v>0.09</v>
          </cell>
          <cell r="AC1010">
            <v>0.08</v>
          </cell>
          <cell r="AD1010">
            <v>0.18</v>
          </cell>
          <cell r="AE1010">
            <v>-0.1</v>
          </cell>
          <cell r="AF1010">
            <v>7.0000000000000007E-2</v>
          </cell>
          <cell r="AG1010">
            <v>0.2</v>
          </cell>
          <cell r="AH1010">
            <v>-0.02</v>
          </cell>
          <cell r="AI1010">
            <v>-0.43</v>
          </cell>
          <cell r="AJ1010">
            <v>-0.1</v>
          </cell>
          <cell r="AK1010">
            <v>-0.06</v>
          </cell>
          <cell r="AL1010">
            <v>-1.43</v>
          </cell>
          <cell r="AM1010">
            <v>0.2</v>
          </cell>
          <cell r="AN1010">
            <v>0.72</v>
          </cell>
          <cell r="AO1010">
            <v>0.03</v>
          </cell>
          <cell r="AP1010">
            <v>0.05</v>
          </cell>
          <cell r="AQ1010">
            <v>0.03</v>
          </cell>
          <cell r="AR1010">
            <v>-0.08</v>
          </cell>
          <cell r="AS1010">
            <v>-0.03</v>
          </cell>
          <cell r="AT1010">
            <v>0.27</v>
          </cell>
          <cell r="AU1010">
            <v>-0.48</v>
          </cell>
          <cell r="AV1010">
            <v>-0.63</v>
          </cell>
          <cell r="AW1010">
            <v>-0.14000000000000001</v>
          </cell>
          <cell r="AX1010">
            <v>-0.03</v>
          </cell>
          <cell r="AY1010">
            <v>-0.68</v>
          </cell>
          <cell r="AZ1010">
            <v>-0.12</v>
          </cell>
          <cell r="BA1010">
            <v>-0.32</v>
          </cell>
          <cell r="BB1010">
            <v>0.02</v>
          </cell>
          <cell r="BC1010">
            <v>0.15</v>
          </cell>
          <cell r="BD1010">
            <v>0.03</v>
          </cell>
          <cell r="BE1010">
            <v>-0.1</v>
          </cell>
          <cell r="BF1010">
            <v>0.01</v>
          </cell>
          <cell r="BG1010">
            <v>0.22</v>
          </cell>
          <cell r="BH1010">
            <v>-0.26</v>
          </cell>
          <cell r="BI1010">
            <v>-0.45</v>
          </cell>
          <cell r="BJ1010">
            <v>-0.13</v>
          </cell>
          <cell r="BK1010">
            <v>-0.02</v>
          </cell>
          <cell r="BL1010">
            <v>-0.89</v>
          </cell>
          <cell r="BM1010">
            <v>-0.26</v>
          </cell>
          <cell r="BN1010">
            <v>-0.35</v>
          </cell>
          <cell r="BO1010">
            <v>-0.06</v>
          </cell>
          <cell r="BP1010">
            <v>0.24</v>
          </cell>
          <cell r="BQ1010">
            <v>0.17</v>
          </cell>
          <cell r="BR1010">
            <v>-0.09</v>
          </cell>
          <cell r="BS1010">
            <v>0.04</v>
          </cell>
          <cell r="BT1010">
            <v>0.11</v>
          </cell>
          <cell r="BU1010">
            <v>-0.17</v>
          </cell>
          <cell r="BV1010">
            <v>-0.4</v>
          </cell>
          <cell r="BW1010">
            <v>-0.06</v>
          </cell>
          <cell r="BX1010">
            <v>0.03</v>
          </cell>
          <cell r="BY1010">
            <v>-0.74</v>
          </cell>
          <cell r="BZ1010">
            <v>0.32</v>
          </cell>
          <cell r="CA1010">
            <v>0.1</v>
          </cell>
          <cell r="CB1010">
            <v>0.03</v>
          </cell>
          <cell r="CC1010">
            <v>0.06</v>
          </cell>
          <cell r="CD1010">
            <v>0</v>
          </cell>
          <cell r="CE1010">
            <v>-0.11</v>
          </cell>
          <cell r="CF1010">
            <v>0.05</v>
          </cell>
          <cell r="CG1010">
            <v>0.17</v>
          </cell>
          <cell r="CH1010">
            <v>-0.34</v>
          </cell>
          <cell r="CI1010">
            <v>-0.09</v>
          </cell>
          <cell r="CJ1010">
            <v>-0.08</v>
          </cell>
          <cell r="CK1010">
            <v>-0.16</v>
          </cell>
          <cell r="CL1010">
            <v>-0.6</v>
          </cell>
          <cell r="CM1010">
            <v>0.04</v>
          </cell>
          <cell r="CN1010">
            <v>0.32</v>
          </cell>
          <cell r="CO1010">
            <v>-0.05</v>
          </cell>
          <cell r="CP1010">
            <v>-0.1</v>
          </cell>
          <cell r="CQ1010">
            <v>0.04</v>
          </cell>
          <cell r="CR1010">
            <v>0.03</v>
          </cell>
          <cell r="CS1010">
            <v>0.19</v>
          </cell>
          <cell r="CT1010">
            <v>7.0000000000000007E-2</v>
          </cell>
          <cell r="CU1010">
            <v>-0.06</v>
          </cell>
          <cell r="CV1010">
            <v>-7.0000000000000007E-2</v>
          </cell>
          <cell r="CW1010">
            <v>0.06</v>
          </cell>
          <cell r="CX1010">
            <v>-0.16</v>
          </cell>
          <cell r="CY1010">
            <v>-0.32</v>
          </cell>
          <cell r="CZ1010">
            <v>0.05</v>
          </cell>
          <cell r="DA1010">
            <v>0.12</v>
          </cell>
          <cell r="DB1010">
            <v>-0.04</v>
          </cell>
          <cell r="DC1010">
            <v>0.03</v>
          </cell>
          <cell r="DD1010">
            <v>0.15</v>
          </cell>
          <cell r="DE1010">
            <v>0.02</v>
          </cell>
          <cell r="DF1010">
            <v>0.14000000000000001</v>
          </cell>
          <cell r="DG1010">
            <v>0.2</v>
          </cell>
          <cell r="DH1010">
            <v>-0.1</v>
          </cell>
          <cell r="DI1010">
            <v>-0.25</v>
          </cell>
          <cell r="DJ1010">
            <v>-0.05</v>
          </cell>
          <cell r="DK1010">
            <v>-0.06</v>
          </cell>
          <cell r="DL1010">
            <v>-0.24</v>
          </cell>
          <cell r="DM1010">
            <v>0.09</v>
          </cell>
          <cell r="DN1010">
            <v>-0.03</v>
          </cell>
          <cell r="DO1010">
            <v>-0.03</v>
          </cell>
          <cell r="DP1010">
            <v>-0.02</v>
          </cell>
          <cell r="DQ1010">
            <v>0.08</v>
          </cell>
          <cell r="DR1010">
            <v>0</v>
          </cell>
          <cell r="DS1010">
            <v>0</v>
          </cell>
          <cell r="DT1010">
            <v>0</v>
          </cell>
          <cell r="DU1010">
            <v>0</v>
          </cell>
          <cell r="DV1010">
            <v>0</v>
          </cell>
          <cell r="DW1010">
            <v>0</v>
          </cell>
          <cell r="DX1010">
            <v>0</v>
          </cell>
          <cell r="DY1010">
            <v>0</v>
          </cell>
          <cell r="DZ1010">
            <v>0</v>
          </cell>
          <cell r="EA1010">
            <v>0</v>
          </cell>
          <cell r="EB1010">
            <v>0</v>
          </cell>
          <cell r="EC1010">
            <v>0</v>
          </cell>
          <cell r="ED1010">
            <v>0</v>
          </cell>
        </row>
        <row r="1011">
          <cell r="F1011">
            <v>0.11</v>
          </cell>
          <cell r="G1011">
            <v>0.16</v>
          </cell>
          <cell r="H1011">
            <v>0.18</v>
          </cell>
          <cell r="I1011">
            <v>0.01</v>
          </cell>
          <cell r="J1011">
            <v>0.63</v>
          </cell>
          <cell r="K1011">
            <v>-0.44</v>
          </cell>
          <cell r="L1011">
            <v>-0.34</v>
          </cell>
          <cell r="M1011">
            <v>-0.03</v>
          </cell>
          <cell r="N1011">
            <v>0.1</v>
          </cell>
          <cell r="O1011">
            <v>0.13</v>
          </cell>
          <cell r="P1011">
            <v>0.14000000000000001</v>
          </cell>
          <cell r="Q1011">
            <v>0.15</v>
          </cell>
          <cell r="R1011">
            <v>0.02</v>
          </cell>
          <cell r="S1011">
            <v>0.18</v>
          </cell>
          <cell r="T1011">
            <v>0.38</v>
          </cell>
          <cell r="U1011">
            <v>0.16</v>
          </cell>
          <cell r="V1011">
            <v>-0.01</v>
          </cell>
          <cell r="W1011">
            <v>0</v>
          </cell>
          <cell r="X1011">
            <v>0.1</v>
          </cell>
          <cell r="Y1011">
            <v>-0.34</v>
          </cell>
          <cell r="Z1011">
            <v>0.05</v>
          </cell>
          <cell r="AA1011">
            <v>-0.1</v>
          </cell>
          <cell r="AB1011">
            <v>0.09</v>
          </cell>
          <cell r="AC1011">
            <v>-0.1</v>
          </cell>
          <cell r="AD1011">
            <v>0.14000000000000001</v>
          </cell>
          <cell r="AE1011">
            <v>0.12</v>
          </cell>
          <cell r="AF1011">
            <v>0.15</v>
          </cell>
          <cell r="AG1011">
            <v>0.13</v>
          </cell>
          <cell r="AH1011">
            <v>0.22</v>
          </cell>
          <cell r="AI1011">
            <v>0.14000000000000001</v>
          </cell>
          <cell r="AJ1011">
            <v>0.2</v>
          </cell>
          <cell r="AK1011">
            <v>-0.09</v>
          </cell>
          <cell r="AL1011">
            <v>-0.13</v>
          </cell>
          <cell r="AM1011">
            <v>0.11</v>
          </cell>
          <cell r="AN1011">
            <v>-7.0000000000000007E-2</v>
          </cell>
          <cell r="AO1011">
            <v>0.1</v>
          </cell>
          <cell r="AP1011">
            <v>0.2</v>
          </cell>
          <cell r="AQ1011">
            <v>0.08</v>
          </cell>
          <cell r="AR1011">
            <v>7.0000000000000007E-2</v>
          </cell>
          <cell r="AS1011">
            <v>0.17</v>
          </cell>
          <cell r="AT1011">
            <v>0.22</v>
          </cell>
          <cell r="AU1011">
            <v>0.13</v>
          </cell>
          <cell r="AV1011">
            <v>7.0000000000000007E-2</v>
          </cell>
          <cell r="AW1011">
            <v>0.23</v>
          </cell>
          <cell r="AX1011">
            <v>-0.61</v>
          </cell>
          <cell r="AY1011">
            <v>-0.31</v>
          </cell>
          <cell r="AZ1011">
            <v>0.02</v>
          </cell>
          <cell r="BA1011">
            <v>0.11</v>
          </cell>
          <cell r="BB1011">
            <v>0.14000000000000001</v>
          </cell>
          <cell r="BC1011">
            <v>0.33</v>
          </cell>
          <cell r="BD1011">
            <v>0.18</v>
          </cell>
          <cell r="BE1011">
            <v>7.0000000000000007E-2</v>
          </cell>
          <cell r="BF1011">
            <v>0.08</v>
          </cell>
          <cell r="BG1011">
            <v>0.03</v>
          </cell>
          <cell r="BH1011">
            <v>-0.04</v>
          </cell>
          <cell r="BI1011">
            <v>0.12</v>
          </cell>
          <cell r="BJ1011">
            <v>0.1</v>
          </cell>
          <cell r="BK1011">
            <v>0.02</v>
          </cell>
          <cell r="BL1011">
            <v>-0.22</v>
          </cell>
          <cell r="BM1011">
            <v>0.04</v>
          </cell>
          <cell r="BN1011">
            <v>0.08</v>
          </cell>
          <cell r="BO1011">
            <v>0.02</v>
          </cell>
          <cell r="BP1011">
            <v>0.14000000000000001</v>
          </cell>
          <cell r="BQ1011">
            <v>0.18</v>
          </cell>
          <cell r="BR1011">
            <v>0.26</v>
          </cell>
          <cell r="BS1011">
            <v>0.23</v>
          </cell>
          <cell r="BT1011">
            <v>0.03</v>
          </cell>
          <cell r="BU1011">
            <v>0.01</v>
          </cell>
          <cell r="BV1011">
            <v>0.14000000000000001</v>
          </cell>
          <cell r="BW1011">
            <v>0.22</v>
          </cell>
          <cell r="BX1011">
            <v>0.25</v>
          </cell>
          <cell r="BY1011">
            <v>0.42</v>
          </cell>
          <cell r="BZ1011">
            <v>-0.1</v>
          </cell>
          <cell r="CA1011">
            <v>-7.0000000000000007E-2</v>
          </cell>
          <cell r="CB1011">
            <v>0.08</v>
          </cell>
          <cell r="CC1011">
            <v>0.28999999999999998</v>
          </cell>
          <cell r="CD1011">
            <v>0.25</v>
          </cell>
          <cell r="CE1011">
            <v>0.21</v>
          </cell>
          <cell r="CF1011">
            <v>0.06</v>
          </cell>
          <cell r="CG1011">
            <v>0.11</v>
          </cell>
          <cell r="CH1011">
            <v>0.08</v>
          </cell>
          <cell r="CI1011">
            <v>0.17</v>
          </cell>
          <cell r="CJ1011">
            <v>0.17</v>
          </cell>
          <cell r="CK1011">
            <v>0.28999999999999998</v>
          </cell>
          <cell r="CL1011">
            <v>0.35</v>
          </cell>
          <cell r="CM1011">
            <v>-0.02</v>
          </cell>
          <cell r="CN1011">
            <v>0.13</v>
          </cell>
          <cell r="CO1011">
            <v>7.0000000000000007E-2</v>
          </cell>
          <cell r="CP1011">
            <v>0.3</v>
          </cell>
          <cell r="CQ1011">
            <v>0.21</v>
          </cell>
          <cell r="CR1011">
            <v>0.21</v>
          </cell>
          <cell r="CS1011">
            <v>0.18</v>
          </cell>
          <cell r="CT1011">
            <v>0.19</v>
          </cell>
          <cell r="CU1011">
            <v>0.13</v>
          </cell>
          <cell r="CV1011">
            <v>0.09</v>
          </cell>
          <cell r="CW1011">
            <v>0.12</v>
          </cell>
          <cell r="CX1011">
            <v>0.05</v>
          </cell>
          <cell r="CY1011">
            <v>0.54</v>
          </cell>
          <cell r="CZ1011">
            <v>0.23</v>
          </cell>
          <cell r="DA1011">
            <v>0.09</v>
          </cell>
          <cell r="DB1011">
            <v>0.06</v>
          </cell>
          <cell r="DC1011">
            <v>0.22</v>
          </cell>
          <cell r="DD1011">
            <v>0.15</v>
          </cell>
          <cell r="DE1011">
            <v>0.19</v>
          </cell>
          <cell r="DF1011">
            <v>0.12</v>
          </cell>
          <cell r="DG1011">
            <v>0.12</v>
          </cell>
          <cell r="DH1011">
            <v>0.1</v>
          </cell>
          <cell r="DI1011">
            <v>0.15</v>
          </cell>
          <cell r="DJ1011">
            <v>0.09</v>
          </cell>
          <cell r="DK1011">
            <v>0.02</v>
          </cell>
          <cell r="DL1011">
            <v>0.62</v>
          </cell>
          <cell r="DM1011">
            <v>0.16</v>
          </cell>
          <cell r="DN1011">
            <v>0.08</v>
          </cell>
          <cell r="DO1011">
            <v>0.08</v>
          </cell>
          <cell r="DP1011">
            <v>0.15</v>
          </cell>
          <cell r="DQ1011">
            <v>0.13</v>
          </cell>
          <cell r="DR1011">
            <v>0</v>
          </cell>
          <cell r="DS1011">
            <v>0</v>
          </cell>
          <cell r="DT1011">
            <v>0</v>
          </cell>
          <cell r="DU1011">
            <v>0</v>
          </cell>
          <cell r="DV1011">
            <v>0</v>
          </cell>
          <cell r="DW1011">
            <v>0</v>
          </cell>
          <cell r="DX1011">
            <v>0</v>
          </cell>
          <cell r="DY1011">
            <v>0</v>
          </cell>
          <cell r="DZ1011">
            <v>0</v>
          </cell>
          <cell r="EA1011">
            <v>0</v>
          </cell>
          <cell r="EB1011">
            <v>0</v>
          </cell>
          <cell r="EC1011">
            <v>0</v>
          </cell>
          <cell r="ED1011">
            <v>0</v>
          </cell>
        </row>
        <row r="1012">
          <cell r="F1012">
            <v>-0.02</v>
          </cell>
          <cell r="G1012">
            <v>0.14000000000000001</v>
          </cell>
          <cell r="H1012">
            <v>0.06</v>
          </cell>
          <cell r="I1012">
            <v>-0.16</v>
          </cell>
          <cell r="J1012">
            <v>-0.14000000000000001</v>
          </cell>
          <cell r="K1012">
            <v>-0.24</v>
          </cell>
          <cell r="L1012">
            <v>0.53</v>
          </cell>
          <cell r="M1012">
            <v>0.23</v>
          </cell>
          <cell r="N1012">
            <v>0</v>
          </cell>
          <cell r="O1012">
            <v>0.08</v>
          </cell>
          <cell r="P1012">
            <v>0.1</v>
          </cell>
          <cell r="Q1012">
            <v>-0.05</v>
          </cell>
          <cell r="R1012">
            <v>-0.32</v>
          </cell>
          <cell r="S1012">
            <v>0.04</v>
          </cell>
          <cell r="T1012">
            <v>7.0000000000000007E-2</v>
          </cell>
          <cell r="U1012">
            <v>-0.01</v>
          </cell>
          <cell r="V1012">
            <v>-0.11</v>
          </cell>
          <cell r="W1012">
            <v>-0.08</v>
          </cell>
          <cell r="X1012">
            <v>-0.09</v>
          </cell>
          <cell r="Y1012">
            <v>0.42</v>
          </cell>
          <cell r="Z1012">
            <v>0.43</v>
          </cell>
          <cell r="AA1012">
            <v>0.08</v>
          </cell>
          <cell r="AB1012">
            <v>0.12</v>
          </cell>
          <cell r="AC1012">
            <v>0.3</v>
          </cell>
          <cell r="AD1012">
            <v>0.06</v>
          </cell>
          <cell r="AE1012">
            <v>-0.12</v>
          </cell>
          <cell r="AF1012">
            <v>0.08</v>
          </cell>
          <cell r="AG1012">
            <v>0.06</v>
          </cell>
          <cell r="AH1012">
            <v>-0.03</v>
          </cell>
          <cell r="AI1012">
            <v>-0.12</v>
          </cell>
          <cell r="AJ1012">
            <v>-0.12</v>
          </cell>
          <cell r="AK1012">
            <v>-0.12</v>
          </cell>
          <cell r="AL1012">
            <v>1.0900000000000001</v>
          </cell>
          <cell r="AM1012">
            <v>0.51</v>
          </cell>
          <cell r="AN1012">
            <v>0.15</v>
          </cell>
          <cell r="AO1012">
            <v>0.16</v>
          </cell>
          <cell r="AP1012">
            <v>0.06</v>
          </cell>
          <cell r="AQ1012">
            <v>0.03</v>
          </cell>
          <cell r="AR1012">
            <v>-0.16</v>
          </cell>
          <cell r="AS1012">
            <v>0.12</v>
          </cell>
          <cell r="AT1012">
            <v>0.06</v>
          </cell>
          <cell r="AU1012">
            <v>0.01</v>
          </cell>
          <cell r="AV1012">
            <v>-0.12</v>
          </cell>
          <cell r="AW1012">
            <v>-0.12</v>
          </cell>
          <cell r="AX1012">
            <v>-7.0000000000000007E-2</v>
          </cell>
          <cell r="AY1012">
            <v>0.68</v>
          </cell>
          <cell r="AZ1012">
            <v>0.46</v>
          </cell>
          <cell r="BA1012">
            <v>0.19</v>
          </cell>
          <cell r="BB1012">
            <v>0.09</v>
          </cell>
          <cell r="BC1012">
            <v>0.1</v>
          </cell>
          <cell r="BD1012">
            <v>0</v>
          </cell>
          <cell r="BE1012">
            <v>-0.12</v>
          </cell>
          <cell r="BF1012">
            <v>0.12</v>
          </cell>
          <cell r="BG1012">
            <v>0.09</v>
          </cell>
          <cell r="BH1012">
            <v>-0.03</v>
          </cell>
          <cell r="BI1012">
            <v>-0.16</v>
          </cell>
          <cell r="BJ1012">
            <v>-0.21</v>
          </cell>
          <cell r="BK1012">
            <v>-0.18</v>
          </cell>
          <cell r="BL1012">
            <v>0.77</v>
          </cell>
          <cell r="BM1012">
            <v>0.54</v>
          </cell>
          <cell r="BN1012">
            <v>0.13</v>
          </cell>
          <cell r="BO1012">
            <v>0.08</v>
          </cell>
          <cell r="BP1012">
            <v>0</v>
          </cell>
          <cell r="BQ1012">
            <v>0.06</v>
          </cell>
          <cell r="BR1012">
            <v>-0.12</v>
          </cell>
          <cell r="BS1012">
            <v>0.05</v>
          </cell>
          <cell r="BT1012">
            <v>0.02</v>
          </cell>
          <cell r="BU1012">
            <v>-0.05</v>
          </cell>
          <cell r="BV1012">
            <v>-0.06</v>
          </cell>
          <cell r="BW1012">
            <v>-0.12</v>
          </cell>
          <cell r="BX1012">
            <v>-0.12</v>
          </cell>
          <cell r="BY1012">
            <v>-0.03</v>
          </cell>
          <cell r="BZ1012">
            <v>0.09</v>
          </cell>
          <cell r="CA1012">
            <v>0.15</v>
          </cell>
          <cell r="CB1012">
            <v>0.12</v>
          </cell>
          <cell r="CC1012">
            <v>0.01</v>
          </cell>
          <cell r="CD1012">
            <v>0.05</v>
          </cell>
          <cell r="CE1012">
            <v>-0.12</v>
          </cell>
          <cell r="CF1012">
            <v>7.0000000000000007E-2</v>
          </cell>
          <cell r="CG1012">
            <v>0.06</v>
          </cell>
          <cell r="CH1012">
            <v>-0.02</v>
          </cell>
          <cell r="CI1012">
            <v>-0.18</v>
          </cell>
          <cell r="CJ1012">
            <v>-0.15</v>
          </cell>
          <cell r="CK1012">
            <v>-0.05</v>
          </cell>
          <cell r="CL1012">
            <v>-0.12</v>
          </cell>
          <cell r="CM1012">
            <v>0.06</v>
          </cell>
          <cell r="CN1012">
            <v>0.09</v>
          </cell>
          <cell r="CO1012">
            <v>0.08</v>
          </cell>
          <cell r="CP1012">
            <v>0</v>
          </cell>
          <cell r="CQ1012">
            <v>0.04</v>
          </cell>
          <cell r="CR1012">
            <v>-0.13</v>
          </cell>
          <cell r="CS1012">
            <v>0.05</v>
          </cell>
          <cell r="CT1012">
            <v>0.12</v>
          </cell>
          <cell r="CU1012">
            <v>-0.06</v>
          </cell>
          <cell r="CV1012">
            <v>-0.24</v>
          </cell>
          <cell r="CW1012">
            <v>-0.2</v>
          </cell>
          <cell r="CX1012">
            <v>-0.11</v>
          </cell>
          <cell r="CY1012">
            <v>-0.27</v>
          </cell>
          <cell r="CZ1012">
            <v>0.12</v>
          </cell>
          <cell r="DA1012">
            <v>0.13</v>
          </cell>
          <cell r="DB1012">
            <v>0.09</v>
          </cell>
          <cell r="DC1012">
            <v>0.01</v>
          </cell>
          <cell r="DD1012">
            <v>0.03</v>
          </cell>
          <cell r="DE1012">
            <v>-0.09</v>
          </cell>
          <cell r="DF1012">
            <v>0.08</v>
          </cell>
          <cell r="DG1012">
            <v>0.04</v>
          </cell>
          <cell r="DH1012">
            <v>-0.12</v>
          </cell>
          <cell r="DI1012">
            <v>-0.22</v>
          </cell>
          <cell r="DJ1012">
            <v>-0.18</v>
          </cell>
          <cell r="DK1012">
            <v>-0.14000000000000001</v>
          </cell>
          <cell r="DL1012">
            <v>-0.25</v>
          </cell>
          <cell r="DM1012">
            <v>0.17</v>
          </cell>
          <cell r="DN1012">
            <v>0.09</v>
          </cell>
          <cell r="DO1012">
            <v>0.03</v>
          </cell>
          <cell r="DP1012">
            <v>7.0000000000000007E-2</v>
          </cell>
          <cell r="DQ1012">
            <v>0.04</v>
          </cell>
          <cell r="DR1012">
            <v>0</v>
          </cell>
          <cell r="DS1012">
            <v>0</v>
          </cell>
          <cell r="DT1012">
            <v>0</v>
          </cell>
          <cell r="DU1012">
            <v>0</v>
          </cell>
          <cell r="DV1012">
            <v>0</v>
          </cell>
          <cell r="DW1012">
            <v>0</v>
          </cell>
          <cell r="DX1012">
            <v>0</v>
          </cell>
          <cell r="DY1012">
            <v>0</v>
          </cell>
          <cell r="DZ1012">
            <v>0</v>
          </cell>
          <cell r="EA1012">
            <v>0</v>
          </cell>
          <cell r="EB1012">
            <v>0</v>
          </cell>
          <cell r="EC1012">
            <v>0</v>
          </cell>
          <cell r="ED1012">
            <v>0</v>
          </cell>
        </row>
        <row r="1013">
          <cell r="F1013">
            <v>-0.01</v>
          </cell>
          <cell r="G1013">
            <v>0.08</v>
          </cell>
          <cell r="H1013">
            <v>0.12</v>
          </cell>
          <cell r="I1013">
            <v>0.11</v>
          </cell>
          <cell r="J1013">
            <v>0.06</v>
          </cell>
          <cell r="K1013">
            <v>0.17</v>
          </cell>
          <cell r="L1013">
            <v>-1.36</v>
          </cell>
          <cell r="M1013">
            <v>-0.28999999999999998</v>
          </cell>
          <cell r="N1013">
            <v>-0.15</v>
          </cell>
          <cell r="O1013">
            <v>0.41</v>
          </cell>
          <cell r="P1013">
            <v>7.0000000000000007E-2</v>
          </cell>
          <cell r="Q1013">
            <v>0.28999999999999998</v>
          </cell>
          <cell r="R1013">
            <v>-0.05</v>
          </cell>
          <cell r="S1013">
            <v>0.33</v>
          </cell>
          <cell r="T1013">
            <v>0.39</v>
          </cell>
          <cell r="U1013">
            <v>0.15</v>
          </cell>
          <cell r="V1013">
            <v>-7.0000000000000007E-2</v>
          </cell>
          <cell r="W1013">
            <v>0.11</v>
          </cell>
          <cell r="X1013">
            <v>0</v>
          </cell>
          <cell r="Y1013">
            <v>-0.63</v>
          </cell>
          <cell r="Z1013">
            <v>-0.63</v>
          </cell>
          <cell r="AA1013">
            <v>0.04</v>
          </cell>
          <cell r="AB1013">
            <v>0.09</v>
          </cell>
          <cell r="AC1013">
            <v>0.34</v>
          </cell>
          <cell r="AD1013">
            <v>0.16</v>
          </cell>
          <cell r="AE1013">
            <v>-0.01</v>
          </cell>
          <cell r="AF1013">
            <v>0.3</v>
          </cell>
          <cell r="AG1013">
            <v>0.15</v>
          </cell>
          <cell r="AH1013">
            <v>0.09</v>
          </cell>
          <cell r="AI1013">
            <v>-0.09</v>
          </cell>
          <cell r="AJ1013">
            <v>0.08</v>
          </cell>
          <cell r="AK1013">
            <v>-0.05</v>
          </cell>
          <cell r="AL1013">
            <v>-0.71</v>
          </cell>
          <cell r="AM1013">
            <v>-0.96</v>
          </cell>
          <cell r="AN1013">
            <v>-0.18</v>
          </cell>
          <cell r="AO1013">
            <v>-0.01</v>
          </cell>
          <cell r="AP1013">
            <v>0.15</v>
          </cell>
          <cell r="AQ1013">
            <v>0.12</v>
          </cell>
          <cell r="AR1013">
            <v>0.03</v>
          </cell>
          <cell r="AS1013">
            <v>0.22</v>
          </cell>
          <cell r="AT1013">
            <v>0.21</v>
          </cell>
          <cell r="AU1013">
            <v>-0.01</v>
          </cell>
          <cell r="AV1013">
            <v>-0.1</v>
          </cell>
          <cell r="AW1013">
            <v>-0.03</v>
          </cell>
          <cell r="AX1013">
            <v>0.05</v>
          </cell>
          <cell r="AY1013">
            <v>-0.44</v>
          </cell>
          <cell r="AZ1013">
            <v>-0.94</v>
          </cell>
          <cell r="BA1013">
            <v>0.02</v>
          </cell>
          <cell r="BB1013">
            <v>-0.05</v>
          </cell>
          <cell r="BC1013">
            <v>0.25</v>
          </cell>
          <cell r="BD1013">
            <v>0.27</v>
          </cell>
          <cell r="BE1013">
            <v>0.08</v>
          </cell>
          <cell r="BF1013">
            <v>0.34</v>
          </cell>
          <cell r="BG1013">
            <v>0.17</v>
          </cell>
          <cell r="BH1013">
            <v>-0.04</v>
          </cell>
          <cell r="BI1013">
            <v>-0.04</v>
          </cell>
          <cell r="BJ1013">
            <v>-0.04</v>
          </cell>
          <cell r="BK1013">
            <v>0.24</v>
          </cell>
          <cell r="BL1013">
            <v>-0.08</v>
          </cell>
          <cell r="BM1013">
            <v>-0.83</v>
          </cell>
          <cell r="BN1013">
            <v>0.01</v>
          </cell>
          <cell r="BO1013">
            <v>-0.09</v>
          </cell>
          <cell r="BP1013">
            <v>0.18</v>
          </cell>
          <cell r="BQ1013">
            <v>0.17</v>
          </cell>
          <cell r="BR1013">
            <v>0.09</v>
          </cell>
          <cell r="BS1013">
            <v>0.1</v>
          </cell>
          <cell r="BT1013">
            <v>0.21</v>
          </cell>
          <cell r="BU1013">
            <v>0.13</v>
          </cell>
          <cell r="BV1013">
            <v>-0.01</v>
          </cell>
          <cell r="BW1013">
            <v>-0.04</v>
          </cell>
          <cell r="BX1013">
            <v>0.31</v>
          </cell>
          <cell r="BY1013">
            <v>0.25</v>
          </cell>
          <cell r="BZ1013">
            <v>-0.32</v>
          </cell>
          <cell r="CA1013">
            <v>-0.11</v>
          </cell>
          <cell r="CB1013">
            <v>-0.03</v>
          </cell>
          <cell r="CC1013">
            <v>0.12</v>
          </cell>
          <cell r="CD1013">
            <v>0.09</v>
          </cell>
          <cell r="CE1013">
            <v>0.09</v>
          </cell>
          <cell r="CF1013">
            <v>0.09</v>
          </cell>
          <cell r="CG1013">
            <v>0.16</v>
          </cell>
          <cell r="CH1013">
            <v>0.09</v>
          </cell>
          <cell r="CI1013">
            <v>0.05</v>
          </cell>
          <cell r="CJ1013">
            <v>7.0000000000000007E-2</v>
          </cell>
          <cell r="CK1013">
            <v>0.04</v>
          </cell>
          <cell r="CL1013">
            <v>0.35</v>
          </cell>
          <cell r="CM1013">
            <v>-0.41</v>
          </cell>
          <cell r="CN1013">
            <v>-0.11</v>
          </cell>
          <cell r="CO1013">
            <v>-0.05</v>
          </cell>
          <cell r="CP1013">
            <v>0.32</v>
          </cell>
          <cell r="CQ1013">
            <v>0.13</v>
          </cell>
          <cell r="CR1013">
            <v>0.1</v>
          </cell>
          <cell r="CS1013">
            <v>0.1</v>
          </cell>
          <cell r="CT1013">
            <v>0.13</v>
          </cell>
          <cell r="CU1013">
            <v>0.04</v>
          </cell>
          <cell r="CV1013">
            <v>0.13</v>
          </cell>
          <cell r="CW1013">
            <v>7.0000000000000007E-2</v>
          </cell>
          <cell r="CX1013">
            <v>0.23</v>
          </cell>
          <cell r="CY1013">
            <v>0.59</v>
          </cell>
          <cell r="CZ1013">
            <v>-0.19</v>
          </cell>
          <cell r="DA1013">
            <v>-0.13</v>
          </cell>
          <cell r="DB1013">
            <v>-0.05</v>
          </cell>
          <cell r="DC1013">
            <v>0.12</v>
          </cell>
          <cell r="DD1013">
            <v>0.13</v>
          </cell>
          <cell r="DE1013">
            <v>0.05</v>
          </cell>
          <cell r="DF1013">
            <v>0.05</v>
          </cell>
          <cell r="DG1013">
            <v>0.05</v>
          </cell>
          <cell r="DH1013">
            <v>0.12</v>
          </cell>
          <cell r="DI1013">
            <v>0.13</v>
          </cell>
          <cell r="DJ1013">
            <v>0.06</v>
          </cell>
          <cell r="DK1013">
            <v>0.23</v>
          </cell>
          <cell r="DL1013">
            <v>0.55000000000000004</v>
          </cell>
          <cell r="DM1013">
            <v>7.0000000000000007E-2</v>
          </cell>
          <cell r="DN1013">
            <v>-0.21</v>
          </cell>
          <cell r="DO1013">
            <v>-0.02</v>
          </cell>
          <cell r="DP1013">
            <v>0.11</v>
          </cell>
          <cell r="DQ1013">
            <v>-0.01</v>
          </cell>
          <cell r="DR1013">
            <v>0</v>
          </cell>
          <cell r="DS1013">
            <v>0</v>
          </cell>
          <cell r="DT1013">
            <v>0</v>
          </cell>
          <cell r="DU1013">
            <v>0</v>
          </cell>
          <cell r="DV1013">
            <v>0</v>
          </cell>
          <cell r="DW1013">
            <v>0</v>
          </cell>
          <cell r="DX1013">
            <v>0</v>
          </cell>
          <cell r="DY1013">
            <v>0</v>
          </cell>
          <cell r="DZ1013">
            <v>0</v>
          </cell>
          <cell r="EA1013">
            <v>0</v>
          </cell>
          <cell r="EB1013">
            <v>0</v>
          </cell>
          <cell r="EC1013">
            <v>0</v>
          </cell>
          <cell r="ED1013">
            <v>0</v>
          </cell>
        </row>
        <row r="1014">
          <cell r="F1014">
            <v>-0.18</v>
          </cell>
          <cell r="G1014">
            <v>0.99</v>
          </cell>
          <cell r="H1014">
            <v>-0.08</v>
          </cell>
          <cell r="I1014">
            <v>-0.28999999999999998</v>
          </cell>
          <cell r="J1014">
            <v>-0.28999999999999998</v>
          </cell>
          <cell r="K1014">
            <v>0.44</v>
          </cell>
          <cell r="L1014">
            <v>0.33</v>
          </cell>
          <cell r="M1014">
            <v>1.69</v>
          </cell>
          <cell r="N1014">
            <v>7.0000000000000007E-2</v>
          </cell>
          <cell r="O1014">
            <v>0.23</v>
          </cell>
          <cell r="P1014">
            <v>-41.78</v>
          </cell>
          <cell r="Q1014">
            <v>0.39</v>
          </cell>
          <cell r="R1014">
            <v>-0.19</v>
          </cell>
          <cell r="S1014">
            <v>-0.32</v>
          </cell>
          <cell r="T1014">
            <v>0.04</v>
          </cell>
          <cell r="U1014">
            <v>0.01</v>
          </cell>
          <cell r="V1014">
            <v>-0.02</v>
          </cell>
          <cell r="W1014">
            <v>-0.22</v>
          </cell>
          <cell r="X1014">
            <v>0.04</v>
          </cell>
          <cell r="Y1014">
            <v>1.25</v>
          </cell>
          <cell r="Z1014">
            <v>-0.57999999999999996</v>
          </cell>
          <cell r="AA1014">
            <v>0.39</v>
          </cell>
          <cell r="AB1014">
            <v>0.15</v>
          </cell>
          <cell r="AC1014">
            <v>0.76</v>
          </cell>
          <cell r="AD1014">
            <v>-0.17</v>
          </cell>
          <cell r="AE1014">
            <v>0.15</v>
          </cell>
          <cell r="AF1014">
            <v>-0.23</v>
          </cell>
          <cell r="AG1014">
            <v>-0.12</v>
          </cell>
          <cell r="AH1014">
            <v>0.05</v>
          </cell>
          <cell r="AI1014">
            <v>0.01</v>
          </cell>
          <cell r="AJ1014">
            <v>-0.27</v>
          </cell>
          <cell r="AK1014">
            <v>-0.24</v>
          </cell>
          <cell r="AL1014">
            <v>0.43</v>
          </cell>
          <cell r="AM1014">
            <v>0.05</v>
          </cell>
          <cell r="AN1014">
            <v>0.24</v>
          </cell>
          <cell r="AO1014">
            <v>7.0000000000000007E-2</v>
          </cell>
          <cell r="AP1014">
            <v>0.03</v>
          </cell>
          <cell r="AQ1014">
            <v>0.08</v>
          </cell>
          <cell r="AR1014">
            <v>0.03</v>
          </cell>
          <cell r="AS1014">
            <v>-0.08</v>
          </cell>
          <cell r="AT1014">
            <v>-0.35</v>
          </cell>
          <cell r="AU1014">
            <v>-0.15</v>
          </cell>
          <cell r="AV1014">
            <v>-0.19</v>
          </cell>
          <cell r="AW1014">
            <v>-0.42</v>
          </cell>
          <cell r="AX1014">
            <v>-0.46</v>
          </cell>
          <cell r="AY1014">
            <v>0.68</v>
          </cell>
          <cell r="AZ1014">
            <v>0.59</v>
          </cell>
          <cell r="BA1014">
            <v>0.14000000000000001</v>
          </cell>
          <cell r="BB1014">
            <v>0.22</v>
          </cell>
          <cell r="BC1014">
            <v>0.17</v>
          </cell>
          <cell r="BD1014">
            <v>0.17</v>
          </cell>
          <cell r="BE1014">
            <v>7.0000000000000007E-2</v>
          </cell>
          <cell r="BF1014">
            <v>0.28999999999999998</v>
          </cell>
          <cell r="BG1014">
            <v>-0.09</v>
          </cell>
          <cell r="BH1014">
            <v>-0.1</v>
          </cell>
          <cell r="BI1014">
            <v>-0.26</v>
          </cell>
          <cell r="BJ1014">
            <v>-0.25</v>
          </cell>
          <cell r="BK1014">
            <v>0</v>
          </cell>
          <cell r="BL1014">
            <v>0.52</v>
          </cell>
          <cell r="BM1014">
            <v>-0.06</v>
          </cell>
          <cell r="BN1014">
            <v>-0.12</v>
          </cell>
          <cell r="BO1014">
            <v>-0.13</v>
          </cell>
          <cell r="BP1014">
            <v>-0.32</v>
          </cell>
          <cell r="BQ1014">
            <v>0.04</v>
          </cell>
          <cell r="BR1014">
            <v>-0.02</v>
          </cell>
          <cell r="BS1014">
            <v>-0.28999999999999998</v>
          </cell>
          <cell r="BT1014">
            <v>-0.18</v>
          </cell>
          <cell r="BU1014">
            <v>-0.17</v>
          </cell>
          <cell r="BV1014">
            <v>-0.19</v>
          </cell>
          <cell r="BW1014">
            <v>-0.12</v>
          </cell>
          <cell r="BX1014">
            <v>-0.41</v>
          </cell>
          <cell r="BY1014">
            <v>0.51</v>
          </cell>
          <cell r="BZ1014">
            <v>0.9</v>
          </cell>
          <cell r="CA1014">
            <v>-0.13</v>
          </cell>
          <cell r="CB1014">
            <v>-0.27</v>
          </cell>
          <cell r="CC1014">
            <v>0.06</v>
          </cell>
          <cell r="CD1014">
            <v>-7.0000000000000007E-2</v>
          </cell>
          <cell r="CE1014">
            <v>0.01</v>
          </cell>
          <cell r="CF1014">
            <v>-0.11</v>
          </cell>
          <cell r="CG1014">
            <v>-0.27</v>
          </cell>
          <cell r="CH1014">
            <v>-0.11</v>
          </cell>
          <cell r="CI1014">
            <v>0.13</v>
          </cell>
          <cell r="CJ1014">
            <v>-0.11</v>
          </cell>
          <cell r="CK1014">
            <v>-0.45</v>
          </cell>
          <cell r="CL1014">
            <v>0.46</v>
          </cell>
          <cell r="CM1014">
            <v>0.45</v>
          </cell>
          <cell r="CN1014">
            <v>0.33</v>
          </cell>
          <cell r="CO1014">
            <v>-0.14000000000000001</v>
          </cell>
          <cell r="CP1014">
            <v>-0.08</v>
          </cell>
          <cell r="CQ1014">
            <v>-0.05</v>
          </cell>
          <cell r="CR1014">
            <v>0.09</v>
          </cell>
          <cell r="CS1014">
            <v>-0.28000000000000003</v>
          </cell>
          <cell r="CT1014">
            <v>-0.16</v>
          </cell>
          <cell r="CU1014">
            <v>-0.02</v>
          </cell>
          <cell r="CV1014">
            <v>-0.01</v>
          </cell>
          <cell r="CW1014">
            <v>-0.15</v>
          </cell>
          <cell r="CX1014">
            <v>-0.8</v>
          </cell>
          <cell r="CY1014">
            <v>0.19</v>
          </cell>
          <cell r="CZ1014">
            <v>0.33</v>
          </cell>
          <cell r="DA1014">
            <v>0.11</v>
          </cell>
          <cell r="DB1014">
            <v>-0.11</v>
          </cell>
          <cell r="DC1014">
            <v>-0.09</v>
          </cell>
          <cell r="DD1014">
            <v>-0.09</v>
          </cell>
          <cell r="DE1014">
            <v>0.1</v>
          </cell>
          <cell r="DF1014">
            <v>-0.25</v>
          </cell>
          <cell r="DG1014">
            <v>-0.23</v>
          </cell>
          <cell r="DH1014">
            <v>-0.01</v>
          </cell>
          <cell r="DI1014">
            <v>-0.01</v>
          </cell>
          <cell r="DJ1014">
            <v>-0.14000000000000001</v>
          </cell>
          <cell r="DK1014">
            <v>-0.05</v>
          </cell>
          <cell r="DL1014">
            <v>0.36</v>
          </cell>
          <cell r="DM1014">
            <v>0.45</v>
          </cell>
          <cell r="DN1014">
            <v>0.17</v>
          </cell>
          <cell r="DO1014">
            <v>-0.06</v>
          </cell>
          <cell r="DP1014">
            <v>-0.21</v>
          </cell>
          <cell r="DQ1014">
            <v>-0.17</v>
          </cell>
          <cell r="DR1014">
            <v>0</v>
          </cell>
          <cell r="DS1014">
            <v>0</v>
          </cell>
          <cell r="DT1014">
            <v>0</v>
          </cell>
          <cell r="DU1014">
            <v>0</v>
          </cell>
          <cell r="DV1014">
            <v>0</v>
          </cell>
          <cell r="DW1014">
            <v>0</v>
          </cell>
          <cell r="DX1014">
            <v>0</v>
          </cell>
          <cell r="DY1014">
            <v>0</v>
          </cell>
          <cell r="DZ1014">
            <v>0</v>
          </cell>
          <cell r="EA1014">
            <v>0</v>
          </cell>
          <cell r="EB1014">
            <v>0</v>
          </cell>
          <cell r="EC1014">
            <v>0</v>
          </cell>
          <cell r="ED1014">
            <v>0</v>
          </cell>
        </row>
        <row r="1015">
          <cell r="F1015">
            <v>0</v>
          </cell>
          <cell r="G1015">
            <v>0</v>
          </cell>
          <cell r="H1015">
            <v>0</v>
          </cell>
          <cell r="I1015">
            <v>0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0</v>
          </cell>
          <cell r="P1015">
            <v>0</v>
          </cell>
          <cell r="Q1015">
            <v>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  <cell r="AE1015">
            <v>0</v>
          </cell>
          <cell r="AF1015">
            <v>0</v>
          </cell>
          <cell r="AG1015">
            <v>0</v>
          </cell>
          <cell r="AH1015">
            <v>0</v>
          </cell>
          <cell r="AI1015">
            <v>0</v>
          </cell>
          <cell r="AJ1015">
            <v>0</v>
          </cell>
          <cell r="AK1015">
            <v>0</v>
          </cell>
          <cell r="AL1015">
            <v>0</v>
          </cell>
          <cell r="AM1015">
            <v>0</v>
          </cell>
          <cell r="AN1015">
            <v>0</v>
          </cell>
          <cell r="AO1015">
            <v>0</v>
          </cell>
          <cell r="AP1015">
            <v>0</v>
          </cell>
          <cell r="AQ1015">
            <v>0</v>
          </cell>
          <cell r="AR1015">
            <v>0</v>
          </cell>
          <cell r="AS1015">
            <v>0</v>
          </cell>
          <cell r="AT1015">
            <v>0</v>
          </cell>
          <cell r="AU1015">
            <v>0</v>
          </cell>
          <cell r="AV1015">
            <v>0</v>
          </cell>
          <cell r="AW1015">
            <v>0</v>
          </cell>
          <cell r="AX1015">
            <v>0</v>
          </cell>
          <cell r="AY1015">
            <v>0</v>
          </cell>
          <cell r="AZ1015">
            <v>0</v>
          </cell>
          <cell r="BA1015">
            <v>0</v>
          </cell>
          <cell r="BB1015">
            <v>0</v>
          </cell>
          <cell r="BC1015">
            <v>0</v>
          </cell>
          <cell r="BD1015">
            <v>0</v>
          </cell>
          <cell r="BE1015">
            <v>0</v>
          </cell>
          <cell r="BF1015">
            <v>0</v>
          </cell>
          <cell r="BG1015">
            <v>0</v>
          </cell>
          <cell r="BH1015">
            <v>0</v>
          </cell>
          <cell r="BI1015">
            <v>0</v>
          </cell>
          <cell r="BJ1015">
            <v>0</v>
          </cell>
          <cell r="BK1015">
            <v>0</v>
          </cell>
          <cell r="BL1015">
            <v>0</v>
          </cell>
          <cell r="BM1015">
            <v>0</v>
          </cell>
          <cell r="BN1015">
            <v>0</v>
          </cell>
          <cell r="BO1015">
            <v>0</v>
          </cell>
          <cell r="BP1015">
            <v>0</v>
          </cell>
          <cell r="BQ1015">
            <v>0</v>
          </cell>
          <cell r="BR1015">
            <v>0</v>
          </cell>
          <cell r="BS1015">
            <v>0</v>
          </cell>
          <cell r="BT1015">
            <v>0</v>
          </cell>
          <cell r="BU1015">
            <v>0</v>
          </cell>
          <cell r="BV1015">
            <v>0</v>
          </cell>
          <cell r="BW1015">
            <v>0</v>
          </cell>
          <cell r="BX1015">
            <v>0</v>
          </cell>
          <cell r="BY1015">
            <v>0</v>
          </cell>
          <cell r="BZ1015">
            <v>0</v>
          </cell>
          <cell r="CA1015">
            <v>0</v>
          </cell>
          <cell r="CB1015">
            <v>0</v>
          </cell>
          <cell r="CC1015">
            <v>0</v>
          </cell>
          <cell r="CD1015">
            <v>0</v>
          </cell>
          <cell r="CE1015">
            <v>0</v>
          </cell>
          <cell r="CF1015">
            <v>0</v>
          </cell>
          <cell r="CG1015">
            <v>0</v>
          </cell>
          <cell r="CH1015">
            <v>0</v>
          </cell>
          <cell r="CI1015">
            <v>0</v>
          </cell>
          <cell r="CJ1015">
            <v>0</v>
          </cell>
          <cell r="CK1015">
            <v>0</v>
          </cell>
          <cell r="CL1015">
            <v>0</v>
          </cell>
          <cell r="CM1015">
            <v>0</v>
          </cell>
          <cell r="CN1015">
            <v>0</v>
          </cell>
          <cell r="CO1015">
            <v>0</v>
          </cell>
          <cell r="CP1015">
            <v>0</v>
          </cell>
          <cell r="CQ1015">
            <v>0</v>
          </cell>
          <cell r="CR1015">
            <v>0</v>
          </cell>
          <cell r="CS1015">
            <v>0</v>
          </cell>
          <cell r="CT1015">
            <v>0</v>
          </cell>
          <cell r="CU1015">
            <v>0</v>
          </cell>
          <cell r="CV1015">
            <v>0</v>
          </cell>
          <cell r="CW1015">
            <v>0</v>
          </cell>
          <cell r="CX1015">
            <v>0</v>
          </cell>
          <cell r="CY1015">
            <v>0</v>
          </cell>
          <cell r="CZ1015">
            <v>0</v>
          </cell>
          <cell r="DA1015">
            <v>0</v>
          </cell>
          <cell r="DB1015">
            <v>0</v>
          </cell>
          <cell r="DC1015">
            <v>0</v>
          </cell>
          <cell r="DD1015">
            <v>0</v>
          </cell>
          <cell r="DE1015">
            <v>0</v>
          </cell>
          <cell r="DF1015">
            <v>0</v>
          </cell>
          <cell r="DG1015">
            <v>0</v>
          </cell>
          <cell r="DH1015">
            <v>0</v>
          </cell>
          <cell r="DI1015">
            <v>0</v>
          </cell>
          <cell r="DJ1015">
            <v>0</v>
          </cell>
          <cell r="DK1015">
            <v>0</v>
          </cell>
          <cell r="DL1015">
            <v>0</v>
          </cell>
          <cell r="DM1015">
            <v>0</v>
          </cell>
          <cell r="DN1015">
            <v>0</v>
          </cell>
          <cell r="DO1015">
            <v>0</v>
          </cell>
          <cell r="DP1015">
            <v>0</v>
          </cell>
          <cell r="DQ1015">
            <v>0</v>
          </cell>
          <cell r="DR1015">
            <v>0</v>
          </cell>
          <cell r="DS1015">
            <v>0</v>
          </cell>
          <cell r="DT1015">
            <v>0</v>
          </cell>
          <cell r="DU1015">
            <v>0</v>
          </cell>
          <cell r="DV1015">
            <v>0</v>
          </cell>
          <cell r="DW1015">
            <v>0</v>
          </cell>
          <cell r="DX1015">
            <v>0</v>
          </cell>
          <cell r="DY1015">
            <v>0</v>
          </cell>
          <cell r="DZ1015">
            <v>0</v>
          </cell>
          <cell r="EA1015">
            <v>0</v>
          </cell>
          <cell r="EB1015">
            <v>0</v>
          </cell>
          <cell r="EC1015">
            <v>0</v>
          </cell>
          <cell r="ED1015">
            <v>0</v>
          </cell>
        </row>
        <row r="1016">
          <cell r="F1016">
            <v>0</v>
          </cell>
          <cell r="G1016">
            <v>0</v>
          </cell>
          <cell r="H1016">
            <v>0</v>
          </cell>
          <cell r="I1016">
            <v>0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0</v>
          </cell>
          <cell r="P1016">
            <v>0</v>
          </cell>
          <cell r="Q1016">
            <v>0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  <cell r="AE1016">
            <v>0</v>
          </cell>
          <cell r="AF1016">
            <v>0</v>
          </cell>
          <cell r="AG1016">
            <v>0</v>
          </cell>
          <cell r="AH1016">
            <v>0</v>
          </cell>
          <cell r="AI1016">
            <v>0</v>
          </cell>
          <cell r="AJ1016">
            <v>0</v>
          </cell>
          <cell r="AK1016">
            <v>0</v>
          </cell>
          <cell r="AL1016">
            <v>0</v>
          </cell>
          <cell r="AM1016">
            <v>0</v>
          </cell>
          <cell r="AN1016">
            <v>0</v>
          </cell>
          <cell r="AO1016">
            <v>0</v>
          </cell>
          <cell r="AP1016">
            <v>0</v>
          </cell>
          <cell r="AQ1016">
            <v>0</v>
          </cell>
          <cell r="AR1016">
            <v>0</v>
          </cell>
          <cell r="AS1016">
            <v>0</v>
          </cell>
          <cell r="AT1016">
            <v>0</v>
          </cell>
          <cell r="AU1016">
            <v>0</v>
          </cell>
          <cell r="AV1016">
            <v>0</v>
          </cell>
          <cell r="AW1016">
            <v>0</v>
          </cell>
          <cell r="AX1016">
            <v>0</v>
          </cell>
          <cell r="AY1016">
            <v>0</v>
          </cell>
          <cell r="AZ1016">
            <v>0</v>
          </cell>
          <cell r="BA1016">
            <v>0</v>
          </cell>
          <cell r="BB1016">
            <v>0</v>
          </cell>
          <cell r="BC1016">
            <v>0</v>
          </cell>
          <cell r="BD1016">
            <v>0</v>
          </cell>
          <cell r="BE1016">
            <v>0</v>
          </cell>
          <cell r="BF1016">
            <v>0</v>
          </cell>
          <cell r="BG1016">
            <v>0</v>
          </cell>
          <cell r="BH1016">
            <v>0</v>
          </cell>
          <cell r="BI1016">
            <v>0</v>
          </cell>
          <cell r="BJ1016">
            <v>0</v>
          </cell>
          <cell r="BK1016">
            <v>0</v>
          </cell>
          <cell r="BL1016">
            <v>0</v>
          </cell>
          <cell r="BM1016">
            <v>0</v>
          </cell>
          <cell r="BN1016">
            <v>0</v>
          </cell>
          <cell r="BO1016">
            <v>0</v>
          </cell>
          <cell r="BP1016">
            <v>0</v>
          </cell>
          <cell r="BQ1016">
            <v>0</v>
          </cell>
          <cell r="BR1016">
            <v>0</v>
          </cell>
          <cell r="BS1016">
            <v>0</v>
          </cell>
          <cell r="BT1016">
            <v>0</v>
          </cell>
          <cell r="BU1016">
            <v>0</v>
          </cell>
          <cell r="BV1016">
            <v>0</v>
          </cell>
          <cell r="BW1016">
            <v>0</v>
          </cell>
          <cell r="BX1016">
            <v>0</v>
          </cell>
          <cell r="BY1016">
            <v>0</v>
          </cell>
          <cell r="BZ1016">
            <v>0</v>
          </cell>
          <cell r="CA1016">
            <v>0</v>
          </cell>
          <cell r="CB1016">
            <v>0</v>
          </cell>
          <cell r="CC1016">
            <v>0</v>
          </cell>
          <cell r="CD1016">
            <v>0</v>
          </cell>
          <cell r="CE1016">
            <v>0</v>
          </cell>
          <cell r="CF1016">
            <v>0</v>
          </cell>
          <cell r="CG1016">
            <v>0</v>
          </cell>
          <cell r="CH1016">
            <v>0</v>
          </cell>
          <cell r="CI1016">
            <v>0</v>
          </cell>
          <cell r="CJ1016">
            <v>0</v>
          </cell>
          <cell r="CK1016">
            <v>0</v>
          </cell>
          <cell r="CL1016">
            <v>0</v>
          </cell>
          <cell r="CM1016">
            <v>0</v>
          </cell>
          <cell r="CN1016">
            <v>0</v>
          </cell>
          <cell r="CO1016">
            <v>0</v>
          </cell>
          <cell r="CP1016">
            <v>0</v>
          </cell>
          <cell r="CQ1016">
            <v>0</v>
          </cell>
          <cell r="CR1016">
            <v>0</v>
          </cell>
          <cell r="CS1016">
            <v>0</v>
          </cell>
          <cell r="CT1016">
            <v>0</v>
          </cell>
          <cell r="CU1016">
            <v>0</v>
          </cell>
          <cell r="CV1016">
            <v>0</v>
          </cell>
          <cell r="CW1016">
            <v>0</v>
          </cell>
          <cell r="CX1016">
            <v>0</v>
          </cell>
          <cell r="CY1016">
            <v>0</v>
          </cell>
          <cell r="CZ1016">
            <v>0</v>
          </cell>
          <cell r="DA1016">
            <v>0</v>
          </cell>
          <cell r="DB1016">
            <v>0</v>
          </cell>
          <cell r="DC1016">
            <v>0</v>
          </cell>
          <cell r="DD1016">
            <v>0</v>
          </cell>
          <cell r="DE1016">
            <v>0</v>
          </cell>
          <cell r="DF1016">
            <v>0</v>
          </cell>
          <cell r="DG1016">
            <v>0</v>
          </cell>
          <cell r="DH1016">
            <v>0</v>
          </cell>
          <cell r="DI1016">
            <v>0</v>
          </cell>
          <cell r="DJ1016">
            <v>0</v>
          </cell>
          <cell r="DK1016">
            <v>0</v>
          </cell>
          <cell r="DL1016">
            <v>0</v>
          </cell>
          <cell r="DM1016">
            <v>0</v>
          </cell>
          <cell r="DN1016">
            <v>0</v>
          </cell>
          <cell r="DO1016">
            <v>0</v>
          </cell>
          <cell r="DP1016">
            <v>0</v>
          </cell>
          <cell r="DQ1016">
            <v>0</v>
          </cell>
          <cell r="DR1016">
            <v>0</v>
          </cell>
          <cell r="DS1016">
            <v>0</v>
          </cell>
          <cell r="DT1016">
            <v>0</v>
          </cell>
          <cell r="DU1016">
            <v>0</v>
          </cell>
          <cell r="DV1016">
            <v>0</v>
          </cell>
          <cell r="DW1016">
            <v>0</v>
          </cell>
          <cell r="DX1016">
            <v>0</v>
          </cell>
          <cell r="DY1016">
            <v>0</v>
          </cell>
          <cell r="DZ1016">
            <v>0</v>
          </cell>
          <cell r="EA1016">
            <v>0</v>
          </cell>
          <cell r="EB1016">
            <v>0</v>
          </cell>
          <cell r="EC1016">
            <v>0</v>
          </cell>
          <cell r="ED1016">
            <v>0</v>
          </cell>
        </row>
        <row r="1017">
          <cell r="F1017">
            <v>-0.05</v>
          </cell>
          <cell r="G1017">
            <v>0.12</v>
          </cell>
          <cell r="H1017">
            <v>7.0000000000000007E-2</v>
          </cell>
          <cell r="I1017">
            <v>-0.2</v>
          </cell>
          <cell r="J1017">
            <v>-0.2</v>
          </cell>
          <cell r="K1017">
            <v>-0.28000000000000003</v>
          </cell>
          <cell r="L1017">
            <v>0.17</v>
          </cell>
          <cell r="M1017">
            <v>0.08</v>
          </cell>
          <cell r="N1017">
            <v>0.15</v>
          </cell>
          <cell r="O1017">
            <v>0.16</v>
          </cell>
          <cell r="P1017">
            <v>0.04</v>
          </cell>
          <cell r="Q1017">
            <v>0.08</v>
          </cell>
          <cell r="R1017">
            <v>-0.28000000000000003</v>
          </cell>
          <cell r="S1017">
            <v>0.12</v>
          </cell>
          <cell r="T1017">
            <v>0.13</v>
          </cell>
          <cell r="U1017">
            <v>-0.02</v>
          </cell>
          <cell r="V1017">
            <v>-0.15</v>
          </cell>
          <cell r="W1017">
            <v>-0.12</v>
          </cell>
          <cell r="X1017">
            <v>-0.12</v>
          </cell>
          <cell r="Y1017">
            <v>0.12</v>
          </cell>
          <cell r="Z1017">
            <v>0.28000000000000003</v>
          </cell>
          <cell r="AA1017">
            <v>0.08</v>
          </cell>
          <cell r="AB1017">
            <v>0.12</v>
          </cell>
          <cell r="AC1017">
            <v>0.15</v>
          </cell>
          <cell r="AD1017">
            <v>0.1</v>
          </cell>
          <cell r="AE1017">
            <v>-0.12</v>
          </cell>
          <cell r="AF1017">
            <v>0.13</v>
          </cell>
          <cell r="AG1017">
            <v>0.11</v>
          </cell>
          <cell r="AH1017">
            <v>0.01</v>
          </cell>
          <cell r="AI1017">
            <v>-0.15</v>
          </cell>
          <cell r="AJ1017">
            <v>-0.21</v>
          </cell>
          <cell r="AK1017">
            <v>-0.16</v>
          </cell>
          <cell r="AL1017">
            <v>0.49</v>
          </cell>
          <cell r="AM1017">
            <v>0.38</v>
          </cell>
          <cell r="AN1017">
            <v>0.11</v>
          </cell>
          <cell r="AO1017">
            <v>0.13</v>
          </cell>
          <cell r="AP1017">
            <v>0.11</v>
          </cell>
          <cell r="AQ1017">
            <v>0.04</v>
          </cell>
          <cell r="AR1017">
            <v>-0.14000000000000001</v>
          </cell>
          <cell r="AS1017">
            <v>0.14000000000000001</v>
          </cell>
          <cell r="AT1017">
            <v>0.14000000000000001</v>
          </cell>
          <cell r="AU1017">
            <v>-0.01</v>
          </cell>
          <cell r="AV1017">
            <v>-0.18</v>
          </cell>
          <cell r="AW1017">
            <v>-0.2</v>
          </cell>
          <cell r="AX1017">
            <v>-0.18</v>
          </cell>
          <cell r="AY1017">
            <v>0.18</v>
          </cell>
          <cell r="AZ1017">
            <v>0.31</v>
          </cell>
          <cell r="BA1017">
            <v>0.16</v>
          </cell>
          <cell r="BB1017">
            <v>0.08</v>
          </cell>
          <cell r="BC1017">
            <v>0.16</v>
          </cell>
          <cell r="BD1017">
            <v>0.09</v>
          </cell>
          <cell r="BE1017">
            <v>-0.11</v>
          </cell>
          <cell r="BF1017">
            <v>0.14000000000000001</v>
          </cell>
          <cell r="BG1017">
            <v>0.1</v>
          </cell>
          <cell r="BH1017">
            <v>-0.06</v>
          </cell>
          <cell r="BI1017">
            <v>-0.19</v>
          </cell>
          <cell r="BJ1017">
            <v>-0.3</v>
          </cell>
          <cell r="BK1017">
            <v>-0.2</v>
          </cell>
          <cell r="BL1017">
            <v>0.15</v>
          </cell>
          <cell r="BM1017">
            <v>0.34</v>
          </cell>
          <cell r="BN1017">
            <v>0.09</v>
          </cell>
          <cell r="BO1017">
            <v>0.05</v>
          </cell>
          <cell r="BP1017">
            <v>0.09</v>
          </cell>
          <cell r="BQ1017">
            <v>0.1</v>
          </cell>
          <cell r="BR1017">
            <v>-0.05</v>
          </cell>
          <cell r="BS1017">
            <v>0.08</v>
          </cell>
          <cell r="BT1017">
            <v>0.08</v>
          </cell>
          <cell r="BU1017">
            <v>-0.04</v>
          </cell>
          <cell r="BV1017">
            <v>-0.13</v>
          </cell>
          <cell r="BW1017">
            <v>-0.18</v>
          </cell>
          <cell r="BX1017">
            <v>-0.13</v>
          </cell>
          <cell r="BY1017">
            <v>-0.03</v>
          </cell>
          <cell r="BZ1017">
            <v>0.04</v>
          </cell>
          <cell r="CA1017">
            <v>0.08</v>
          </cell>
          <cell r="CB1017">
            <v>0.09</v>
          </cell>
          <cell r="CC1017">
            <v>0.09</v>
          </cell>
          <cell r="CD1017">
            <v>0.08</v>
          </cell>
          <cell r="CE1017">
            <v>-0.05</v>
          </cell>
          <cell r="CF1017">
            <v>0.06</v>
          </cell>
          <cell r="CG1017">
            <v>0.11</v>
          </cell>
          <cell r="CH1017">
            <v>-0.02</v>
          </cell>
          <cell r="CI1017">
            <v>-0.17</v>
          </cell>
          <cell r="CJ1017">
            <v>-0.2</v>
          </cell>
          <cell r="CK1017">
            <v>-0.14000000000000001</v>
          </cell>
          <cell r="CL1017">
            <v>-0.11</v>
          </cell>
          <cell r="CM1017">
            <v>-0.03</v>
          </cell>
          <cell r="CN1017">
            <v>0.13</v>
          </cell>
          <cell r="CO1017">
            <v>0.05</v>
          </cell>
          <cell r="CP1017">
            <v>0.13</v>
          </cell>
          <cell r="CQ1017">
            <v>0.09</v>
          </cell>
          <cell r="CR1017">
            <v>-0.02</v>
          </cell>
          <cell r="CS1017">
            <v>0.08</v>
          </cell>
          <cell r="CT1017">
            <v>0.11</v>
          </cell>
          <cell r="CU1017">
            <v>0</v>
          </cell>
          <cell r="CV1017">
            <v>-0.15</v>
          </cell>
          <cell r="CW1017">
            <v>-0.17</v>
          </cell>
          <cell r="CX1017">
            <v>-0.24</v>
          </cell>
          <cell r="CY1017">
            <v>-0.02</v>
          </cell>
          <cell r="CZ1017">
            <v>0.04</v>
          </cell>
          <cell r="DA1017">
            <v>0.11</v>
          </cell>
          <cell r="DB1017">
            <v>0.06</v>
          </cell>
          <cell r="DC1017">
            <v>0.08</v>
          </cell>
          <cell r="DD1017">
            <v>0.08</v>
          </cell>
          <cell r="DE1017">
            <v>-0.01</v>
          </cell>
          <cell r="DF1017">
            <v>0.08</v>
          </cell>
          <cell r="DG1017">
            <v>0.06</v>
          </cell>
          <cell r="DH1017">
            <v>-0.03</v>
          </cell>
          <cell r="DI1017">
            <v>-0.13</v>
          </cell>
          <cell r="DJ1017">
            <v>-0.16</v>
          </cell>
          <cell r="DK1017">
            <v>-0.19</v>
          </cell>
          <cell r="DL1017">
            <v>-0.02</v>
          </cell>
          <cell r="DM1017">
            <v>7.0000000000000007E-2</v>
          </cell>
          <cell r="DN1017">
            <v>7.0000000000000007E-2</v>
          </cell>
          <cell r="DO1017">
            <v>0.03</v>
          </cell>
          <cell r="DP1017">
            <v>0.08</v>
          </cell>
          <cell r="DQ1017">
            <v>0.05</v>
          </cell>
          <cell r="DR1017">
            <v>0</v>
          </cell>
          <cell r="DS1017">
            <v>0</v>
          </cell>
          <cell r="DT1017">
            <v>0</v>
          </cell>
          <cell r="DU1017">
            <v>0</v>
          </cell>
          <cell r="DV1017">
            <v>0</v>
          </cell>
          <cell r="DW1017">
            <v>0</v>
          </cell>
          <cell r="DX1017">
            <v>0</v>
          </cell>
          <cell r="DY1017">
            <v>0</v>
          </cell>
          <cell r="DZ1017">
            <v>0</v>
          </cell>
          <cell r="EA1017">
            <v>0</v>
          </cell>
          <cell r="EB1017">
            <v>0</v>
          </cell>
          <cell r="EC1017">
            <v>0</v>
          </cell>
          <cell r="ED1017">
            <v>0</v>
          </cell>
        </row>
        <row r="1020">
          <cell r="F1020">
            <v>0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0</v>
          </cell>
          <cell r="P1020">
            <v>0</v>
          </cell>
          <cell r="Q1020">
            <v>0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  <cell r="AE1020">
            <v>0</v>
          </cell>
          <cell r="AF1020">
            <v>0</v>
          </cell>
          <cell r="AG1020">
            <v>0</v>
          </cell>
          <cell r="AH1020">
            <v>0</v>
          </cell>
          <cell r="AI1020">
            <v>0</v>
          </cell>
          <cell r="AJ1020">
            <v>0</v>
          </cell>
          <cell r="AK1020">
            <v>0</v>
          </cell>
          <cell r="AL1020">
            <v>0</v>
          </cell>
          <cell r="AM1020">
            <v>0</v>
          </cell>
          <cell r="AN1020">
            <v>0</v>
          </cell>
          <cell r="AO1020">
            <v>0</v>
          </cell>
          <cell r="AP1020">
            <v>0</v>
          </cell>
          <cell r="AQ1020">
            <v>0</v>
          </cell>
          <cell r="AR1020">
            <v>0</v>
          </cell>
          <cell r="AS1020">
            <v>0</v>
          </cell>
          <cell r="AT1020">
            <v>0</v>
          </cell>
          <cell r="AU1020">
            <v>0</v>
          </cell>
          <cell r="AV1020">
            <v>0</v>
          </cell>
          <cell r="AW1020">
            <v>0</v>
          </cell>
          <cell r="AX1020">
            <v>0</v>
          </cell>
          <cell r="AY1020">
            <v>0</v>
          </cell>
          <cell r="AZ1020">
            <v>0</v>
          </cell>
          <cell r="BA1020">
            <v>0</v>
          </cell>
          <cell r="BB1020">
            <v>0</v>
          </cell>
          <cell r="BC1020">
            <v>0</v>
          </cell>
          <cell r="BD1020">
            <v>0</v>
          </cell>
          <cell r="BE1020">
            <v>0</v>
          </cell>
          <cell r="BF1020">
            <v>0</v>
          </cell>
          <cell r="BG1020">
            <v>0</v>
          </cell>
          <cell r="BH1020">
            <v>0</v>
          </cell>
          <cell r="BI1020">
            <v>0</v>
          </cell>
          <cell r="BJ1020">
            <v>0</v>
          </cell>
          <cell r="BK1020">
            <v>0</v>
          </cell>
          <cell r="BL1020">
            <v>0</v>
          </cell>
          <cell r="BM1020">
            <v>0</v>
          </cell>
          <cell r="BN1020">
            <v>0</v>
          </cell>
          <cell r="BO1020">
            <v>0</v>
          </cell>
          <cell r="BP1020">
            <v>0</v>
          </cell>
          <cell r="BQ1020">
            <v>0</v>
          </cell>
          <cell r="BR1020">
            <v>0</v>
          </cell>
          <cell r="BS1020">
            <v>0</v>
          </cell>
          <cell r="BT1020">
            <v>0</v>
          </cell>
          <cell r="BU1020">
            <v>0</v>
          </cell>
          <cell r="BV1020">
            <v>0</v>
          </cell>
          <cell r="BW1020">
            <v>0</v>
          </cell>
          <cell r="BX1020">
            <v>0</v>
          </cell>
          <cell r="BY1020">
            <v>0</v>
          </cell>
          <cell r="BZ1020">
            <v>0</v>
          </cell>
          <cell r="CA1020">
            <v>0</v>
          </cell>
          <cell r="CB1020">
            <v>0</v>
          </cell>
          <cell r="CC1020">
            <v>0</v>
          </cell>
          <cell r="CD1020">
            <v>0</v>
          </cell>
          <cell r="CE1020">
            <v>0</v>
          </cell>
          <cell r="CF1020">
            <v>0</v>
          </cell>
          <cell r="CG1020">
            <v>0</v>
          </cell>
          <cell r="CH1020">
            <v>0</v>
          </cell>
          <cell r="CI1020">
            <v>0</v>
          </cell>
          <cell r="CJ1020">
            <v>0</v>
          </cell>
          <cell r="CK1020">
            <v>0</v>
          </cell>
          <cell r="CL1020">
            <v>0</v>
          </cell>
          <cell r="CM1020">
            <v>0</v>
          </cell>
          <cell r="CN1020">
            <v>0</v>
          </cell>
          <cell r="CO1020">
            <v>0</v>
          </cell>
          <cell r="CP1020">
            <v>0</v>
          </cell>
          <cell r="CQ1020">
            <v>0</v>
          </cell>
          <cell r="CR1020">
            <v>0</v>
          </cell>
          <cell r="CS1020">
            <v>0</v>
          </cell>
          <cell r="CT1020">
            <v>0</v>
          </cell>
          <cell r="CU1020">
            <v>0</v>
          </cell>
          <cell r="CV1020">
            <v>0</v>
          </cell>
          <cell r="CW1020">
            <v>0</v>
          </cell>
          <cell r="CX1020">
            <v>0</v>
          </cell>
          <cell r="CY1020">
            <v>0</v>
          </cell>
          <cell r="CZ1020">
            <v>0</v>
          </cell>
          <cell r="DA1020">
            <v>0</v>
          </cell>
          <cell r="DB1020">
            <v>0</v>
          </cell>
          <cell r="DC1020">
            <v>0</v>
          </cell>
          <cell r="DD1020">
            <v>0</v>
          </cell>
          <cell r="DE1020">
            <v>0</v>
          </cell>
          <cell r="DF1020">
            <v>0</v>
          </cell>
          <cell r="DG1020">
            <v>0</v>
          </cell>
          <cell r="DH1020">
            <v>0</v>
          </cell>
          <cell r="DI1020">
            <v>0</v>
          </cell>
          <cell r="DJ1020">
            <v>0</v>
          </cell>
          <cell r="DK1020">
            <v>0</v>
          </cell>
          <cell r="DL1020">
            <v>0</v>
          </cell>
          <cell r="DM1020">
            <v>0</v>
          </cell>
          <cell r="DN1020">
            <v>0</v>
          </cell>
          <cell r="DO1020">
            <v>0</v>
          </cell>
          <cell r="DP1020">
            <v>0</v>
          </cell>
          <cell r="DQ1020">
            <v>0</v>
          </cell>
          <cell r="DR1020">
            <v>0</v>
          </cell>
          <cell r="DS1020">
            <v>0</v>
          </cell>
          <cell r="DT1020">
            <v>0</v>
          </cell>
          <cell r="DU1020">
            <v>0</v>
          </cell>
          <cell r="DV1020">
            <v>0</v>
          </cell>
          <cell r="DW1020">
            <v>0</v>
          </cell>
          <cell r="DX1020">
            <v>0</v>
          </cell>
          <cell r="DY1020">
            <v>0</v>
          </cell>
          <cell r="DZ1020">
            <v>0</v>
          </cell>
          <cell r="EA1020">
            <v>0</v>
          </cell>
          <cell r="EB1020">
            <v>0</v>
          </cell>
          <cell r="EC1020">
            <v>0</v>
          </cell>
          <cell r="ED1020">
            <v>0</v>
          </cell>
        </row>
        <row r="1022">
          <cell r="F1022">
            <v>0</v>
          </cell>
          <cell r="G1022">
            <v>0</v>
          </cell>
          <cell r="H1022">
            <v>0</v>
          </cell>
          <cell r="I1022">
            <v>0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0</v>
          </cell>
          <cell r="P1022">
            <v>0</v>
          </cell>
          <cell r="Q1022">
            <v>0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  <cell r="AE1022">
            <v>0</v>
          </cell>
          <cell r="AF1022">
            <v>0</v>
          </cell>
          <cell r="AG1022">
            <v>0</v>
          </cell>
          <cell r="AH1022">
            <v>0</v>
          </cell>
          <cell r="AI1022">
            <v>0</v>
          </cell>
          <cell r="AJ1022">
            <v>0</v>
          </cell>
          <cell r="AK1022">
            <v>0</v>
          </cell>
          <cell r="AL1022">
            <v>0</v>
          </cell>
          <cell r="AM1022">
            <v>0</v>
          </cell>
          <cell r="AN1022">
            <v>0</v>
          </cell>
          <cell r="AO1022">
            <v>0</v>
          </cell>
          <cell r="AP1022">
            <v>0</v>
          </cell>
          <cell r="AQ1022">
            <v>0</v>
          </cell>
          <cell r="AR1022">
            <v>0</v>
          </cell>
          <cell r="AS1022">
            <v>0</v>
          </cell>
          <cell r="AT1022">
            <v>0</v>
          </cell>
          <cell r="AU1022">
            <v>0</v>
          </cell>
          <cell r="AV1022">
            <v>0</v>
          </cell>
          <cell r="AW1022">
            <v>0</v>
          </cell>
          <cell r="AX1022">
            <v>0</v>
          </cell>
          <cell r="AY1022">
            <v>0</v>
          </cell>
          <cell r="AZ1022">
            <v>0</v>
          </cell>
          <cell r="BA1022">
            <v>0</v>
          </cell>
          <cell r="BB1022">
            <v>0</v>
          </cell>
          <cell r="BC1022">
            <v>0</v>
          </cell>
          <cell r="BD1022">
            <v>0</v>
          </cell>
          <cell r="BE1022">
            <v>0</v>
          </cell>
          <cell r="BF1022">
            <v>0</v>
          </cell>
          <cell r="BG1022">
            <v>0</v>
          </cell>
          <cell r="BH1022">
            <v>0</v>
          </cell>
          <cell r="BI1022">
            <v>0</v>
          </cell>
          <cell r="BJ1022">
            <v>0</v>
          </cell>
          <cell r="BK1022">
            <v>0</v>
          </cell>
          <cell r="BL1022">
            <v>0</v>
          </cell>
          <cell r="BM1022">
            <v>0</v>
          </cell>
          <cell r="BN1022">
            <v>0</v>
          </cell>
          <cell r="BO1022">
            <v>0</v>
          </cell>
          <cell r="BP1022">
            <v>0</v>
          </cell>
          <cell r="BQ1022">
            <v>0</v>
          </cell>
          <cell r="BR1022">
            <v>0</v>
          </cell>
          <cell r="BS1022">
            <v>0</v>
          </cell>
          <cell r="BT1022">
            <v>0</v>
          </cell>
          <cell r="BU1022">
            <v>0</v>
          </cell>
          <cell r="BV1022">
            <v>0</v>
          </cell>
          <cell r="BW1022">
            <v>0</v>
          </cell>
          <cell r="BX1022">
            <v>0</v>
          </cell>
          <cell r="BY1022">
            <v>0</v>
          </cell>
          <cell r="BZ1022">
            <v>0</v>
          </cell>
          <cell r="CA1022">
            <v>0</v>
          </cell>
          <cell r="CB1022">
            <v>0</v>
          </cell>
          <cell r="CC1022">
            <v>0</v>
          </cell>
          <cell r="CD1022">
            <v>0</v>
          </cell>
          <cell r="CE1022">
            <v>0</v>
          </cell>
          <cell r="CF1022">
            <v>0</v>
          </cell>
          <cell r="CG1022">
            <v>0</v>
          </cell>
          <cell r="CH1022">
            <v>0</v>
          </cell>
          <cell r="CI1022">
            <v>0</v>
          </cell>
          <cell r="CJ1022">
            <v>0</v>
          </cell>
          <cell r="CK1022">
            <v>0</v>
          </cell>
          <cell r="CL1022">
            <v>0</v>
          </cell>
          <cell r="CM1022">
            <v>0</v>
          </cell>
          <cell r="CN1022">
            <v>0</v>
          </cell>
          <cell r="CO1022">
            <v>0</v>
          </cell>
          <cell r="CP1022">
            <v>0</v>
          </cell>
          <cell r="CQ1022">
            <v>0</v>
          </cell>
          <cell r="CR1022">
            <v>0</v>
          </cell>
          <cell r="CS1022">
            <v>0</v>
          </cell>
          <cell r="CT1022">
            <v>0</v>
          </cell>
          <cell r="CU1022">
            <v>0</v>
          </cell>
          <cell r="CV1022">
            <v>0</v>
          </cell>
          <cell r="CW1022">
            <v>0</v>
          </cell>
          <cell r="CX1022">
            <v>0</v>
          </cell>
          <cell r="CY1022">
            <v>0</v>
          </cell>
          <cell r="CZ1022">
            <v>0</v>
          </cell>
          <cell r="DA1022">
            <v>0</v>
          </cell>
          <cell r="DB1022">
            <v>0</v>
          </cell>
          <cell r="DC1022">
            <v>0</v>
          </cell>
          <cell r="DD1022">
            <v>0</v>
          </cell>
          <cell r="DE1022">
            <v>0</v>
          </cell>
          <cell r="DF1022">
            <v>0</v>
          </cell>
          <cell r="DG1022">
            <v>0</v>
          </cell>
          <cell r="DH1022">
            <v>0</v>
          </cell>
          <cell r="DI1022">
            <v>0</v>
          </cell>
          <cell r="DJ1022">
            <v>0</v>
          </cell>
          <cell r="DK1022">
            <v>0</v>
          </cell>
          <cell r="DL1022">
            <v>0</v>
          </cell>
          <cell r="DM1022">
            <v>0</v>
          </cell>
          <cell r="DN1022">
            <v>0</v>
          </cell>
          <cell r="DO1022">
            <v>0</v>
          </cell>
          <cell r="DP1022">
            <v>0</v>
          </cell>
          <cell r="DQ1022">
            <v>0</v>
          </cell>
          <cell r="DR1022">
            <v>0</v>
          </cell>
          <cell r="DS1022">
            <v>0</v>
          </cell>
          <cell r="DT1022">
            <v>0</v>
          </cell>
          <cell r="DU1022">
            <v>0</v>
          </cell>
          <cell r="DV1022">
            <v>0</v>
          </cell>
          <cell r="DW1022">
            <v>0</v>
          </cell>
          <cell r="DX1022">
            <v>0</v>
          </cell>
          <cell r="DY1022">
            <v>0</v>
          </cell>
          <cell r="DZ1022">
            <v>0</v>
          </cell>
          <cell r="EA1022">
            <v>0</v>
          </cell>
          <cell r="EB1022">
            <v>0</v>
          </cell>
          <cell r="EC1022">
            <v>0</v>
          </cell>
          <cell r="ED1022">
            <v>0</v>
          </cell>
        </row>
        <row r="1023">
          <cell r="F1023">
            <v>0.03</v>
          </cell>
          <cell r="G1023">
            <v>0.04</v>
          </cell>
          <cell r="H1023">
            <v>7.0000000000000007E-2</v>
          </cell>
          <cell r="I1023">
            <v>0.04</v>
          </cell>
          <cell r="J1023">
            <v>0.09</v>
          </cell>
          <cell r="K1023">
            <v>0.1</v>
          </cell>
          <cell r="L1023">
            <v>0.03</v>
          </cell>
          <cell r="M1023">
            <v>0.04</v>
          </cell>
          <cell r="N1023">
            <v>0.03</v>
          </cell>
          <cell r="O1023">
            <v>7.0000000000000007E-2</v>
          </cell>
          <cell r="P1023">
            <v>0.04</v>
          </cell>
          <cell r="Q1023">
            <v>0.02</v>
          </cell>
          <cell r="R1023">
            <v>0.03</v>
          </cell>
          <cell r="S1023">
            <v>0.01</v>
          </cell>
          <cell r="T1023">
            <v>0.05</v>
          </cell>
          <cell r="U1023">
            <v>0.03</v>
          </cell>
          <cell r="V1023">
            <v>0.04</v>
          </cell>
          <cell r="W1023">
            <v>0.04</v>
          </cell>
          <cell r="X1023">
            <v>0.05</v>
          </cell>
          <cell r="Y1023">
            <v>0.03</v>
          </cell>
          <cell r="Z1023">
            <v>0.03</v>
          </cell>
          <cell r="AA1023">
            <v>0.02</v>
          </cell>
          <cell r="AB1023">
            <v>0.03</v>
          </cell>
          <cell r="AC1023">
            <v>0.01</v>
          </cell>
          <cell r="AD1023">
            <v>0.01</v>
          </cell>
          <cell r="AE1023">
            <v>0.03</v>
          </cell>
          <cell r="AF1023">
            <v>0</v>
          </cell>
          <cell r="AG1023">
            <v>0.03</v>
          </cell>
          <cell r="AH1023">
            <v>0.05</v>
          </cell>
          <cell r="AI1023">
            <v>0.05</v>
          </cell>
          <cell r="AJ1023">
            <v>0.05</v>
          </cell>
          <cell r="AK1023">
            <v>0.03</v>
          </cell>
          <cell r="AL1023">
            <v>0.03</v>
          </cell>
          <cell r="AM1023">
            <v>0.02</v>
          </cell>
          <cell r="AN1023">
            <v>0.04</v>
          </cell>
          <cell r="AO1023">
            <v>0.05</v>
          </cell>
          <cell r="AP1023">
            <v>0.02</v>
          </cell>
          <cell r="AQ1023">
            <v>0.01</v>
          </cell>
          <cell r="AR1023">
            <v>0.02</v>
          </cell>
          <cell r="AS1023">
            <v>0.01</v>
          </cell>
          <cell r="AT1023">
            <v>0.01</v>
          </cell>
          <cell r="AU1023">
            <v>0.02</v>
          </cell>
          <cell r="AV1023">
            <v>0.08</v>
          </cell>
          <cell r="AW1023">
            <v>0.06</v>
          </cell>
          <cell r="AX1023">
            <v>0.04</v>
          </cell>
          <cell r="AY1023">
            <v>0.02</v>
          </cell>
          <cell r="AZ1023">
            <v>0.03</v>
          </cell>
          <cell r="BA1023">
            <v>0.05</v>
          </cell>
          <cell r="BB1023">
            <v>0.02</v>
          </cell>
          <cell r="BC1023">
            <v>0.02</v>
          </cell>
          <cell r="BD1023">
            <v>0</v>
          </cell>
          <cell r="BE1023">
            <v>0.03</v>
          </cell>
          <cell r="BF1023">
            <v>0.01</v>
          </cell>
          <cell r="BG1023">
            <v>0.01</v>
          </cell>
          <cell r="BH1023">
            <v>0.04</v>
          </cell>
          <cell r="BI1023">
            <v>0.05</v>
          </cell>
          <cell r="BJ1023">
            <v>0.06</v>
          </cell>
          <cell r="BK1023">
            <v>0.06</v>
          </cell>
          <cell r="BL1023">
            <v>0.02</v>
          </cell>
          <cell r="BM1023">
            <v>0.01</v>
          </cell>
          <cell r="BN1023">
            <v>0.05</v>
          </cell>
          <cell r="BO1023">
            <v>0.03</v>
          </cell>
          <cell r="BP1023">
            <v>0.01</v>
          </cell>
          <cell r="BQ1023">
            <v>0</v>
          </cell>
          <cell r="BR1023">
            <v>0.02</v>
          </cell>
          <cell r="BS1023">
            <v>0</v>
          </cell>
          <cell r="BT1023">
            <v>0.01</v>
          </cell>
          <cell r="BU1023">
            <v>0.03</v>
          </cell>
          <cell r="BV1023">
            <v>0.06</v>
          </cell>
          <cell r="BW1023">
            <v>0.04</v>
          </cell>
          <cell r="BX1023">
            <v>0.04</v>
          </cell>
          <cell r="BY1023">
            <v>0.01</v>
          </cell>
          <cell r="BZ1023">
            <v>0.01</v>
          </cell>
          <cell r="CA1023">
            <v>0.03</v>
          </cell>
          <cell r="CB1023">
            <v>0</v>
          </cell>
          <cell r="CC1023">
            <v>0.01</v>
          </cell>
          <cell r="CD1023">
            <v>0</v>
          </cell>
          <cell r="CE1023">
            <v>0.01</v>
          </cell>
          <cell r="CF1023">
            <v>0</v>
          </cell>
          <cell r="CG1023">
            <v>0</v>
          </cell>
          <cell r="CH1023">
            <v>0.02</v>
          </cell>
          <cell r="CI1023">
            <v>0.06</v>
          </cell>
          <cell r="CJ1023">
            <v>0.02</v>
          </cell>
          <cell r="CK1023">
            <v>0.02</v>
          </cell>
          <cell r="CL1023">
            <v>0.01</v>
          </cell>
          <cell r="CM1023">
            <v>0</v>
          </cell>
          <cell r="CN1023">
            <v>0.04</v>
          </cell>
          <cell r="CO1023">
            <v>0</v>
          </cell>
          <cell r="CP1023">
            <v>0</v>
          </cell>
          <cell r="CQ1023">
            <v>0</v>
          </cell>
          <cell r="CR1023">
            <v>0</v>
          </cell>
          <cell r="CS1023">
            <v>0</v>
          </cell>
          <cell r="CT1023">
            <v>0</v>
          </cell>
          <cell r="CU1023">
            <v>0</v>
          </cell>
          <cell r="CV1023">
            <v>0</v>
          </cell>
          <cell r="CW1023">
            <v>0</v>
          </cell>
          <cell r="CX1023">
            <v>0</v>
          </cell>
          <cell r="CY1023">
            <v>0</v>
          </cell>
          <cell r="CZ1023">
            <v>0</v>
          </cell>
          <cell r="DA1023">
            <v>0</v>
          </cell>
          <cell r="DB1023">
            <v>0</v>
          </cell>
          <cell r="DC1023">
            <v>0</v>
          </cell>
          <cell r="DD1023">
            <v>0</v>
          </cell>
          <cell r="DE1023">
            <v>0</v>
          </cell>
          <cell r="DF1023">
            <v>0</v>
          </cell>
          <cell r="DG1023">
            <v>0</v>
          </cell>
          <cell r="DH1023">
            <v>0</v>
          </cell>
          <cell r="DI1023">
            <v>0</v>
          </cell>
          <cell r="DJ1023">
            <v>0</v>
          </cell>
          <cell r="DK1023">
            <v>0</v>
          </cell>
          <cell r="DL1023">
            <v>0</v>
          </cell>
          <cell r="DM1023">
            <v>0</v>
          </cell>
          <cell r="DN1023">
            <v>0</v>
          </cell>
          <cell r="DO1023">
            <v>0</v>
          </cell>
          <cell r="DP1023">
            <v>0</v>
          </cell>
          <cell r="DQ1023">
            <v>0</v>
          </cell>
          <cell r="DR1023">
            <v>0</v>
          </cell>
          <cell r="DS1023">
            <v>0</v>
          </cell>
          <cell r="DT1023">
            <v>0</v>
          </cell>
          <cell r="DU1023">
            <v>0</v>
          </cell>
          <cell r="DV1023">
            <v>0</v>
          </cell>
          <cell r="DW1023">
            <v>0</v>
          </cell>
          <cell r="DX1023">
            <v>0</v>
          </cell>
          <cell r="DY1023">
            <v>0</v>
          </cell>
          <cell r="DZ1023">
            <v>0</v>
          </cell>
          <cell r="EA1023">
            <v>0</v>
          </cell>
          <cell r="EB1023">
            <v>0</v>
          </cell>
          <cell r="EC1023">
            <v>0</v>
          </cell>
          <cell r="ED1023">
            <v>0</v>
          </cell>
        </row>
        <row r="1024">
          <cell r="F1024">
            <v>0.19</v>
          </cell>
          <cell r="G1024">
            <v>0.18</v>
          </cell>
          <cell r="H1024">
            <v>0.12</v>
          </cell>
          <cell r="I1024">
            <v>0.06</v>
          </cell>
          <cell r="J1024">
            <v>0.06</v>
          </cell>
          <cell r="K1024">
            <v>0.18</v>
          </cell>
          <cell r="L1024">
            <v>0.13</v>
          </cell>
          <cell r="M1024">
            <v>0.09</v>
          </cell>
          <cell r="N1024">
            <v>0.11</v>
          </cell>
          <cell r="O1024">
            <v>0.11</v>
          </cell>
          <cell r="P1024">
            <v>0.13</v>
          </cell>
          <cell r="Q1024">
            <v>0.11</v>
          </cell>
          <cell r="R1024">
            <v>0.02</v>
          </cell>
          <cell r="S1024">
            <v>0.02</v>
          </cell>
          <cell r="T1024">
            <v>0.02</v>
          </cell>
          <cell r="U1024">
            <v>0.03</v>
          </cell>
          <cell r="V1024">
            <v>0.01</v>
          </cell>
          <cell r="W1024">
            <v>0.03</v>
          </cell>
          <cell r="X1024">
            <v>0.01</v>
          </cell>
          <cell r="Y1024">
            <v>0.03</v>
          </cell>
          <cell r="Z1024">
            <v>0.02</v>
          </cell>
          <cell r="AA1024">
            <v>0.01</v>
          </cell>
          <cell r="AB1024">
            <v>0.02</v>
          </cell>
          <cell r="AC1024">
            <v>0.03</v>
          </cell>
          <cell r="AD1024">
            <v>0.01</v>
          </cell>
          <cell r="AE1024">
            <v>0.01</v>
          </cell>
          <cell r="AF1024">
            <v>0.02</v>
          </cell>
          <cell r="AG1024">
            <v>0.01</v>
          </cell>
          <cell r="AH1024">
            <v>0.02</v>
          </cell>
          <cell r="AI1024">
            <v>0.01</v>
          </cell>
          <cell r="AJ1024">
            <v>0.03</v>
          </cell>
          <cell r="AK1024">
            <v>0.01</v>
          </cell>
          <cell r="AL1024">
            <v>0.02</v>
          </cell>
          <cell r="AM1024">
            <v>0.02</v>
          </cell>
          <cell r="AN1024">
            <v>0.01</v>
          </cell>
          <cell r="AO1024">
            <v>0.01</v>
          </cell>
          <cell r="AP1024">
            <v>0.02</v>
          </cell>
          <cell r="AQ1024">
            <v>0.01</v>
          </cell>
          <cell r="AR1024">
            <v>0.02</v>
          </cell>
          <cell r="AS1024">
            <v>0.01</v>
          </cell>
          <cell r="AT1024">
            <v>0.02</v>
          </cell>
          <cell r="AU1024">
            <v>0.03</v>
          </cell>
          <cell r="AV1024">
            <v>0.01</v>
          </cell>
          <cell r="AW1024">
            <v>0.02</v>
          </cell>
          <cell r="AX1024">
            <v>0.02</v>
          </cell>
          <cell r="AY1024">
            <v>0.02</v>
          </cell>
          <cell r="AZ1024">
            <v>0.01</v>
          </cell>
          <cell r="BA1024">
            <v>0.01</v>
          </cell>
          <cell r="BB1024">
            <v>0.03</v>
          </cell>
          <cell r="BC1024">
            <v>0.02</v>
          </cell>
          <cell r="BD1024">
            <v>0</v>
          </cell>
          <cell r="BE1024">
            <v>0.02</v>
          </cell>
          <cell r="BF1024">
            <v>0</v>
          </cell>
          <cell r="BG1024">
            <v>0.02</v>
          </cell>
          <cell r="BH1024">
            <v>0.02</v>
          </cell>
          <cell r="BI1024">
            <v>0.03</v>
          </cell>
          <cell r="BJ1024">
            <v>0.03</v>
          </cell>
          <cell r="BK1024">
            <v>0.03</v>
          </cell>
          <cell r="BL1024">
            <v>0.01</v>
          </cell>
          <cell r="BM1024">
            <v>0.02</v>
          </cell>
          <cell r="BN1024">
            <v>0.01</v>
          </cell>
          <cell r="BO1024">
            <v>0.02</v>
          </cell>
          <cell r="BP1024">
            <v>0.01</v>
          </cell>
          <cell r="BQ1024">
            <v>0</v>
          </cell>
          <cell r="BR1024">
            <v>0.01</v>
          </cell>
          <cell r="BS1024">
            <v>0</v>
          </cell>
          <cell r="BT1024">
            <v>0.01</v>
          </cell>
          <cell r="BU1024">
            <v>0.02</v>
          </cell>
          <cell r="BV1024">
            <v>0.03</v>
          </cell>
          <cell r="BW1024">
            <v>0.02</v>
          </cell>
          <cell r="BX1024">
            <v>0.03</v>
          </cell>
          <cell r="BY1024">
            <v>0.01</v>
          </cell>
          <cell r="BZ1024">
            <v>0.01</v>
          </cell>
          <cell r="CA1024">
            <v>0</v>
          </cell>
          <cell r="CB1024">
            <v>0.01</v>
          </cell>
          <cell r="CC1024">
            <v>0.02</v>
          </cell>
          <cell r="CD1024">
            <v>0</v>
          </cell>
          <cell r="CE1024">
            <v>0.01</v>
          </cell>
          <cell r="CF1024">
            <v>0</v>
          </cell>
          <cell r="CG1024">
            <v>0.01</v>
          </cell>
          <cell r="CH1024">
            <v>0.02</v>
          </cell>
          <cell r="CI1024">
            <v>0.04</v>
          </cell>
          <cell r="CJ1024">
            <v>0.02</v>
          </cell>
          <cell r="CK1024">
            <v>0.02</v>
          </cell>
          <cell r="CL1024">
            <v>0</v>
          </cell>
          <cell r="CM1024">
            <v>0</v>
          </cell>
          <cell r="CN1024">
            <v>0.01</v>
          </cell>
          <cell r="CO1024">
            <v>0.01</v>
          </cell>
          <cell r="CP1024">
            <v>0</v>
          </cell>
          <cell r="CQ1024">
            <v>0</v>
          </cell>
          <cell r="CR1024">
            <v>0</v>
          </cell>
          <cell r="CS1024">
            <v>0</v>
          </cell>
          <cell r="CT1024">
            <v>0</v>
          </cell>
          <cell r="CU1024">
            <v>0</v>
          </cell>
          <cell r="CV1024">
            <v>0</v>
          </cell>
          <cell r="CW1024">
            <v>0</v>
          </cell>
          <cell r="CX1024">
            <v>0</v>
          </cell>
          <cell r="CY1024">
            <v>0</v>
          </cell>
          <cell r="CZ1024">
            <v>0</v>
          </cell>
          <cell r="DA1024">
            <v>0</v>
          </cell>
          <cell r="DB1024">
            <v>0</v>
          </cell>
          <cell r="DC1024">
            <v>0</v>
          </cell>
          <cell r="DD1024">
            <v>0</v>
          </cell>
          <cell r="DE1024">
            <v>0</v>
          </cell>
          <cell r="DF1024">
            <v>0</v>
          </cell>
          <cell r="DG1024">
            <v>0</v>
          </cell>
          <cell r="DH1024">
            <v>0</v>
          </cell>
          <cell r="DI1024">
            <v>0</v>
          </cell>
          <cell r="DJ1024">
            <v>0</v>
          </cell>
          <cell r="DK1024">
            <v>0</v>
          </cell>
          <cell r="DL1024">
            <v>0</v>
          </cell>
          <cell r="DM1024">
            <v>0</v>
          </cell>
          <cell r="DN1024">
            <v>0</v>
          </cell>
          <cell r="DO1024">
            <v>0</v>
          </cell>
          <cell r="DP1024">
            <v>0</v>
          </cell>
          <cell r="DQ1024">
            <v>0</v>
          </cell>
          <cell r="DR1024">
            <v>0</v>
          </cell>
          <cell r="DS1024">
            <v>0</v>
          </cell>
          <cell r="DT1024">
            <v>0</v>
          </cell>
          <cell r="DU1024">
            <v>0</v>
          </cell>
          <cell r="DV1024">
            <v>0</v>
          </cell>
          <cell r="DW1024">
            <v>0</v>
          </cell>
          <cell r="DX1024">
            <v>0</v>
          </cell>
          <cell r="DY1024">
            <v>0</v>
          </cell>
          <cell r="DZ1024">
            <v>0</v>
          </cell>
          <cell r="EA1024">
            <v>0</v>
          </cell>
          <cell r="EB1024">
            <v>0</v>
          </cell>
          <cell r="EC1024">
            <v>0</v>
          </cell>
          <cell r="ED1024">
            <v>0</v>
          </cell>
        </row>
        <row r="1025">
          <cell r="F1025">
            <v>0</v>
          </cell>
          <cell r="G1025">
            <v>0</v>
          </cell>
          <cell r="H1025">
            <v>0</v>
          </cell>
          <cell r="I1025">
            <v>0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0</v>
          </cell>
          <cell r="P1025">
            <v>0</v>
          </cell>
          <cell r="Q1025">
            <v>0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  <cell r="AE1025">
            <v>0</v>
          </cell>
          <cell r="AF1025">
            <v>0</v>
          </cell>
          <cell r="AG1025">
            <v>0</v>
          </cell>
          <cell r="AH1025">
            <v>0</v>
          </cell>
          <cell r="AI1025">
            <v>0</v>
          </cell>
          <cell r="AJ1025">
            <v>0</v>
          </cell>
          <cell r="AK1025">
            <v>0</v>
          </cell>
          <cell r="AL1025">
            <v>0</v>
          </cell>
          <cell r="AM1025">
            <v>0</v>
          </cell>
          <cell r="AN1025">
            <v>0</v>
          </cell>
          <cell r="AO1025">
            <v>0</v>
          </cell>
          <cell r="AP1025">
            <v>0</v>
          </cell>
          <cell r="AQ1025">
            <v>0</v>
          </cell>
          <cell r="AR1025">
            <v>0</v>
          </cell>
          <cell r="AS1025">
            <v>0</v>
          </cell>
          <cell r="AT1025">
            <v>0</v>
          </cell>
          <cell r="AU1025">
            <v>0</v>
          </cell>
          <cell r="AV1025">
            <v>0</v>
          </cell>
          <cell r="AW1025">
            <v>0</v>
          </cell>
          <cell r="AX1025">
            <v>0</v>
          </cell>
          <cell r="AY1025">
            <v>0</v>
          </cell>
          <cell r="AZ1025">
            <v>0</v>
          </cell>
          <cell r="BA1025">
            <v>0</v>
          </cell>
          <cell r="BB1025">
            <v>0</v>
          </cell>
          <cell r="BC1025">
            <v>0</v>
          </cell>
          <cell r="BD1025">
            <v>0</v>
          </cell>
          <cell r="BE1025">
            <v>0</v>
          </cell>
          <cell r="BF1025">
            <v>0</v>
          </cell>
          <cell r="BG1025">
            <v>0</v>
          </cell>
          <cell r="BH1025">
            <v>0</v>
          </cell>
          <cell r="BI1025">
            <v>0</v>
          </cell>
          <cell r="BJ1025">
            <v>0</v>
          </cell>
          <cell r="BK1025">
            <v>0</v>
          </cell>
          <cell r="BL1025">
            <v>0</v>
          </cell>
          <cell r="BM1025">
            <v>0</v>
          </cell>
          <cell r="BN1025">
            <v>0</v>
          </cell>
          <cell r="BO1025">
            <v>0</v>
          </cell>
          <cell r="BP1025">
            <v>0</v>
          </cell>
          <cell r="BQ1025">
            <v>0</v>
          </cell>
          <cell r="BR1025">
            <v>0</v>
          </cell>
          <cell r="BS1025">
            <v>0</v>
          </cell>
          <cell r="BT1025">
            <v>0</v>
          </cell>
          <cell r="BU1025">
            <v>0</v>
          </cell>
          <cell r="BV1025">
            <v>0</v>
          </cell>
          <cell r="BW1025">
            <v>0</v>
          </cell>
          <cell r="BX1025">
            <v>0</v>
          </cell>
          <cell r="BY1025">
            <v>0</v>
          </cell>
          <cell r="BZ1025">
            <v>0</v>
          </cell>
          <cell r="CA1025">
            <v>0</v>
          </cell>
          <cell r="CB1025">
            <v>0</v>
          </cell>
          <cell r="CC1025">
            <v>0</v>
          </cell>
          <cell r="CD1025">
            <v>0</v>
          </cell>
          <cell r="CE1025">
            <v>0</v>
          </cell>
          <cell r="CF1025">
            <v>0</v>
          </cell>
          <cell r="CG1025">
            <v>0</v>
          </cell>
          <cell r="CH1025">
            <v>0</v>
          </cell>
          <cell r="CI1025">
            <v>0</v>
          </cell>
          <cell r="CJ1025">
            <v>0</v>
          </cell>
          <cell r="CK1025">
            <v>0</v>
          </cell>
          <cell r="CL1025">
            <v>0</v>
          </cell>
          <cell r="CM1025">
            <v>0</v>
          </cell>
          <cell r="CN1025">
            <v>0</v>
          </cell>
          <cell r="CO1025">
            <v>0</v>
          </cell>
          <cell r="CP1025">
            <v>0</v>
          </cell>
          <cell r="CQ1025">
            <v>0</v>
          </cell>
          <cell r="CR1025">
            <v>0</v>
          </cell>
          <cell r="CS1025">
            <v>0</v>
          </cell>
          <cell r="CT1025">
            <v>0</v>
          </cell>
          <cell r="CU1025">
            <v>0</v>
          </cell>
          <cell r="CV1025">
            <v>0</v>
          </cell>
          <cell r="CW1025">
            <v>0</v>
          </cell>
          <cell r="CX1025">
            <v>0</v>
          </cell>
          <cell r="CY1025">
            <v>0</v>
          </cell>
          <cell r="CZ1025">
            <v>0</v>
          </cell>
          <cell r="DA1025">
            <v>0</v>
          </cell>
          <cell r="DB1025">
            <v>0</v>
          </cell>
          <cell r="DC1025">
            <v>0</v>
          </cell>
          <cell r="DD1025">
            <v>0</v>
          </cell>
          <cell r="DE1025">
            <v>0</v>
          </cell>
          <cell r="DF1025">
            <v>0</v>
          </cell>
          <cell r="DG1025">
            <v>0</v>
          </cell>
          <cell r="DH1025">
            <v>0</v>
          </cell>
          <cell r="DI1025">
            <v>0</v>
          </cell>
          <cell r="DJ1025">
            <v>0</v>
          </cell>
          <cell r="DK1025">
            <v>0</v>
          </cell>
          <cell r="DL1025">
            <v>0</v>
          </cell>
          <cell r="DM1025">
            <v>0</v>
          </cell>
          <cell r="DN1025">
            <v>0</v>
          </cell>
          <cell r="DO1025">
            <v>0</v>
          </cell>
          <cell r="DP1025">
            <v>0</v>
          </cell>
          <cell r="DQ1025">
            <v>0</v>
          </cell>
          <cell r="DR1025">
            <v>0</v>
          </cell>
          <cell r="DS1025">
            <v>0</v>
          </cell>
          <cell r="DT1025">
            <v>0</v>
          </cell>
          <cell r="DU1025">
            <v>0</v>
          </cell>
          <cell r="DV1025">
            <v>0</v>
          </cell>
          <cell r="DW1025">
            <v>0</v>
          </cell>
          <cell r="DX1025">
            <v>0</v>
          </cell>
          <cell r="DY1025">
            <v>0</v>
          </cell>
          <cell r="DZ1025">
            <v>0</v>
          </cell>
          <cell r="EA1025">
            <v>0</v>
          </cell>
          <cell r="EB1025">
            <v>0</v>
          </cell>
          <cell r="EC1025">
            <v>0</v>
          </cell>
          <cell r="ED1025">
            <v>0</v>
          </cell>
        </row>
        <row r="1026">
          <cell r="F1026">
            <v>0.04</v>
          </cell>
          <cell r="G1026">
            <v>0.03</v>
          </cell>
          <cell r="H1026">
            <v>0.04</v>
          </cell>
          <cell r="I1026">
            <v>0.01</v>
          </cell>
          <cell r="J1026">
            <v>0.02</v>
          </cell>
          <cell r="K1026">
            <v>0.01</v>
          </cell>
          <cell r="L1026">
            <v>0.03</v>
          </cell>
          <cell r="M1026">
            <v>0.05</v>
          </cell>
          <cell r="N1026">
            <v>0.02</v>
          </cell>
          <cell r="O1026">
            <v>0.03</v>
          </cell>
          <cell r="P1026">
            <v>0.04</v>
          </cell>
          <cell r="Q1026">
            <v>0.05</v>
          </cell>
          <cell r="R1026">
            <v>0.03</v>
          </cell>
          <cell r="S1026">
            <v>0.04</v>
          </cell>
          <cell r="T1026">
            <v>0.05</v>
          </cell>
          <cell r="U1026">
            <v>0.02</v>
          </cell>
          <cell r="V1026">
            <v>0.01</v>
          </cell>
          <cell r="W1026">
            <v>0.02</v>
          </cell>
          <cell r="X1026">
            <v>0.01</v>
          </cell>
          <cell r="Y1026">
            <v>0.04</v>
          </cell>
          <cell r="Z1026">
            <v>0.04</v>
          </cell>
          <cell r="AA1026">
            <v>0.04</v>
          </cell>
          <cell r="AB1026">
            <v>0.03</v>
          </cell>
          <cell r="AC1026">
            <v>0.04</v>
          </cell>
          <cell r="AD1026">
            <v>0.04</v>
          </cell>
          <cell r="AE1026">
            <v>0.03</v>
          </cell>
          <cell r="AF1026">
            <v>0.04</v>
          </cell>
          <cell r="AG1026">
            <v>0.03</v>
          </cell>
          <cell r="AH1026">
            <v>0.03</v>
          </cell>
          <cell r="AI1026">
            <v>0.02</v>
          </cell>
          <cell r="AJ1026">
            <v>0.02</v>
          </cell>
          <cell r="AK1026">
            <v>0.01</v>
          </cell>
          <cell r="AL1026">
            <v>0.02</v>
          </cell>
          <cell r="AM1026">
            <v>0.02</v>
          </cell>
          <cell r="AN1026">
            <v>0.03</v>
          </cell>
          <cell r="AO1026">
            <v>0.03</v>
          </cell>
          <cell r="AP1026">
            <v>0.04</v>
          </cell>
          <cell r="AQ1026">
            <v>0.04</v>
          </cell>
          <cell r="AR1026">
            <v>0</v>
          </cell>
          <cell r="AS1026">
            <v>0</v>
          </cell>
          <cell r="AT1026">
            <v>0</v>
          </cell>
          <cell r="AU1026">
            <v>0</v>
          </cell>
          <cell r="AV1026">
            <v>0</v>
          </cell>
          <cell r="AW1026">
            <v>0</v>
          </cell>
          <cell r="AX1026">
            <v>0</v>
          </cell>
          <cell r="AY1026">
            <v>0</v>
          </cell>
          <cell r="AZ1026">
            <v>0</v>
          </cell>
          <cell r="BA1026">
            <v>0</v>
          </cell>
          <cell r="BB1026">
            <v>0</v>
          </cell>
          <cell r="BC1026">
            <v>0</v>
          </cell>
          <cell r="BD1026">
            <v>0</v>
          </cell>
          <cell r="BE1026">
            <v>0</v>
          </cell>
          <cell r="BF1026">
            <v>0</v>
          </cell>
          <cell r="BG1026">
            <v>0</v>
          </cell>
          <cell r="BH1026">
            <v>0</v>
          </cell>
          <cell r="BI1026">
            <v>0</v>
          </cell>
          <cell r="BJ1026">
            <v>0</v>
          </cell>
          <cell r="BK1026">
            <v>0</v>
          </cell>
          <cell r="BL1026">
            <v>0</v>
          </cell>
          <cell r="BM1026">
            <v>0</v>
          </cell>
          <cell r="BN1026">
            <v>0</v>
          </cell>
          <cell r="BO1026">
            <v>0</v>
          </cell>
          <cell r="BP1026">
            <v>0</v>
          </cell>
          <cell r="BQ1026">
            <v>0</v>
          </cell>
          <cell r="BR1026">
            <v>0</v>
          </cell>
          <cell r="BS1026">
            <v>0</v>
          </cell>
          <cell r="BT1026">
            <v>0</v>
          </cell>
          <cell r="BU1026">
            <v>0</v>
          </cell>
          <cell r="BV1026">
            <v>0</v>
          </cell>
          <cell r="BW1026">
            <v>0</v>
          </cell>
          <cell r="BX1026">
            <v>0</v>
          </cell>
          <cell r="BY1026">
            <v>0</v>
          </cell>
          <cell r="BZ1026">
            <v>0</v>
          </cell>
          <cell r="CA1026">
            <v>0</v>
          </cell>
          <cell r="CB1026">
            <v>0</v>
          </cell>
          <cell r="CC1026">
            <v>0</v>
          </cell>
          <cell r="CD1026">
            <v>0</v>
          </cell>
          <cell r="CE1026">
            <v>0</v>
          </cell>
          <cell r="CF1026">
            <v>0</v>
          </cell>
          <cell r="CG1026">
            <v>0</v>
          </cell>
          <cell r="CH1026">
            <v>0</v>
          </cell>
          <cell r="CI1026">
            <v>0</v>
          </cell>
          <cell r="CJ1026">
            <v>0</v>
          </cell>
          <cell r="CK1026">
            <v>0</v>
          </cell>
          <cell r="CL1026">
            <v>0</v>
          </cell>
          <cell r="CM1026">
            <v>0</v>
          </cell>
          <cell r="CN1026">
            <v>0</v>
          </cell>
          <cell r="CO1026">
            <v>0</v>
          </cell>
          <cell r="CP1026">
            <v>0</v>
          </cell>
          <cell r="CQ1026">
            <v>0</v>
          </cell>
          <cell r="CR1026">
            <v>0</v>
          </cell>
          <cell r="CS1026">
            <v>0</v>
          </cell>
          <cell r="CT1026">
            <v>0</v>
          </cell>
          <cell r="CU1026">
            <v>0</v>
          </cell>
          <cell r="CV1026">
            <v>0</v>
          </cell>
          <cell r="CW1026">
            <v>0</v>
          </cell>
          <cell r="CX1026">
            <v>0</v>
          </cell>
          <cell r="CY1026">
            <v>0</v>
          </cell>
          <cell r="CZ1026">
            <v>0</v>
          </cell>
          <cell r="DA1026">
            <v>0</v>
          </cell>
          <cell r="DB1026">
            <v>0</v>
          </cell>
          <cell r="DC1026">
            <v>0</v>
          </cell>
          <cell r="DD1026">
            <v>0</v>
          </cell>
          <cell r="DE1026">
            <v>0</v>
          </cell>
          <cell r="DF1026">
            <v>0</v>
          </cell>
          <cell r="DG1026">
            <v>0</v>
          </cell>
          <cell r="DH1026">
            <v>0</v>
          </cell>
          <cell r="DI1026">
            <v>0</v>
          </cell>
          <cell r="DJ1026">
            <v>0</v>
          </cell>
          <cell r="DK1026">
            <v>0</v>
          </cell>
          <cell r="DL1026">
            <v>0</v>
          </cell>
          <cell r="DM1026">
            <v>0</v>
          </cell>
          <cell r="DN1026">
            <v>0</v>
          </cell>
          <cell r="DO1026">
            <v>0</v>
          </cell>
          <cell r="DP1026">
            <v>0</v>
          </cell>
          <cell r="DQ1026">
            <v>0</v>
          </cell>
          <cell r="DR1026">
            <v>0</v>
          </cell>
          <cell r="DS1026">
            <v>0</v>
          </cell>
          <cell r="DT1026">
            <v>0</v>
          </cell>
          <cell r="DU1026">
            <v>0</v>
          </cell>
          <cell r="DV1026">
            <v>0</v>
          </cell>
          <cell r="DW1026">
            <v>0</v>
          </cell>
          <cell r="DX1026">
            <v>0</v>
          </cell>
          <cell r="DY1026">
            <v>0</v>
          </cell>
          <cell r="DZ1026">
            <v>0</v>
          </cell>
          <cell r="EA1026">
            <v>0</v>
          </cell>
          <cell r="EB1026">
            <v>0</v>
          </cell>
          <cell r="EC1026">
            <v>0</v>
          </cell>
          <cell r="ED1026">
            <v>0</v>
          </cell>
        </row>
        <row r="1027">
          <cell r="F1027">
            <v>0.04</v>
          </cell>
          <cell r="G1027">
            <v>0.03</v>
          </cell>
          <cell r="H1027">
            <v>0.02</v>
          </cell>
          <cell r="I1027">
            <v>0.02</v>
          </cell>
          <cell r="J1027">
            <v>0.03</v>
          </cell>
          <cell r="K1027">
            <v>0.03</v>
          </cell>
          <cell r="L1027">
            <v>0.02</v>
          </cell>
          <cell r="M1027">
            <v>0.02</v>
          </cell>
          <cell r="N1027">
            <v>0.02</v>
          </cell>
          <cell r="O1027">
            <v>0.02</v>
          </cell>
          <cell r="P1027">
            <v>0.03</v>
          </cell>
          <cell r="Q1027">
            <v>0.03</v>
          </cell>
          <cell r="R1027">
            <v>0.01</v>
          </cell>
          <cell r="S1027">
            <v>0.02</v>
          </cell>
          <cell r="T1027">
            <v>0.02</v>
          </cell>
          <cell r="U1027">
            <v>0.01</v>
          </cell>
          <cell r="V1027">
            <v>0.01</v>
          </cell>
          <cell r="W1027">
            <v>0.01</v>
          </cell>
          <cell r="X1027">
            <v>0.01</v>
          </cell>
          <cell r="Y1027">
            <v>0.02</v>
          </cell>
          <cell r="Z1027">
            <v>0.01</v>
          </cell>
          <cell r="AA1027">
            <v>0.01</v>
          </cell>
          <cell r="AB1027">
            <v>0.01</v>
          </cell>
          <cell r="AC1027">
            <v>0.01</v>
          </cell>
          <cell r="AD1027">
            <v>0.01</v>
          </cell>
          <cell r="AE1027">
            <v>0.01</v>
          </cell>
          <cell r="AF1027">
            <v>0.01</v>
          </cell>
          <cell r="AG1027">
            <v>0.01</v>
          </cell>
          <cell r="AH1027">
            <v>0.01</v>
          </cell>
          <cell r="AI1027">
            <v>0.01</v>
          </cell>
          <cell r="AJ1027">
            <v>0.02</v>
          </cell>
          <cell r="AK1027">
            <v>0.01</v>
          </cell>
          <cell r="AL1027">
            <v>0.01</v>
          </cell>
          <cell r="AM1027">
            <v>0.01</v>
          </cell>
          <cell r="AN1027">
            <v>0.01</v>
          </cell>
          <cell r="AO1027">
            <v>0.01</v>
          </cell>
          <cell r="AP1027">
            <v>0.01</v>
          </cell>
          <cell r="AQ1027">
            <v>0</v>
          </cell>
          <cell r="AR1027">
            <v>0.01</v>
          </cell>
          <cell r="AS1027">
            <v>0.01</v>
          </cell>
          <cell r="AT1027">
            <v>0.01</v>
          </cell>
          <cell r="AU1027">
            <v>0.02</v>
          </cell>
          <cell r="AV1027">
            <v>0.01</v>
          </cell>
          <cell r="AW1027">
            <v>0.02</v>
          </cell>
          <cell r="AX1027">
            <v>0.01</v>
          </cell>
          <cell r="AY1027">
            <v>0.01</v>
          </cell>
          <cell r="AZ1027">
            <v>0.01</v>
          </cell>
          <cell r="BA1027">
            <v>0.01</v>
          </cell>
          <cell r="BB1027">
            <v>0.01</v>
          </cell>
          <cell r="BC1027">
            <v>0.01</v>
          </cell>
          <cell r="BD1027">
            <v>0</v>
          </cell>
          <cell r="BE1027">
            <v>0.01</v>
          </cell>
          <cell r="BF1027">
            <v>0.01</v>
          </cell>
          <cell r="BG1027">
            <v>0.01</v>
          </cell>
          <cell r="BH1027">
            <v>0.01</v>
          </cell>
          <cell r="BI1027">
            <v>0.01</v>
          </cell>
          <cell r="BJ1027">
            <v>0.02</v>
          </cell>
          <cell r="BK1027">
            <v>0.02</v>
          </cell>
          <cell r="BL1027">
            <v>0.01</v>
          </cell>
          <cell r="BM1027">
            <v>0.02</v>
          </cell>
          <cell r="BN1027">
            <v>0.01</v>
          </cell>
          <cell r="BO1027">
            <v>0.01</v>
          </cell>
          <cell r="BP1027">
            <v>0.01</v>
          </cell>
          <cell r="BQ1027">
            <v>0</v>
          </cell>
          <cell r="BR1027">
            <v>0.01</v>
          </cell>
          <cell r="BS1027">
            <v>0</v>
          </cell>
          <cell r="BT1027">
            <v>0.01</v>
          </cell>
          <cell r="BU1027">
            <v>0.01</v>
          </cell>
          <cell r="BV1027">
            <v>0.02</v>
          </cell>
          <cell r="BW1027">
            <v>0.02</v>
          </cell>
          <cell r="BX1027">
            <v>0.02</v>
          </cell>
          <cell r="BY1027">
            <v>0.01</v>
          </cell>
          <cell r="BZ1027">
            <v>0.01</v>
          </cell>
          <cell r="CA1027">
            <v>0.01</v>
          </cell>
          <cell r="CB1027">
            <v>0.01</v>
          </cell>
          <cell r="CC1027">
            <v>0.01</v>
          </cell>
          <cell r="CD1027">
            <v>0</v>
          </cell>
          <cell r="CE1027">
            <v>0.01</v>
          </cell>
          <cell r="CF1027">
            <v>0</v>
          </cell>
          <cell r="CG1027">
            <v>0</v>
          </cell>
          <cell r="CH1027">
            <v>0.01</v>
          </cell>
          <cell r="CI1027">
            <v>0.02</v>
          </cell>
          <cell r="CJ1027">
            <v>0.02</v>
          </cell>
          <cell r="CK1027">
            <v>0.02</v>
          </cell>
          <cell r="CL1027">
            <v>0.01</v>
          </cell>
          <cell r="CM1027">
            <v>0.01</v>
          </cell>
          <cell r="CN1027">
            <v>0.01</v>
          </cell>
          <cell r="CO1027">
            <v>0</v>
          </cell>
          <cell r="CP1027">
            <v>0</v>
          </cell>
          <cell r="CQ1027">
            <v>0</v>
          </cell>
          <cell r="CR1027">
            <v>0</v>
          </cell>
          <cell r="CS1027">
            <v>0</v>
          </cell>
          <cell r="CT1027">
            <v>0</v>
          </cell>
          <cell r="CU1027">
            <v>0</v>
          </cell>
          <cell r="CV1027">
            <v>0.01</v>
          </cell>
          <cell r="CW1027">
            <v>0</v>
          </cell>
          <cell r="CX1027">
            <v>0</v>
          </cell>
          <cell r="CY1027">
            <v>0</v>
          </cell>
          <cell r="CZ1027">
            <v>0</v>
          </cell>
          <cell r="DA1027">
            <v>0</v>
          </cell>
          <cell r="DB1027">
            <v>0</v>
          </cell>
          <cell r="DC1027">
            <v>0</v>
          </cell>
          <cell r="DD1027">
            <v>0</v>
          </cell>
          <cell r="DE1027">
            <v>0</v>
          </cell>
          <cell r="DF1027">
            <v>0</v>
          </cell>
          <cell r="DG1027">
            <v>0</v>
          </cell>
          <cell r="DH1027">
            <v>0.01</v>
          </cell>
          <cell r="DI1027">
            <v>0.01</v>
          </cell>
          <cell r="DJ1027">
            <v>0</v>
          </cell>
          <cell r="DK1027">
            <v>0</v>
          </cell>
          <cell r="DL1027">
            <v>0</v>
          </cell>
          <cell r="DM1027">
            <v>0</v>
          </cell>
          <cell r="DN1027">
            <v>0</v>
          </cell>
          <cell r="DO1027">
            <v>0</v>
          </cell>
          <cell r="DP1027">
            <v>0</v>
          </cell>
          <cell r="DQ1027">
            <v>0</v>
          </cell>
          <cell r="DR1027">
            <v>0</v>
          </cell>
          <cell r="DS1027">
            <v>0</v>
          </cell>
          <cell r="DT1027">
            <v>0</v>
          </cell>
          <cell r="DU1027">
            <v>0</v>
          </cell>
          <cell r="DV1027">
            <v>0</v>
          </cell>
          <cell r="DW1027">
            <v>0</v>
          </cell>
          <cell r="DX1027">
            <v>0</v>
          </cell>
          <cell r="DY1027">
            <v>0</v>
          </cell>
          <cell r="DZ1027">
            <v>0</v>
          </cell>
          <cell r="EA1027">
            <v>0</v>
          </cell>
          <cell r="EB1027">
            <v>0</v>
          </cell>
          <cell r="EC1027">
            <v>0</v>
          </cell>
          <cell r="ED1027">
            <v>0</v>
          </cell>
        </row>
        <row r="1028">
          <cell r="F1028">
            <v>0.05</v>
          </cell>
          <cell r="G1028">
            <v>0.06</v>
          </cell>
          <cell r="H1028">
            <v>0.06</v>
          </cell>
          <cell r="I1028">
            <v>0.04</v>
          </cell>
          <cell r="J1028">
            <v>7.0000000000000007E-2</v>
          </cell>
          <cell r="K1028">
            <v>0.08</v>
          </cell>
          <cell r="L1028">
            <v>0.05</v>
          </cell>
          <cell r="M1028">
            <v>0.05</v>
          </cell>
          <cell r="N1028">
            <v>0.04</v>
          </cell>
          <cell r="O1028">
            <v>0.04</v>
          </cell>
          <cell r="P1028">
            <v>0.04</v>
          </cell>
          <cell r="Q1028">
            <v>0.02</v>
          </cell>
          <cell r="R1028">
            <v>0.02</v>
          </cell>
          <cell r="S1028">
            <v>0.01</v>
          </cell>
          <cell r="T1028">
            <v>0.02</v>
          </cell>
          <cell r="U1028">
            <v>0.03</v>
          </cell>
          <cell r="V1028">
            <v>0.03</v>
          </cell>
          <cell r="W1028">
            <v>0.04</v>
          </cell>
          <cell r="X1028">
            <v>0.03</v>
          </cell>
          <cell r="Y1028">
            <v>0.03</v>
          </cell>
          <cell r="Z1028">
            <v>0.03</v>
          </cell>
          <cell r="AA1028">
            <v>0.03</v>
          </cell>
          <cell r="AB1028">
            <v>0.02</v>
          </cell>
          <cell r="AC1028">
            <v>0.02</v>
          </cell>
          <cell r="AD1028">
            <v>0.01</v>
          </cell>
          <cell r="AE1028">
            <v>0.03</v>
          </cell>
          <cell r="AF1028">
            <v>0.01</v>
          </cell>
          <cell r="AG1028">
            <v>0.02</v>
          </cell>
          <cell r="AH1028">
            <v>0.04</v>
          </cell>
          <cell r="AI1028">
            <v>0.04</v>
          </cell>
          <cell r="AJ1028">
            <v>0.06</v>
          </cell>
          <cell r="AK1028">
            <v>0.04</v>
          </cell>
          <cell r="AL1028">
            <v>0.03</v>
          </cell>
          <cell r="AM1028">
            <v>0.03</v>
          </cell>
          <cell r="AN1028">
            <v>0.03</v>
          </cell>
          <cell r="AO1028">
            <v>0.03</v>
          </cell>
          <cell r="AP1028">
            <v>0.03</v>
          </cell>
          <cell r="AQ1028">
            <v>0.01</v>
          </cell>
          <cell r="AR1028">
            <v>0.03</v>
          </cell>
          <cell r="AS1028">
            <v>0.01</v>
          </cell>
          <cell r="AT1028">
            <v>0.03</v>
          </cell>
          <cell r="AU1028">
            <v>0.03</v>
          </cell>
          <cell r="AV1028">
            <v>0.04</v>
          </cell>
          <cell r="AW1028">
            <v>0.06</v>
          </cell>
          <cell r="AX1028">
            <v>0.03</v>
          </cell>
          <cell r="AY1028">
            <v>0.03</v>
          </cell>
          <cell r="AZ1028">
            <v>0.02</v>
          </cell>
          <cell r="BA1028">
            <v>0.03</v>
          </cell>
          <cell r="BB1028">
            <v>0.03</v>
          </cell>
          <cell r="BC1028">
            <v>0.02</v>
          </cell>
          <cell r="BD1028">
            <v>0.01</v>
          </cell>
          <cell r="BE1028">
            <v>0.03</v>
          </cell>
          <cell r="BF1028">
            <v>0.01</v>
          </cell>
          <cell r="BG1028">
            <v>0.03</v>
          </cell>
          <cell r="BH1028">
            <v>0.04</v>
          </cell>
          <cell r="BI1028">
            <v>0.04</v>
          </cell>
          <cell r="BJ1028">
            <v>0.05</v>
          </cell>
          <cell r="BK1028">
            <v>0.05</v>
          </cell>
          <cell r="BL1028">
            <v>0.03</v>
          </cell>
          <cell r="BM1028">
            <v>0.02</v>
          </cell>
          <cell r="BN1028">
            <v>0.03</v>
          </cell>
          <cell r="BO1028">
            <v>0.03</v>
          </cell>
          <cell r="BP1028">
            <v>0.02</v>
          </cell>
          <cell r="BQ1028">
            <v>0.01</v>
          </cell>
          <cell r="BR1028">
            <v>0.02</v>
          </cell>
          <cell r="BS1028">
            <v>0.01</v>
          </cell>
          <cell r="BT1028">
            <v>0.02</v>
          </cell>
          <cell r="BU1028">
            <v>0.03</v>
          </cell>
          <cell r="BV1028">
            <v>0.04</v>
          </cell>
          <cell r="BW1028">
            <v>0.05</v>
          </cell>
          <cell r="BX1028">
            <v>0.05</v>
          </cell>
          <cell r="BY1028">
            <v>0.02</v>
          </cell>
          <cell r="BZ1028">
            <v>0.02</v>
          </cell>
          <cell r="CA1028">
            <v>0.03</v>
          </cell>
          <cell r="CB1028">
            <v>0.03</v>
          </cell>
          <cell r="CC1028">
            <v>0.01</v>
          </cell>
          <cell r="CD1028">
            <v>0</v>
          </cell>
          <cell r="CE1028">
            <v>0.02</v>
          </cell>
          <cell r="CF1028">
            <v>0</v>
          </cell>
          <cell r="CG1028">
            <v>0.01</v>
          </cell>
          <cell r="CH1028">
            <v>0.03</v>
          </cell>
          <cell r="CI1028">
            <v>0.05</v>
          </cell>
          <cell r="CJ1028">
            <v>0.04</v>
          </cell>
          <cell r="CK1028">
            <v>0.04</v>
          </cell>
          <cell r="CL1028">
            <v>0.01</v>
          </cell>
          <cell r="CM1028">
            <v>0.01</v>
          </cell>
          <cell r="CN1028">
            <v>0.03</v>
          </cell>
          <cell r="CO1028">
            <v>0.01</v>
          </cell>
          <cell r="CP1028">
            <v>0.01</v>
          </cell>
          <cell r="CQ1028">
            <v>0</v>
          </cell>
          <cell r="CR1028">
            <v>0</v>
          </cell>
          <cell r="CS1028">
            <v>0</v>
          </cell>
          <cell r="CT1028">
            <v>0</v>
          </cell>
          <cell r="CU1028">
            <v>0.01</v>
          </cell>
          <cell r="CV1028">
            <v>0.01</v>
          </cell>
          <cell r="CW1028">
            <v>0</v>
          </cell>
          <cell r="CX1028">
            <v>0</v>
          </cell>
          <cell r="CY1028">
            <v>0</v>
          </cell>
          <cell r="CZ1028">
            <v>0</v>
          </cell>
          <cell r="DA1028">
            <v>0</v>
          </cell>
          <cell r="DB1028">
            <v>0</v>
          </cell>
          <cell r="DC1028">
            <v>0</v>
          </cell>
          <cell r="DD1028">
            <v>0</v>
          </cell>
          <cell r="DE1028">
            <v>0</v>
          </cell>
          <cell r="DF1028">
            <v>0</v>
          </cell>
          <cell r="DG1028">
            <v>0</v>
          </cell>
          <cell r="DH1028">
            <v>0.01</v>
          </cell>
          <cell r="DI1028">
            <v>0.01</v>
          </cell>
          <cell r="DJ1028">
            <v>0.01</v>
          </cell>
          <cell r="DK1028">
            <v>0</v>
          </cell>
          <cell r="DL1028">
            <v>0</v>
          </cell>
          <cell r="DM1028">
            <v>0</v>
          </cell>
          <cell r="DN1028">
            <v>0</v>
          </cell>
          <cell r="DO1028">
            <v>0</v>
          </cell>
          <cell r="DP1028">
            <v>0</v>
          </cell>
          <cell r="DQ1028">
            <v>0</v>
          </cell>
          <cell r="DR1028">
            <v>0</v>
          </cell>
          <cell r="DS1028">
            <v>0</v>
          </cell>
          <cell r="DT1028">
            <v>0</v>
          </cell>
          <cell r="DU1028">
            <v>0</v>
          </cell>
          <cell r="DV1028">
            <v>0</v>
          </cell>
          <cell r="DW1028">
            <v>0</v>
          </cell>
          <cell r="DX1028">
            <v>0</v>
          </cell>
          <cell r="DY1028">
            <v>0</v>
          </cell>
          <cell r="DZ1028">
            <v>0</v>
          </cell>
          <cell r="EA1028">
            <v>0</v>
          </cell>
          <cell r="EB1028">
            <v>0</v>
          </cell>
          <cell r="EC1028">
            <v>0</v>
          </cell>
          <cell r="ED1028">
            <v>0</v>
          </cell>
        </row>
        <row r="1029">
          <cell r="F1029">
            <v>0.17</v>
          </cell>
          <cell r="G1029">
            <v>0.16</v>
          </cell>
          <cell r="H1029">
            <v>0.16</v>
          </cell>
          <cell r="I1029">
            <v>0.05</v>
          </cell>
          <cell r="J1029">
            <v>0.09</v>
          </cell>
          <cell r="K1029">
            <v>7.0000000000000007E-2</v>
          </cell>
          <cell r="L1029">
            <v>0.12</v>
          </cell>
          <cell r="M1029">
            <v>0.15</v>
          </cell>
          <cell r="N1029">
            <v>0.11</v>
          </cell>
          <cell r="O1029">
            <v>0.09</v>
          </cell>
          <cell r="P1029">
            <v>0.19</v>
          </cell>
          <cell r="Q1029">
            <v>0.14000000000000001</v>
          </cell>
          <cell r="R1029">
            <v>0.03</v>
          </cell>
          <cell r="S1029">
            <v>0.05</v>
          </cell>
          <cell r="T1029">
            <v>0.06</v>
          </cell>
          <cell r="U1029">
            <v>0.06</v>
          </cell>
          <cell r="V1029">
            <v>0.04</v>
          </cell>
          <cell r="W1029">
            <v>0.03</v>
          </cell>
          <cell r="X1029">
            <v>0.02</v>
          </cell>
          <cell r="Y1029">
            <v>0.02</v>
          </cell>
          <cell r="Z1029">
            <v>0.03</v>
          </cell>
          <cell r="AA1029">
            <v>0.03</v>
          </cell>
          <cell r="AB1029">
            <v>0.02</v>
          </cell>
          <cell r="AC1029">
            <v>0.04</v>
          </cell>
          <cell r="AD1029">
            <v>0.03</v>
          </cell>
          <cell r="AE1029">
            <v>0.03</v>
          </cell>
          <cell r="AF1029">
            <v>0.03</v>
          </cell>
          <cell r="AG1029">
            <v>0.03</v>
          </cell>
          <cell r="AH1029">
            <v>0.03</v>
          </cell>
          <cell r="AI1029">
            <v>0.03</v>
          </cell>
          <cell r="AJ1029">
            <v>0.04</v>
          </cell>
          <cell r="AK1029">
            <v>0.03</v>
          </cell>
          <cell r="AL1029">
            <v>0.02</v>
          </cell>
          <cell r="AM1029">
            <v>0.02</v>
          </cell>
          <cell r="AN1029">
            <v>0.03</v>
          </cell>
          <cell r="AO1029">
            <v>0.03</v>
          </cell>
          <cell r="AP1029">
            <v>0.03</v>
          </cell>
          <cell r="AQ1029">
            <v>0.02</v>
          </cell>
          <cell r="AR1029">
            <v>0.03</v>
          </cell>
          <cell r="AS1029">
            <v>0.03</v>
          </cell>
          <cell r="AT1029">
            <v>0.03</v>
          </cell>
          <cell r="AU1029">
            <v>0.03</v>
          </cell>
          <cell r="AV1029">
            <v>0.03</v>
          </cell>
          <cell r="AW1029">
            <v>0.03</v>
          </cell>
          <cell r="AX1029">
            <v>0.03</v>
          </cell>
          <cell r="AY1029">
            <v>0.02</v>
          </cell>
          <cell r="AZ1029">
            <v>0.02</v>
          </cell>
          <cell r="BA1029">
            <v>0.02</v>
          </cell>
          <cell r="BB1029">
            <v>0.02</v>
          </cell>
          <cell r="BC1029">
            <v>0.04</v>
          </cell>
          <cell r="BD1029">
            <v>0.03</v>
          </cell>
          <cell r="BE1029">
            <v>0.03</v>
          </cell>
          <cell r="BF1029">
            <v>0.03</v>
          </cell>
          <cell r="BG1029">
            <v>0.03</v>
          </cell>
          <cell r="BH1029">
            <v>0.03</v>
          </cell>
          <cell r="BI1029">
            <v>0.04</v>
          </cell>
          <cell r="BJ1029">
            <v>0.04</v>
          </cell>
          <cell r="BK1029">
            <v>0.04</v>
          </cell>
          <cell r="BL1029">
            <v>0.02</v>
          </cell>
          <cell r="BM1029">
            <v>0.03</v>
          </cell>
          <cell r="BN1029">
            <v>0.01</v>
          </cell>
          <cell r="BO1029">
            <v>0.02</v>
          </cell>
          <cell r="BP1029">
            <v>0.04</v>
          </cell>
          <cell r="BQ1029">
            <v>0.02</v>
          </cell>
          <cell r="BR1029">
            <v>0.01</v>
          </cell>
          <cell r="BS1029">
            <v>0.01</v>
          </cell>
          <cell r="BT1029">
            <v>0</v>
          </cell>
          <cell r="BU1029">
            <v>0.01</v>
          </cell>
          <cell r="BV1029">
            <v>0.01</v>
          </cell>
          <cell r="BW1029">
            <v>0</v>
          </cell>
          <cell r="BX1029">
            <v>0.01</v>
          </cell>
          <cell r="BY1029">
            <v>0.01</v>
          </cell>
          <cell r="BZ1029">
            <v>0.01</v>
          </cell>
          <cell r="CA1029">
            <v>0</v>
          </cell>
          <cell r="CB1029">
            <v>0.01</v>
          </cell>
          <cell r="CC1029">
            <v>0</v>
          </cell>
          <cell r="CD1029">
            <v>0</v>
          </cell>
          <cell r="CE1029">
            <v>0.01</v>
          </cell>
          <cell r="CF1029">
            <v>0</v>
          </cell>
          <cell r="CG1029">
            <v>0</v>
          </cell>
          <cell r="CH1029">
            <v>0.01</v>
          </cell>
          <cell r="CI1029">
            <v>0</v>
          </cell>
          <cell r="CJ1029">
            <v>0.02</v>
          </cell>
          <cell r="CK1029">
            <v>0.01</v>
          </cell>
          <cell r="CL1029">
            <v>0.01</v>
          </cell>
          <cell r="CM1029">
            <v>0.01</v>
          </cell>
          <cell r="CN1029">
            <v>0.01</v>
          </cell>
          <cell r="CO1029">
            <v>0.01</v>
          </cell>
          <cell r="CP1029">
            <v>0.01</v>
          </cell>
          <cell r="CQ1029">
            <v>0</v>
          </cell>
          <cell r="CR1029">
            <v>0</v>
          </cell>
          <cell r="CS1029">
            <v>0</v>
          </cell>
          <cell r="CT1029">
            <v>0</v>
          </cell>
          <cell r="CU1029">
            <v>0.01</v>
          </cell>
          <cell r="CV1029">
            <v>0.02</v>
          </cell>
          <cell r="CW1029">
            <v>0.01</v>
          </cell>
          <cell r="CX1029">
            <v>0.01</v>
          </cell>
          <cell r="CY1029">
            <v>0</v>
          </cell>
          <cell r="CZ1029">
            <v>0</v>
          </cell>
          <cell r="DA1029">
            <v>0.01</v>
          </cell>
          <cell r="DB1029">
            <v>0</v>
          </cell>
          <cell r="DC1029">
            <v>0.01</v>
          </cell>
          <cell r="DD1029">
            <v>0</v>
          </cell>
          <cell r="DE1029">
            <v>0</v>
          </cell>
          <cell r="DF1029">
            <v>0</v>
          </cell>
          <cell r="DG1029">
            <v>0</v>
          </cell>
          <cell r="DH1029">
            <v>0</v>
          </cell>
          <cell r="DI1029">
            <v>0</v>
          </cell>
          <cell r="DJ1029">
            <v>0.01</v>
          </cell>
          <cell r="DK1029">
            <v>0</v>
          </cell>
          <cell r="DL1029">
            <v>0</v>
          </cell>
          <cell r="DM1029">
            <v>0</v>
          </cell>
          <cell r="DN1029">
            <v>0</v>
          </cell>
          <cell r="DO1029">
            <v>0</v>
          </cell>
          <cell r="DP1029">
            <v>0.01</v>
          </cell>
          <cell r="DQ1029">
            <v>0</v>
          </cell>
          <cell r="DR1029">
            <v>0</v>
          </cell>
          <cell r="DS1029">
            <v>0</v>
          </cell>
          <cell r="DT1029">
            <v>0</v>
          </cell>
          <cell r="DU1029">
            <v>0</v>
          </cell>
          <cell r="DV1029">
            <v>0</v>
          </cell>
          <cell r="DW1029">
            <v>0</v>
          </cell>
          <cell r="DX1029">
            <v>0</v>
          </cell>
          <cell r="DY1029">
            <v>0</v>
          </cell>
          <cell r="DZ1029">
            <v>0</v>
          </cell>
          <cell r="EA1029">
            <v>0</v>
          </cell>
          <cell r="EB1029">
            <v>0</v>
          </cell>
          <cell r="EC1029">
            <v>0</v>
          </cell>
          <cell r="ED1029">
            <v>0</v>
          </cell>
        </row>
        <row r="1030">
          <cell r="F1030">
            <v>0.21</v>
          </cell>
          <cell r="G1030">
            <v>0.23</v>
          </cell>
          <cell r="H1030">
            <v>0.24</v>
          </cell>
          <cell r="I1030">
            <v>0.1</v>
          </cell>
          <cell r="J1030">
            <v>0.16</v>
          </cell>
          <cell r="K1030">
            <v>0.16</v>
          </cell>
          <cell r="L1030">
            <v>0.15</v>
          </cell>
          <cell r="M1030">
            <v>0.14000000000000001</v>
          </cell>
          <cell r="N1030">
            <v>0.09</v>
          </cell>
          <cell r="O1030">
            <v>0.11</v>
          </cell>
          <cell r="P1030">
            <v>0.32</v>
          </cell>
          <cell r="Q1030">
            <v>0.22</v>
          </cell>
          <cell r="R1030">
            <v>0.15</v>
          </cell>
          <cell r="S1030">
            <v>0.17</v>
          </cell>
          <cell r="T1030">
            <v>0.2</v>
          </cell>
          <cell r="U1030">
            <v>0.16</v>
          </cell>
          <cell r="V1030">
            <v>0.17</v>
          </cell>
          <cell r="W1030">
            <v>0.12</v>
          </cell>
          <cell r="X1030">
            <v>0.11</v>
          </cell>
          <cell r="Y1030">
            <v>0.15</v>
          </cell>
          <cell r="Z1030">
            <v>0.11</v>
          </cell>
          <cell r="AA1030">
            <v>0.13</v>
          </cell>
          <cell r="AB1030">
            <v>0.15</v>
          </cell>
          <cell r="AC1030">
            <v>0.19</v>
          </cell>
          <cell r="AD1030">
            <v>0.1</v>
          </cell>
          <cell r="AE1030">
            <v>0</v>
          </cell>
          <cell r="AF1030">
            <v>0</v>
          </cell>
          <cell r="AG1030">
            <v>0</v>
          </cell>
          <cell r="AH1030">
            <v>0</v>
          </cell>
          <cell r="AI1030">
            <v>0</v>
          </cell>
          <cell r="AJ1030">
            <v>0</v>
          </cell>
          <cell r="AK1030">
            <v>0</v>
          </cell>
          <cell r="AL1030">
            <v>0</v>
          </cell>
          <cell r="AM1030">
            <v>0</v>
          </cell>
          <cell r="AN1030">
            <v>0</v>
          </cell>
          <cell r="AO1030">
            <v>0</v>
          </cell>
          <cell r="AP1030">
            <v>0</v>
          </cell>
          <cell r="AQ1030">
            <v>0</v>
          </cell>
          <cell r="AR1030">
            <v>0</v>
          </cell>
          <cell r="AS1030">
            <v>0</v>
          </cell>
          <cell r="AT1030">
            <v>0</v>
          </cell>
          <cell r="AU1030">
            <v>0</v>
          </cell>
          <cell r="AV1030">
            <v>0</v>
          </cell>
          <cell r="AW1030">
            <v>0</v>
          </cell>
          <cell r="AX1030">
            <v>0</v>
          </cell>
          <cell r="AY1030">
            <v>0</v>
          </cell>
          <cell r="AZ1030">
            <v>0</v>
          </cell>
          <cell r="BA1030">
            <v>0</v>
          </cell>
          <cell r="BB1030">
            <v>0</v>
          </cell>
          <cell r="BC1030">
            <v>0</v>
          </cell>
          <cell r="BD1030">
            <v>0</v>
          </cell>
          <cell r="BE1030">
            <v>0</v>
          </cell>
          <cell r="BF1030">
            <v>0</v>
          </cell>
          <cell r="BG1030">
            <v>0</v>
          </cell>
          <cell r="BH1030">
            <v>0</v>
          </cell>
          <cell r="BI1030">
            <v>0</v>
          </cell>
          <cell r="BJ1030">
            <v>0</v>
          </cell>
          <cell r="BK1030">
            <v>0</v>
          </cell>
          <cell r="BL1030">
            <v>0</v>
          </cell>
          <cell r="BM1030">
            <v>0</v>
          </cell>
          <cell r="BN1030">
            <v>0</v>
          </cell>
          <cell r="BO1030">
            <v>0</v>
          </cell>
          <cell r="BP1030">
            <v>0</v>
          </cell>
          <cell r="BQ1030">
            <v>0</v>
          </cell>
          <cell r="BR1030">
            <v>0</v>
          </cell>
          <cell r="BS1030">
            <v>0</v>
          </cell>
          <cell r="BT1030">
            <v>0</v>
          </cell>
          <cell r="BU1030">
            <v>0</v>
          </cell>
          <cell r="BV1030">
            <v>0</v>
          </cell>
          <cell r="BW1030">
            <v>0</v>
          </cell>
          <cell r="BX1030">
            <v>0</v>
          </cell>
          <cell r="BY1030">
            <v>0</v>
          </cell>
          <cell r="BZ1030">
            <v>0</v>
          </cell>
          <cell r="CA1030">
            <v>0</v>
          </cell>
          <cell r="CB1030">
            <v>0</v>
          </cell>
          <cell r="CC1030">
            <v>0</v>
          </cell>
          <cell r="CD1030">
            <v>0</v>
          </cell>
          <cell r="CE1030">
            <v>0</v>
          </cell>
          <cell r="CF1030">
            <v>0</v>
          </cell>
          <cell r="CG1030">
            <v>0</v>
          </cell>
          <cell r="CH1030">
            <v>0</v>
          </cell>
          <cell r="CI1030">
            <v>0</v>
          </cell>
          <cell r="CJ1030">
            <v>0</v>
          </cell>
          <cell r="CK1030">
            <v>0</v>
          </cell>
          <cell r="CL1030">
            <v>0</v>
          </cell>
          <cell r="CM1030">
            <v>0</v>
          </cell>
          <cell r="CN1030">
            <v>0</v>
          </cell>
          <cell r="CO1030">
            <v>0</v>
          </cell>
          <cell r="CP1030">
            <v>0</v>
          </cell>
          <cell r="CQ1030">
            <v>0</v>
          </cell>
          <cell r="CR1030">
            <v>0</v>
          </cell>
          <cell r="CS1030">
            <v>0</v>
          </cell>
          <cell r="CT1030">
            <v>0</v>
          </cell>
          <cell r="CU1030">
            <v>0</v>
          </cell>
          <cell r="CV1030">
            <v>0</v>
          </cell>
          <cell r="CW1030">
            <v>0</v>
          </cell>
          <cell r="CX1030">
            <v>0</v>
          </cell>
          <cell r="CY1030">
            <v>0</v>
          </cell>
          <cell r="CZ1030">
            <v>0</v>
          </cell>
          <cell r="DA1030">
            <v>0</v>
          </cell>
          <cell r="DB1030">
            <v>0</v>
          </cell>
          <cell r="DC1030">
            <v>0</v>
          </cell>
          <cell r="DD1030">
            <v>0</v>
          </cell>
          <cell r="DE1030">
            <v>0</v>
          </cell>
          <cell r="DF1030">
            <v>0</v>
          </cell>
          <cell r="DG1030">
            <v>0</v>
          </cell>
          <cell r="DH1030">
            <v>0</v>
          </cell>
          <cell r="DI1030">
            <v>0</v>
          </cell>
          <cell r="DJ1030">
            <v>0</v>
          </cell>
          <cell r="DK1030">
            <v>0</v>
          </cell>
          <cell r="DL1030">
            <v>0</v>
          </cell>
          <cell r="DM1030">
            <v>0</v>
          </cell>
          <cell r="DN1030">
            <v>0</v>
          </cell>
          <cell r="DO1030">
            <v>0</v>
          </cell>
          <cell r="DP1030">
            <v>0</v>
          </cell>
          <cell r="DQ1030">
            <v>0</v>
          </cell>
          <cell r="DR1030">
            <v>0</v>
          </cell>
          <cell r="DS1030">
            <v>0</v>
          </cell>
          <cell r="DT1030">
            <v>0</v>
          </cell>
          <cell r="DU1030">
            <v>0</v>
          </cell>
          <cell r="DV1030">
            <v>0</v>
          </cell>
          <cell r="DW1030">
            <v>0</v>
          </cell>
          <cell r="DX1030">
            <v>0</v>
          </cell>
          <cell r="DY1030">
            <v>0</v>
          </cell>
          <cell r="DZ1030">
            <v>0</v>
          </cell>
          <cell r="EA1030">
            <v>0</v>
          </cell>
          <cell r="EB1030">
            <v>0</v>
          </cell>
          <cell r="EC1030">
            <v>0</v>
          </cell>
          <cell r="ED1030">
            <v>0</v>
          </cell>
        </row>
        <row r="1031">
          <cell r="F1031">
            <v>0</v>
          </cell>
          <cell r="G1031">
            <v>0.01</v>
          </cell>
          <cell r="H1031">
            <v>0.01</v>
          </cell>
          <cell r="I1031">
            <v>0.01</v>
          </cell>
          <cell r="J1031">
            <v>0.01</v>
          </cell>
          <cell r="K1031">
            <v>0.02</v>
          </cell>
          <cell r="L1031">
            <v>0</v>
          </cell>
          <cell r="M1031">
            <v>0.01</v>
          </cell>
          <cell r="N1031">
            <v>0.01</v>
          </cell>
          <cell r="O1031">
            <v>0.01</v>
          </cell>
          <cell r="P1031">
            <v>0</v>
          </cell>
          <cell r="Q1031">
            <v>0</v>
          </cell>
          <cell r="R1031">
            <v>0.01</v>
          </cell>
          <cell r="S1031">
            <v>0</v>
          </cell>
          <cell r="T1031">
            <v>0.01</v>
          </cell>
          <cell r="U1031">
            <v>0.01</v>
          </cell>
          <cell r="V1031">
            <v>0.01</v>
          </cell>
          <cell r="W1031">
            <v>0.01</v>
          </cell>
          <cell r="X1031">
            <v>0.01</v>
          </cell>
          <cell r="Y1031">
            <v>0</v>
          </cell>
          <cell r="Z1031">
            <v>0.01</v>
          </cell>
          <cell r="AA1031">
            <v>0.01</v>
          </cell>
          <cell r="AB1031">
            <v>0.01</v>
          </cell>
          <cell r="AC1031">
            <v>0</v>
          </cell>
          <cell r="AD1031">
            <v>0</v>
          </cell>
          <cell r="AE1031">
            <v>0.01</v>
          </cell>
          <cell r="AF1031">
            <v>0</v>
          </cell>
          <cell r="AG1031">
            <v>0</v>
          </cell>
          <cell r="AH1031">
            <v>0.01</v>
          </cell>
          <cell r="AI1031">
            <v>0.01</v>
          </cell>
          <cell r="AJ1031">
            <v>0.01</v>
          </cell>
          <cell r="AK1031">
            <v>0.02</v>
          </cell>
          <cell r="AL1031">
            <v>0.01</v>
          </cell>
          <cell r="AM1031">
            <v>0.01</v>
          </cell>
          <cell r="AN1031">
            <v>0.01</v>
          </cell>
          <cell r="AO1031">
            <v>0.01</v>
          </cell>
          <cell r="AP1031">
            <v>0</v>
          </cell>
          <cell r="AQ1031">
            <v>0</v>
          </cell>
          <cell r="AR1031">
            <v>0.01</v>
          </cell>
          <cell r="AS1031">
            <v>0</v>
          </cell>
          <cell r="AT1031">
            <v>0</v>
          </cell>
          <cell r="AU1031">
            <v>0.01</v>
          </cell>
          <cell r="AV1031">
            <v>0.02</v>
          </cell>
          <cell r="AW1031">
            <v>0.01</v>
          </cell>
          <cell r="AX1031">
            <v>0.01</v>
          </cell>
          <cell r="AY1031">
            <v>0.01</v>
          </cell>
          <cell r="AZ1031">
            <v>0.01</v>
          </cell>
          <cell r="BA1031">
            <v>0.01</v>
          </cell>
          <cell r="BB1031">
            <v>0.01</v>
          </cell>
          <cell r="BC1031">
            <v>0</v>
          </cell>
          <cell r="BD1031">
            <v>0</v>
          </cell>
          <cell r="BE1031">
            <v>0.01</v>
          </cell>
          <cell r="BF1031">
            <v>0</v>
          </cell>
          <cell r="BG1031">
            <v>0</v>
          </cell>
          <cell r="BH1031">
            <v>0</v>
          </cell>
          <cell r="BI1031">
            <v>0.02</v>
          </cell>
          <cell r="BJ1031">
            <v>0.02</v>
          </cell>
          <cell r="BK1031">
            <v>0.02</v>
          </cell>
          <cell r="BL1031">
            <v>0</v>
          </cell>
          <cell r="BM1031">
            <v>0</v>
          </cell>
          <cell r="BN1031">
            <v>0.01</v>
          </cell>
          <cell r="BO1031">
            <v>0.01</v>
          </cell>
          <cell r="BP1031">
            <v>0</v>
          </cell>
          <cell r="BQ1031">
            <v>0</v>
          </cell>
          <cell r="BR1031">
            <v>0.01</v>
          </cell>
          <cell r="BS1031">
            <v>0</v>
          </cell>
          <cell r="BT1031">
            <v>0</v>
          </cell>
          <cell r="BU1031">
            <v>0.01</v>
          </cell>
          <cell r="BV1031">
            <v>0.02</v>
          </cell>
          <cell r="BW1031">
            <v>0.02</v>
          </cell>
          <cell r="BX1031">
            <v>0.01</v>
          </cell>
          <cell r="BY1031">
            <v>0</v>
          </cell>
          <cell r="BZ1031">
            <v>0</v>
          </cell>
          <cell r="CA1031">
            <v>0.01</v>
          </cell>
          <cell r="CB1031">
            <v>0</v>
          </cell>
          <cell r="CC1031">
            <v>0</v>
          </cell>
          <cell r="CD1031">
            <v>0</v>
          </cell>
          <cell r="CE1031">
            <v>0</v>
          </cell>
          <cell r="CF1031">
            <v>0</v>
          </cell>
          <cell r="CG1031">
            <v>0</v>
          </cell>
          <cell r="CH1031">
            <v>0</v>
          </cell>
          <cell r="CI1031">
            <v>0.01</v>
          </cell>
          <cell r="CJ1031">
            <v>0.01</v>
          </cell>
          <cell r="CK1031">
            <v>0</v>
          </cell>
          <cell r="CL1031">
            <v>0</v>
          </cell>
          <cell r="CM1031">
            <v>0</v>
          </cell>
          <cell r="CN1031">
            <v>0</v>
          </cell>
          <cell r="CO1031">
            <v>0</v>
          </cell>
          <cell r="CP1031">
            <v>0</v>
          </cell>
          <cell r="CQ1031">
            <v>0</v>
          </cell>
          <cell r="CR1031">
            <v>0</v>
          </cell>
          <cell r="CS1031">
            <v>0</v>
          </cell>
          <cell r="CT1031">
            <v>0</v>
          </cell>
          <cell r="CU1031">
            <v>0</v>
          </cell>
          <cell r="CV1031">
            <v>0</v>
          </cell>
          <cell r="CW1031">
            <v>0</v>
          </cell>
          <cell r="CX1031">
            <v>0</v>
          </cell>
          <cell r="CY1031">
            <v>0</v>
          </cell>
          <cell r="CZ1031">
            <v>0</v>
          </cell>
          <cell r="DA1031">
            <v>0</v>
          </cell>
          <cell r="DB1031">
            <v>0</v>
          </cell>
          <cell r="DC1031">
            <v>0</v>
          </cell>
          <cell r="DD1031">
            <v>0</v>
          </cell>
          <cell r="DE1031">
            <v>0</v>
          </cell>
          <cell r="DF1031">
            <v>0</v>
          </cell>
          <cell r="DG1031">
            <v>0</v>
          </cell>
          <cell r="DH1031">
            <v>0</v>
          </cell>
          <cell r="DI1031">
            <v>0</v>
          </cell>
          <cell r="DJ1031">
            <v>0</v>
          </cell>
          <cell r="DK1031">
            <v>0</v>
          </cell>
          <cell r="DL1031">
            <v>0</v>
          </cell>
          <cell r="DM1031">
            <v>0</v>
          </cell>
          <cell r="DN1031">
            <v>0</v>
          </cell>
          <cell r="DO1031">
            <v>0</v>
          </cell>
          <cell r="DP1031">
            <v>0</v>
          </cell>
          <cell r="DQ1031">
            <v>0</v>
          </cell>
          <cell r="DR1031">
            <v>0</v>
          </cell>
          <cell r="DS1031">
            <v>0</v>
          </cell>
          <cell r="DT1031">
            <v>0</v>
          </cell>
          <cell r="DU1031">
            <v>0</v>
          </cell>
          <cell r="DV1031">
            <v>0</v>
          </cell>
          <cell r="DW1031">
            <v>0</v>
          </cell>
          <cell r="DX1031">
            <v>0</v>
          </cell>
          <cell r="DY1031">
            <v>0</v>
          </cell>
          <cell r="DZ1031">
            <v>0</v>
          </cell>
          <cell r="EA1031">
            <v>0</v>
          </cell>
          <cell r="EB1031">
            <v>0</v>
          </cell>
          <cell r="EC1031">
            <v>0</v>
          </cell>
          <cell r="ED1031">
            <v>0</v>
          </cell>
        </row>
        <row r="1033">
          <cell r="F1033">
            <v>0.05</v>
          </cell>
          <cell r="G1033">
            <v>0.05</v>
          </cell>
          <cell r="H1033">
            <v>0.05</v>
          </cell>
          <cell r="I1033">
            <v>0.04</v>
          </cell>
          <cell r="J1033">
            <v>0.06</v>
          </cell>
          <cell r="K1033">
            <v>7.0000000000000007E-2</v>
          </cell>
          <cell r="L1033">
            <v>0.04</v>
          </cell>
          <cell r="M1033">
            <v>0.03</v>
          </cell>
          <cell r="N1033">
            <v>0.03</v>
          </cell>
          <cell r="O1033">
            <v>0.03</v>
          </cell>
          <cell r="P1033">
            <v>0.04</v>
          </cell>
          <cell r="Q1033">
            <v>0.03</v>
          </cell>
          <cell r="R1033">
            <v>0.01</v>
          </cell>
          <cell r="S1033">
            <v>-0.01</v>
          </cell>
          <cell r="T1033">
            <v>0.01</v>
          </cell>
          <cell r="U1033">
            <v>0.01</v>
          </cell>
          <cell r="V1033">
            <v>0.02</v>
          </cell>
          <cell r="W1033">
            <v>0.02</v>
          </cell>
          <cell r="X1033">
            <v>0.04</v>
          </cell>
          <cell r="Y1033">
            <v>0.01</v>
          </cell>
          <cell r="Z1033">
            <v>0.01</v>
          </cell>
          <cell r="AA1033">
            <v>0.01</v>
          </cell>
          <cell r="AB1033">
            <v>0</v>
          </cell>
          <cell r="AC1033">
            <v>0.01</v>
          </cell>
          <cell r="AD1033">
            <v>-0.01</v>
          </cell>
          <cell r="AE1033">
            <v>0.01</v>
          </cell>
          <cell r="AF1033">
            <v>-0.01</v>
          </cell>
          <cell r="AG1033">
            <v>0</v>
          </cell>
          <cell r="AH1033">
            <v>0.02</v>
          </cell>
          <cell r="AI1033">
            <v>0.02</v>
          </cell>
          <cell r="AJ1033">
            <v>0.03</v>
          </cell>
          <cell r="AK1033">
            <v>0.03</v>
          </cell>
          <cell r="AL1033">
            <v>0.02</v>
          </cell>
          <cell r="AM1033">
            <v>0.01</v>
          </cell>
          <cell r="AN1033">
            <v>0.01</v>
          </cell>
          <cell r="AO1033">
            <v>0</v>
          </cell>
          <cell r="AP1033">
            <v>0</v>
          </cell>
          <cell r="AQ1033">
            <v>-0.01</v>
          </cell>
          <cell r="AR1033">
            <v>0</v>
          </cell>
          <cell r="AS1033">
            <v>-0.01</v>
          </cell>
          <cell r="AT1033">
            <v>0</v>
          </cell>
          <cell r="AU1033">
            <v>0.02</v>
          </cell>
          <cell r="AV1033">
            <v>0.02</v>
          </cell>
          <cell r="AW1033">
            <v>0.03</v>
          </cell>
          <cell r="AX1033">
            <v>0.01</v>
          </cell>
          <cell r="AY1033">
            <v>0.01</v>
          </cell>
          <cell r="AZ1033">
            <v>0.01</v>
          </cell>
          <cell r="BA1033">
            <v>0.01</v>
          </cell>
          <cell r="BB1033">
            <v>0</v>
          </cell>
          <cell r="BC1033">
            <v>-0.01</v>
          </cell>
          <cell r="BD1033">
            <v>-0.02</v>
          </cell>
          <cell r="BE1033">
            <v>0.01</v>
          </cell>
          <cell r="BF1033">
            <v>-0.01</v>
          </cell>
          <cell r="BG1033">
            <v>0</v>
          </cell>
          <cell r="BH1033">
            <v>0.01</v>
          </cell>
          <cell r="BI1033">
            <v>0.02</v>
          </cell>
          <cell r="BJ1033">
            <v>0.03</v>
          </cell>
          <cell r="BK1033">
            <v>0.03</v>
          </cell>
          <cell r="BL1033">
            <v>0.01</v>
          </cell>
          <cell r="BM1033">
            <v>0</v>
          </cell>
          <cell r="BN1033">
            <v>0.02</v>
          </cell>
          <cell r="BO1033">
            <v>0.01</v>
          </cell>
          <cell r="BP1033">
            <v>-0.01</v>
          </cell>
          <cell r="BQ1033">
            <v>-0.01</v>
          </cell>
          <cell r="BR1033">
            <v>0.01</v>
          </cell>
          <cell r="BS1033">
            <v>-0.02</v>
          </cell>
          <cell r="BT1033">
            <v>-0.01</v>
          </cell>
          <cell r="BU1033">
            <v>0.02</v>
          </cell>
          <cell r="BV1033">
            <v>0.03</v>
          </cell>
          <cell r="BW1033">
            <v>0.03</v>
          </cell>
          <cell r="BX1033">
            <v>0.03</v>
          </cell>
          <cell r="BY1033">
            <v>0.01</v>
          </cell>
          <cell r="BZ1033">
            <v>0</v>
          </cell>
          <cell r="CA1033">
            <v>0.02</v>
          </cell>
          <cell r="CB1033">
            <v>0</v>
          </cell>
          <cell r="CC1033">
            <v>-0.01</v>
          </cell>
          <cell r="CD1033">
            <v>-0.01</v>
          </cell>
          <cell r="CE1033">
            <v>0</v>
          </cell>
          <cell r="CF1033">
            <v>-0.01</v>
          </cell>
          <cell r="CG1033">
            <v>-0.01</v>
          </cell>
          <cell r="CH1033">
            <v>0</v>
          </cell>
          <cell r="CI1033">
            <v>0.03</v>
          </cell>
          <cell r="CJ1033">
            <v>0.01</v>
          </cell>
          <cell r="CK1033">
            <v>0.01</v>
          </cell>
          <cell r="CL1033">
            <v>0</v>
          </cell>
          <cell r="CM1033">
            <v>-0.01</v>
          </cell>
          <cell r="CN1033">
            <v>0.01</v>
          </cell>
          <cell r="CO1033">
            <v>-0.01</v>
          </cell>
          <cell r="CP1033">
            <v>-0.01</v>
          </cell>
          <cell r="CQ1033">
            <v>-0.01</v>
          </cell>
          <cell r="CR1033">
            <v>-0.01</v>
          </cell>
          <cell r="CS1033">
            <v>-0.01</v>
          </cell>
          <cell r="CT1033">
            <v>-0.01</v>
          </cell>
          <cell r="CU1033">
            <v>-0.02</v>
          </cell>
          <cell r="CV1033">
            <v>-0.01</v>
          </cell>
          <cell r="CW1033">
            <v>-0.01</v>
          </cell>
          <cell r="CX1033">
            <v>-0.02</v>
          </cell>
          <cell r="CY1033">
            <v>0</v>
          </cell>
          <cell r="CZ1033">
            <v>-0.01</v>
          </cell>
          <cell r="DA1033">
            <v>-0.01</v>
          </cell>
          <cell r="DB1033">
            <v>-0.01</v>
          </cell>
          <cell r="DC1033">
            <v>-0.01</v>
          </cell>
          <cell r="DD1033">
            <v>0</v>
          </cell>
          <cell r="DE1033">
            <v>-0.01</v>
          </cell>
          <cell r="DF1033">
            <v>-0.01</v>
          </cell>
          <cell r="DG1033">
            <v>-0.01</v>
          </cell>
          <cell r="DH1033">
            <v>-0.01</v>
          </cell>
          <cell r="DI1033">
            <v>-0.01</v>
          </cell>
          <cell r="DJ1033">
            <v>-0.01</v>
          </cell>
          <cell r="DK1033">
            <v>-0.03</v>
          </cell>
          <cell r="DL1033">
            <v>0</v>
          </cell>
          <cell r="DM1033">
            <v>0</v>
          </cell>
          <cell r="DN1033">
            <v>-0.01</v>
          </cell>
          <cell r="DO1033">
            <v>-0.01</v>
          </cell>
          <cell r="DP1033">
            <v>-0.01</v>
          </cell>
          <cell r="DQ1033">
            <v>0</v>
          </cell>
          <cell r="DR1033">
            <v>0</v>
          </cell>
          <cell r="DS1033">
            <v>0</v>
          </cell>
          <cell r="DT1033">
            <v>0</v>
          </cell>
          <cell r="DU1033">
            <v>0</v>
          </cell>
          <cell r="DV1033">
            <v>0</v>
          </cell>
          <cell r="DW1033">
            <v>0</v>
          </cell>
          <cell r="DX1033">
            <v>0</v>
          </cell>
          <cell r="DY1033">
            <v>0</v>
          </cell>
          <cell r="DZ1033">
            <v>0</v>
          </cell>
          <cell r="EA1033">
            <v>0</v>
          </cell>
          <cell r="EB1033">
            <v>0</v>
          </cell>
          <cell r="EC1033">
            <v>0</v>
          </cell>
          <cell r="ED1033">
            <v>0</v>
          </cell>
        </row>
        <row r="1035">
          <cell r="F1035">
            <v>0.08</v>
          </cell>
          <cell r="G1035">
            <v>0.08</v>
          </cell>
          <cell r="H1035">
            <v>0.08</v>
          </cell>
          <cell r="I1035">
            <v>0.01</v>
          </cell>
          <cell r="J1035">
            <v>7.0000000000000007E-2</v>
          </cell>
          <cell r="K1035">
            <v>0.03</v>
          </cell>
          <cell r="L1035">
            <v>0.05</v>
          </cell>
          <cell r="M1035">
            <v>0.05</v>
          </cell>
          <cell r="N1035">
            <v>0.04</v>
          </cell>
          <cell r="O1035">
            <v>0.03</v>
          </cell>
          <cell r="P1035">
            <v>0.02</v>
          </cell>
          <cell r="Q1035">
            <v>0.06</v>
          </cell>
          <cell r="R1035">
            <v>0.04</v>
          </cell>
          <cell r="S1035">
            <v>0.08</v>
          </cell>
          <cell r="T1035">
            <v>7.0000000000000007E-2</v>
          </cell>
          <cell r="U1035">
            <v>0.06</v>
          </cell>
          <cell r="V1035">
            <v>0.04</v>
          </cell>
          <cell r="W1035">
            <v>0</v>
          </cell>
          <cell r="X1035">
            <v>0</v>
          </cell>
          <cell r="Y1035">
            <v>0.02</v>
          </cell>
          <cell r="Z1035">
            <v>0.03</v>
          </cell>
          <cell r="AA1035">
            <v>0.04</v>
          </cell>
          <cell r="AB1035">
            <v>0.05</v>
          </cell>
          <cell r="AC1035">
            <v>0.01</v>
          </cell>
          <cell r="AD1035">
            <v>0.03</v>
          </cell>
          <cell r="AE1035">
            <v>0.04</v>
          </cell>
          <cell r="AF1035">
            <v>0.06</v>
          </cell>
          <cell r="AG1035">
            <v>7.0000000000000007E-2</v>
          </cell>
          <cell r="AH1035">
            <v>0.04</v>
          </cell>
          <cell r="AI1035">
            <v>0.02</v>
          </cell>
          <cell r="AJ1035">
            <v>0</v>
          </cell>
          <cell r="AK1035">
            <v>0</v>
          </cell>
          <cell r="AL1035">
            <v>0.03</v>
          </cell>
          <cell r="AM1035">
            <v>0.04</v>
          </cell>
          <cell r="AN1035">
            <v>0.05</v>
          </cell>
          <cell r="AO1035">
            <v>0.05</v>
          </cell>
          <cell r="AP1035">
            <v>0.01</v>
          </cell>
          <cell r="AQ1035">
            <v>0.03</v>
          </cell>
          <cell r="AR1035">
            <v>0.04</v>
          </cell>
          <cell r="AS1035">
            <v>0.04</v>
          </cell>
          <cell r="AT1035">
            <v>0.02</v>
          </cell>
          <cell r="AU1035">
            <v>0.06</v>
          </cell>
          <cell r="AV1035">
            <v>0.03</v>
          </cell>
          <cell r="AW1035">
            <v>0</v>
          </cell>
          <cell r="AX1035">
            <v>0.02</v>
          </cell>
          <cell r="AY1035">
            <v>0.04</v>
          </cell>
          <cell r="AZ1035">
            <v>0.04</v>
          </cell>
          <cell r="BA1035">
            <v>0.03</v>
          </cell>
          <cell r="BB1035">
            <v>0.02</v>
          </cell>
          <cell r="BC1035">
            <v>0.02</v>
          </cell>
          <cell r="BD1035">
            <v>0.02</v>
          </cell>
          <cell r="BE1035">
            <v>0.05</v>
          </cell>
          <cell r="BF1035">
            <v>0.06</v>
          </cell>
          <cell r="BG1035">
            <v>0.03</v>
          </cell>
          <cell r="BH1035">
            <v>0.08</v>
          </cell>
          <cell r="BI1035">
            <v>0.03</v>
          </cell>
          <cell r="BJ1035">
            <v>0.02</v>
          </cell>
          <cell r="BK1035">
            <v>0.03</v>
          </cell>
          <cell r="BL1035">
            <v>0.04</v>
          </cell>
          <cell r="BM1035">
            <v>0.05</v>
          </cell>
          <cell r="BN1035">
            <v>0.03</v>
          </cell>
          <cell r="BO1035">
            <v>0.03</v>
          </cell>
          <cell r="BP1035">
            <v>0.02</v>
          </cell>
          <cell r="BQ1035">
            <v>0.03</v>
          </cell>
          <cell r="BR1035">
            <v>0.05</v>
          </cell>
          <cell r="BS1035">
            <v>0.05</v>
          </cell>
          <cell r="BT1035">
            <v>0.05</v>
          </cell>
          <cell r="BU1035">
            <v>0.05</v>
          </cell>
          <cell r="BV1035">
            <v>0.03</v>
          </cell>
          <cell r="BW1035">
            <v>0</v>
          </cell>
          <cell r="BX1035">
            <v>0.04</v>
          </cell>
          <cell r="BY1035">
            <v>0.03</v>
          </cell>
          <cell r="BZ1035">
            <v>0.05</v>
          </cell>
          <cell r="CA1035">
            <v>0.04</v>
          </cell>
          <cell r="CB1035">
            <v>0.05</v>
          </cell>
          <cell r="CC1035">
            <v>0.03</v>
          </cell>
          <cell r="CD1035">
            <v>0</v>
          </cell>
          <cell r="CE1035">
            <v>0.05</v>
          </cell>
          <cell r="CF1035">
            <v>0</v>
          </cell>
          <cell r="CG1035">
            <v>0.04</v>
          </cell>
          <cell r="CH1035">
            <v>0.02</v>
          </cell>
          <cell r="CI1035">
            <v>0.04</v>
          </cell>
          <cell r="CJ1035">
            <v>0.2</v>
          </cell>
          <cell r="CK1035">
            <v>0.04</v>
          </cell>
          <cell r="CL1035">
            <v>0.05</v>
          </cell>
          <cell r="CM1035">
            <v>7.0000000000000007E-2</v>
          </cell>
          <cell r="CN1035">
            <v>0.03</v>
          </cell>
          <cell r="CO1035">
            <v>0.04</v>
          </cell>
          <cell r="CP1035">
            <v>0.02</v>
          </cell>
          <cell r="CQ1035">
            <v>0.03</v>
          </cell>
          <cell r="CR1035">
            <v>0.04</v>
          </cell>
          <cell r="CS1035">
            <v>0.04</v>
          </cell>
          <cell r="CT1035">
            <v>0.02</v>
          </cell>
          <cell r="CU1035">
            <v>0.03</v>
          </cell>
          <cell r="CV1035">
            <v>0.05</v>
          </cell>
          <cell r="CW1035">
            <v>0</v>
          </cell>
          <cell r="CX1035">
            <v>0.08</v>
          </cell>
          <cell r="CY1035">
            <v>0.01</v>
          </cell>
          <cell r="CZ1035">
            <v>0.01</v>
          </cell>
          <cell r="DA1035">
            <v>0.04</v>
          </cell>
          <cell r="DB1035">
            <v>0.04</v>
          </cell>
          <cell r="DC1035">
            <v>0</v>
          </cell>
          <cell r="DD1035">
            <v>0.05</v>
          </cell>
          <cell r="DE1035">
            <v>0.03</v>
          </cell>
          <cell r="DF1035">
            <v>0.05</v>
          </cell>
          <cell r="DG1035">
            <v>0.01</v>
          </cell>
          <cell r="DH1035">
            <v>0.04</v>
          </cell>
          <cell r="DI1035">
            <v>0.01</v>
          </cell>
          <cell r="DJ1035">
            <v>0</v>
          </cell>
          <cell r="DK1035">
            <v>0.08</v>
          </cell>
          <cell r="DL1035">
            <v>0</v>
          </cell>
          <cell r="DM1035">
            <v>0</v>
          </cell>
          <cell r="DN1035">
            <v>0.05</v>
          </cell>
          <cell r="DO1035">
            <v>0.03</v>
          </cell>
          <cell r="DP1035">
            <v>0</v>
          </cell>
          <cell r="DQ1035">
            <v>0</v>
          </cell>
          <cell r="DR1035">
            <v>0</v>
          </cell>
          <cell r="DS1035">
            <v>0</v>
          </cell>
          <cell r="DT1035">
            <v>0</v>
          </cell>
          <cell r="DU1035">
            <v>0</v>
          </cell>
          <cell r="DV1035">
            <v>0</v>
          </cell>
          <cell r="DW1035">
            <v>0</v>
          </cell>
          <cell r="DX1035">
            <v>0</v>
          </cell>
          <cell r="DY1035">
            <v>0</v>
          </cell>
          <cell r="DZ1035">
            <v>0</v>
          </cell>
          <cell r="EA1035">
            <v>0</v>
          </cell>
          <cell r="EB1035">
            <v>0</v>
          </cell>
          <cell r="EC1035">
            <v>0</v>
          </cell>
          <cell r="ED1035">
            <v>0</v>
          </cell>
        </row>
        <row r="1036"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0</v>
          </cell>
          <cell r="P1036">
            <v>0</v>
          </cell>
          <cell r="Q1036">
            <v>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  <cell r="AE1036">
            <v>0</v>
          </cell>
          <cell r="AF1036">
            <v>0</v>
          </cell>
          <cell r="AG1036">
            <v>0</v>
          </cell>
          <cell r="AH1036">
            <v>0</v>
          </cell>
          <cell r="AI1036">
            <v>0</v>
          </cell>
          <cell r="AJ1036">
            <v>0</v>
          </cell>
          <cell r="AK1036">
            <v>0</v>
          </cell>
          <cell r="AL1036">
            <v>0</v>
          </cell>
          <cell r="AM1036">
            <v>0</v>
          </cell>
          <cell r="AN1036">
            <v>0</v>
          </cell>
          <cell r="AO1036">
            <v>0</v>
          </cell>
          <cell r="AP1036">
            <v>0</v>
          </cell>
          <cell r="AQ1036">
            <v>0</v>
          </cell>
          <cell r="AR1036">
            <v>0</v>
          </cell>
          <cell r="AS1036">
            <v>0</v>
          </cell>
          <cell r="AT1036">
            <v>0</v>
          </cell>
          <cell r="AU1036">
            <v>0</v>
          </cell>
          <cell r="AV1036">
            <v>0</v>
          </cell>
          <cell r="AW1036">
            <v>0</v>
          </cell>
          <cell r="AX1036">
            <v>0</v>
          </cell>
          <cell r="AY1036">
            <v>0</v>
          </cell>
          <cell r="AZ1036">
            <v>0</v>
          </cell>
          <cell r="BA1036">
            <v>0</v>
          </cell>
          <cell r="BB1036">
            <v>0</v>
          </cell>
          <cell r="BC1036">
            <v>0</v>
          </cell>
          <cell r="BD1036">
            <v>0</v>
          </cell>
          <cell r="BE1036">
            <v>0</v>
          </cell>
          <cell r="BF1036">
            <v>0</v>
          </cell>
          <cell r="BG1036">
            <v>0</v>
          </cell>
          <cell r="BH1036">
            <v>0</v>
          </cell>
          <cell r="BI1036">
            <v>0</v>
          </cell>
          <cell r="BJ1036">
            <v>0</v>
          </cell>
          <cell r="BK1036">
            <v>0</v>
          </cell>
          <cell r="BL1036">
            <v>0</v>
          </cell>
          <cell r="BM1036">
            <v>0</v>
          </cell>
          <cell r="BN1036">
            <v>0</v>
          </cell>
          <cell r="BO1036">
            <v>0</v>
          </cell>
          <cell r="BP1036">
            <v>0</v>
          </cell>
          <cell r="BQ1036">
            <v>0</v>
          </cell>
          <cell r="BR1036">
            <v>0</v>
          </cell>
          <cell r="BS1036">
            <v>0</v>
          </cell>
          <cell r="BT1036">
            <v>0</v>
          </cell>
          <cell r="BU1036">
            <v>0</v>
          </cell>
          <cell r="BV1036">
            <v>0</v>
          </cell>
          <cell r="BW1036">
            <v>0</v>
          </cell>
          <cell r="BX1036">
            <v>0</v>
          </cell>
          <cell r="BY1036">
            <v>0</v>
          </cell>
          <cell r="BZ1036">
            <v>0</v>
          </cell>
          <cell r="CA1036">
            <v>0</v>
          </cell>
          <cell r="CB1036">
            <v>0</v>
          </cell>
          <cell r="CC1036">
            <v>0</v>
          </cell>
          <cell r="CD1036">
            <v>0</v>
          </cell>
          <cell r="CE1036">
            <v>0</v>
          </cell>
          <cell r="CF1036">
            <v>0</v>
          </cell>
          <cell r="CG1036">
            <v>0</v>
          </cell>
          <cell r="CH1036">
            <v>0</v>
          </cell>
          <cell r="CI1036">
            <v>0</v>
          </cell>
          <cell r="CJ1036">
            <v>0</v>
          </cell>
          <cell r="CK1036">
            <v>0</v>
          </cell>
          <cell r="CL1036">
            <v>0</v>
          </cell>
          <cell r="CM1036">
            <v>0</v>
          </cell>
          <cell r="CN1036">
            <v>0</v>
          </cell>
          <cell r="CO1036">
            <v>0</v>
          </cell>
          <cell r="CP1036">
            <v>0</v>
          </cell>
          <cell r="CQ1036">
            <v>0</v>
          </cell>
          <cell r="CR1036">
            <v>0</v>
          </cell>
          <cell r="CS1036">
            <v>0</v>
          </cell>
          <cell r="CT1036">
            <v>0</v>
          </cell>
          <cell r="CU1036">
            <v>0</v>
          </cell>
          <cell r="CV1036">
            <v>0</v>
          </cell>
          <cell r="CW1036">
            <v>0</v>
          </cell>
          <cell r="CX1036">
            <v>0</v>
          </cell>
          <cell r="CY1036">
            <v>0</v>
          </cell>
          <cell r="CZ1036">
            <v>0</v>
          </cell>
          <cell r="DA1036">
            <v>0</v>
          </cell>
          <cell r="DB1036">
            <v>0</v>
          </cell>
          <cell r="DC1036">
            <v>0</v>
          </cell>
          <cell r="DD1036">
            <v>0</v>
          </cell>
          <cell r="DE1036">
            <v>0</v>
          </cell>
          <cell r="DF1036">
            <v>0</v>
          </cell>
          <cell r="DG1036">
            <v>0</v>
          </cell>
          <cell r="DH1036">
            <v>0</v>
          </cell>
          <cell r="DI1036">
            <v>0</v>
          </cell>
          <cell r="DJ1036">
            <v>0</v>
          </cell>
          <cell r="DK1036">
            <v>0</v>
          </cell>
          <cell r="DL1036">
            <v>0</v>
          </cell>
          <cell r="DM1036">
            <v>0</v>
          </cell>
          <cell r="DN1036">
            <v>0</v>
          </cell>
          <cell r="DO1036">
            <v>0</v>
          </cell>
          <cell r="DP1036">
            <v>0</v>
          </cell>
          <cell r="DQ1036">
            <v>0</v>
          </cell>
          <cell r="DR1036">
            <v>0</v>
          </cell>
          <cell r="DS1036">
            <v>0</v>
          </cell>
          <cell r="DT1036">
            <v>0</v>
          </cell>
          <cell r="DU1036">
            <v>0</v>
          </cell>
          <cell r="DV1036">
            <v>0</v>
          </cell>
          <cell r="DW1036">
            <v>0</v>
          </cell>
          <cell r="DX1036">
            <v>0</v>
          </cell>
          <cell r="DY1036">
            <v>0</v>
          </cell>
          <cell r="DZ1036">
            <v>0</v>
          </cell>
          <cell r="EA1036">
            <v>0</v>
          </cell>
          <cell r="EB1036">
            <v>0</v>
          </cell>
          <cell r="EC1036">
            <v>0</v>
          </cell>
          <cell r="ED1036">
            <v>0</v>
          </cell>
        </row>
        <row r="1037"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0</v>
          </cell>
          <cell r="P1037">
            <v>0</v>
          </cell>
          <cell r="Q1037">
            <v>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  <cell r="AE1037">
            <v>0</v>
          </cell>
          <cell r="AF1037">
            <v>0</v>
          </cell>
          <cell r="AG1037">
            <v>0</v>
          </cell>
          <cell r="AH1037">
            <v>0</v>
          </cell>
          <cell r="AI1037">
            <v>0</v>
          </cell>
          <cell r="AJ1037">
            <v>0</v>
          </cell>
          <cell r="AK1037">
            <v>0</v>
          </cell>
          <cell r="AL1037">
            <v>0</v>
          </cell>
          <cell r="AM1037">
            <v>0</v>
          </cell>
          <cell r="AN1037">
            <v>0</v>
          </cell>
          <cell r="AO1037">
            <v>0</v>
          </cell>
          <cell r="AP1037">
            <v>0</v>
          </cell>
          <cell r="AQ1037">
            <v>0</v>
          </cell>
          <cell r="AR1037">
            <v>0</v>
          </cell>
          <cell r="AS1037">
            <v>0</v>
          </cell>
          <cell r="AT1037">
            <v>0</v>
          </cell>
          <cell r="AU1037">
            <v>0</v>
          </cell>
          <cell r="AV1037">
            <v>0</v>
          </cell>
          <cell r="AW1037">
            <v>0</v>
          </cell>
          <cell r="AX1037">
            <v>0</v>
          </cell>
          <cell r="AY1037">
            <v>0</v>
          </cell>
          <cell r="AZ1037">
            <v>0</v>
          </cell>
          <cell r="BA1037">
            <v>0</v>
          </cell>
          <cell r="BB1037">
            <v>0</v>
          </cell>
          <cell r="BC1037">
            <v>0</v>
          </cell>
          <cell r="BD1037">
            <v>0</v>
          </cell>
          <cell r="BE1037">
            <v>0</v>
          </cell>
          <cell r="BF1037">
            <v>0</v>
          </cell>
          <cell r="BG1037">
            <v>0</v>
          </cell>
          <cell r="BH1037">
            <v>0</v>
          </cell>
          <cell r="BI1037">
            <v>0</v>
          </cell>
          <cell r="BJ1037">
            <v>0</v>
          </cell>
          <cell r="BK1037">
            <v>0</v>
          </cell>
          <cell r="BL1037">
            <v>0</v>
          </cell>
          <cell r="BM1037">
            <v>0</v>
          </cell>
          <cell r="BN1037">
            <v>0</v>
          </cell>
          <cell r="BO1037">
            <v>0</v>
          </cell>
          <cell r="BP1037">
            <v>0</v>
          </cell>
          <cell r="BQ1037">
            <v>0</v>
          </cell>
          <cell r="BR1037">
            <v>0</v>
          </cell>
          <cell r="BS1037">
            <v>0</v>
          </cell>
          <cell r="BT1037">
            <v>0</v>
          </cell>
          <cell r="BU1037">
            <v>0</v>
          </cell>
          <cell r="BV1037">
            <v>0</v>
          </cell>
          <cell r="BW1037">
            <v>0</v>
          </cell>
          <cell r="BX1037">
            <v>0</v>
          </cell>
          <cell r="BY1037">
            <v>0</v>
          </cell>
          <cell r="BZ1037">
            <v>0</v>
          </cell>
          <cell r="CA1037">
            <v>0</v>
          </cell>
          <cell r="CB1037">
            <v>0</v>
          </cell>
          <cell r="CC1037">
            <v>0</v>
          </cell>
          <cell r="CD1037">
            <v>0</v>
          </cell>
          <cell r="CE1037">
            <v>0</v>
          </cell>
          <cell r="CF1037">
            <v>0</v>
          </cell>
          <cell r="CG1037">
            <v>0</v>
          </cell>
          <cell r="CH1037">
            <v>0</v>
          </cell>
          <cell r="CI1037">
            <v>0</v>
          </cell>
          <cell r="CJ1037">
            <v>0</v>
          </cell>
          <cell r="CK1037">
            <v>0</v>
          </cell>
          <cell r="CL1037">
            <v>0</v>
          </cell>
          <cell r="CM1037">
            <v>0</v>
          </cell>
          <cell r="CN1037">
            <v>0</v>
          </cell>
          <cell r="CO1037">
            <v>0</v>
          </cell>
          <cell r="CP1037">
            <v>0</v>
          </cell>
          <cell r="CQ1037">
            <v>0</v>
          </cell>
          <cell r="CR1037">
            <v>0</v>
          </cell>
          <cell r="CS1037">
            <v>0</v>
          </cell>
          <cell r="CT1037">
            <v>0</v>
          </cell>
          <cell r="CU1037">
            <v>0</v>
          </cell>
          <cell r="CV1037">
            <v>0</v>
          </cell>
          <cell r="CW1037">
            <v>0</v>
          </cell>
          <cell r="CX1037">
            <v>0</v>
          </cell>
          <cell r="CY1037">
            <v>0</v>
          </cell>
          <cell r="CZ1037">
            <v>0</v>
          </cell>
          <cell r="DA1037">
            <v>0</v>
          </cell>
          <cell r="DB1037">
            <v>0</v>
          </cell>
          <cell r="DC1037">
            <v>0</v>
          </cell>
          <cell r="DD1037">
            <v>0</v>
          </cell>
          <cell r="DE1037">
            <v>0</v>
          </cell>
          <cell r="DF1037">
            <v>0</v>
          </cell>
          <cell r="DG1037">
            <v>0</v>
          </cell>
          <cell r="DH1037">
            <v>0</v>
          </cell>
          <cell r="DI1037">
            <v>0</v>
          </cell>
          <cell r="DJ1037">
            <v>0</v>
          </cell>
          <cell r="DK1037">
            <v>0</v>
          </cell>
          <cell r="DL1037">
            <v>0</v>
          </cell>
          <cell r="DM1037">
            <v>0</v>
          </cell>
          <cell r="DN1037">
            <v>0</v>
          </cell>
          <cell r="DO1037">
            <v>0</v>
          </cell>
          <cell r="DP1037">
            <v>0</v>
          </cell>
          <cell r="DQ1037">
            <v>0</v>
          </cell>
          <cell r="DR1037">
            <v>0</v>
          </cell>
          <cell r="DS1037">
            <v>0</v>
          </cell>
          <cell r="DT1037">
            <v>0</v>
          </cell>
          <cell r="DU1037">
            <v>0</v>
          </cell>
          <cell r="DV1037">
            <v>0</v>
          </cell>
          <cell r="DW1037">
            <v>0</v>
          </cell>
          <cell r="DX1037">
            <v>0</v>
          </cell>
          <cell r="DY1037">
            <v>0</v>
          </cell>
          <cell r="DZ1037">
            <v>0</v>
          </cell>
          <cell r="EA1037">
            <v>0</v>
          </cell>
          <cell r="EB1037">
            <v>0</v>
          </cell>
          <cell r="EC1037">
            <v>0</v>
          </cell>
          <cell r="ED1037">
            <v>0</v>
          </cell>
        </row>
        <row r="1038"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0</v>
          </cell>
          <cell r="P1038">
            <v>0</v>
          </cell>
          <cell r="Q1038">
            <v>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  <cell r="AE1038">
            <v>0</v>
          </cell>
          <cell r="AF1038">
            <v>0</v>
          </cell>
          <cell r="AG1038">
            <v>0</v>
          </cell>
          <cell r="AH1038">
            <v>0</v>
          </cell>
          <cell r="AI1038">
            <v>0</v>
          </cell>
          <cell r="AJ1038">
            <v>0</v>
          </cell>
          <cell r="AK1038">
            <v>0</v>
          </cell>
          <cell r="AL1038">
            <v>0</v>
          </cell>
          <cell r="AM1038">
            <v>0</v>
          </cell>
          <cell r="AN1038">
            <v>0</v>
          </cell>
          <cell r="AO1038">
            <v>0</v>
          </cell>
          <cell r="AP1038">
            <v>0</v>
          </cell>
          <cell r="AQ1038">
            <v>0</v>
          </cell>
          <cell r="AR1038">
            <v>0</v>
          </cell>
          <cell r="AS1038">
            <v>0</v>
          </cell>
          <cell r="AT1038">
            <v>0</v>
          </cell>
          <cell r="AU1038">
            <v>0</v>
          </cell>
          <cell r="AV1038">
            <v>0</v>
          </cell>
          <cell r="AW1038">
            <v>0</v>
          </cell>
          <cell r="AX1038">
            <v>0</v>
          </cell>
          <cell r="AY1038">
            <v>0</v>
          </cell>
          <cell r="AZ1038">
            <v>0</v>
          </cell>
          <cell r="BA1038">
            <v>0</v>
          </cell>
          <cell r="BB1038">
            <v>0</v>
          </cell>
          <cell r="BC1038">
            <v>0</v>
          </cell>
          <cell r="BD1038">
            <v>0</v>
          </cell>
          <cell r="BE1038">
            <v>0</v>
          </cell>
          <cell r="BF1038">
            <v>0</v>
          </cell>
          <cell r="BG1038">
            <v>0</v>
          </cell>
          <cell r="BH1038">
            <v>0</v>
          </cell>
          <cell r="BI1038">
            <v>0</v>
          </cell>
          <cell r="BJ1038">
            <v>0</v>
          </cell>
          <cell r="BK1038">
            <v>0</v>
          </cell>
          <cell r="BL1038">
            <v>0</v>
          </cell>
          <cell r="BM1038">
            <v>0</v>
          </cell>
          <cell r="BN1038">
            <v>0</v>
          </cell>
          <cell r="BO1038">
            <v>0</v>
          </cell>
          <cell r="BP1038">
            <v>0</v>
          </cell>
          <cell r="BQ1038">
            <v>0</v>
          </cell>
          <cell r="BR1038">
            <v>0</v>
          </cell>
          <cell r="BS1038">
            <v>0</v>
          </cell>
          <cell r="BT1038">
            <v>0</v>
          </cell>
          <cell r="BU1038">
            <v>0</v>
          </cell>
          <cell r="BV1038">
            <v>0</v>
          </cell>
          <cell r="BW1038">
            <v>0</v>
          </cell>
          <cell r="BX1038">
            <v>0</v>
          </cell>
          <cell r="BY1038">
            <v>0</v>
          </cell>
          <cell r="BZ1038">
            <v>0</v>
          </cell>
          <cell r="CA1038">
            <v>0</v>
          </cell>
          <cell r="CB1038">
            <v>0</v>
          </cell>
          <cell r="CC1038">
            <v>0</v>
          </cell>
          <cell r="CD1038">
            <v>0</v>
          </cell>
          <cell r="CE1038">
            <v>0</v>
          </cell>
          <cell r="CF1038">
            <v>0</v>
          </cell>
          <cell r="CG1038">
            <v>0</v>
          </cell>
          <cell r="CH1038">
            <v>0</v>
          </cell>
          <cell r="CI1038">
            <v>0</v>
          </cell>
          <cell r="CJ1038">
            <v>0</v>
          </cell>
          <cell r="CK1038">
            <v>0</v>
          </cell>
          <cell r="CL1038">
            <v>0</v>
          </cell>
          <cell r="CM1038">
            <v>0</v>
          </cell>
          <cell r="CN1038">
            <v>0</v>
          </cell>
          <cell r="CO1038">
            <v>0</v>
          </cell>
          <cell r="CP1038">
            <v>0</v>
          </cell>
          <cell r="CQ1038">
            <v>0</v>
          </cell>
          <cell r="CR1038">
            <v>0</v>
          </cell>
          <cell r="CS1038">
            <v>0</v>
          </cell>
          <cell r="CT1038">
            <v>0</v>
          </cell>
          <cell r="CU1038">
            <v>0</v>
          </cell>
          <cell r="CV1038">
            <v>0</v>
          </cell>
          <cell r="CW1038">
            <v>0</v>
          </cell>
          <cell r="CX1038">
            <v>0</v>
          </cell>
          <cell r="CY1038">
            <v>0</v>
          </cell>
          <cell r="CZ1038">
            <v>0</v>
          </cell>
          <cell r="DA1038">
            <v>0</v>
          </cell>
          <cell r="DB1038">
            <v>0</v>
          </cell>
          <cell r="DC1038">
            <v>0</v>
          </cell>
          <cell r="DD1038">
            <v>0</v>
          </cell>
          <cell r="DE1038">
            <v>0</v>
          </cell>
          <cell r="DF1038">
            <v>0</v>
          </cell>
          <cell r="DG1038">
            <v>0</v>
          </cell>
          <cell r="DH1038">
            <v>0</v>
          </cell>
          <cell r="DI1038">
            <v>0</v>
          </cell>
          <cell r="DJ1038">
            <v>0</v>
          </cell>
          <cell r="DK1038">
            <v>0</v>
          </cell>
          <cell r="DL1038">
            <v>0</v>
          </cell>
          <cell r="DM1038">
            <v>0</v>
          </cell>
          <cell r="DN1038">
            <v>0</v>
          </cell>
          <cell r="DO1038">
            <v>0</v>
          </cell>
          <cell r="DP1038">
            <v>0</v>
          </cell>
          <cell r="DQ1038">
            <v>0</v>
          </cell>
          <cell r="DR1038">
            <v>0</v>
          </cell>
          <cell r="DS1038">
            <v>0</v>
          </cell>
          <cell r="DT1038">
            <v>0</v>
          </cell>
          <cell r="DU1038">
            <v>0</v>
          </cell>
          <cell r="DV1038">
            <v>0</v>
          </cell>
          <cell r="DW1038">
            <v>0</v>
          </cell>
          <cell r="DX1038">
            <v>0</v>
          </cell>
          <cell r="DY1038">
            <v>0</v>
          </cell>
          <cell r="DZ1038">
            <v>0</v>
          </cell>
          <cell r="EA1038">
            <v>0</v>
          </cell>
          <cell r="EB1038">
            <v>0</v>
          </cell>
          <cell r="EC1038">
            <v>0</v>
          </cell>
          <cell r="ED1038">
            <v>0</v>
          </cell>
        </row>
        <row r="1039">
          <cell r="F1039">
            <v>0</v>
          </cell>
          <cell r="G1039">
            <v>0</v>
          </cell>
          <cell r="H1039">
            <v>0</v>
          </cell>
          <cell r="I1039">
            <v>0.13</v>
          </cell>
          <cell r="J1039">
            <v>0</v>
          </cell>
          <cell r="K1039">
            <v>0</v>
          </cell>
          <cell r="L1039">
            <v>0.02</v>
          </cell>
          <cell r="M1039">
            <v>0.08</v>
          </cell>
          <cell r="N1039">
            <v>-0.2</v>
          </cell>
          <cell r="O1039">
            <v>0</v>
          </cell>
          <cell r="P1039">
            <v>0</v>
          </cell>
          <cell r="Q1039">
            <v>0</v>
          </cell>
          <cell r="R1039">
            <v>0.02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0.01</v>
          </cell>
          <cell r="Z1039">
            <v>0.09</v>
          </cell>
          <cell r="AA1039">
            <v>-0.01</v>
          </cell>
          <cell r="AB1039">
            <v>0</v>
          </cell>
          <cell r="AC1039">
            <v>0</v>
          </cell>
          <cell r="AD1039">
            <v>0</v>
          </cell>
          <cell r="AE1039">
            <v>7.0000000000000007E-2</v>
          </cell>
          <cell r="AF1039">
            <v>0</v>
          </cell>
          <cell r="AG1039">
            <v>0</v>
          </cell>
          <cell r="AH1039">
            <v>0</v>
          </cell>
          <cell r="AI1039">
            <v>0</v>
          </cell>
          <cell r="AJ1039">
            <v>0</v>
          </cell>
          <cell r="AK1039">
            <v>0</v>
          </cell>
          <cell r="AL1039">
            <v>0.05</v>
          </cell>
          <cell r="AM1039">
            <v>0.17</v>
          </cell>
          <cell r="AN1039">
            <v>0.11</v>
          </cell>
          <cell r="AO1039">
            <v>0</v>
          </cell>
          <cell r="AP1039">
            <v>0</v>
          </cell>
          <cell r="AQ1039">
            <v>0</v>
          </cell>
          <cell r="AR1039">
            <v>0.08</v>
          </cell>
          <cell r="AS1039">
            <v>0</v>
          </cell>
          <cell r="AT1039">
            <v>0</v>
          </cell>
          <cell r="AU1039">
            <v>0</v>
          </cell>
          <cell r="AV1039">
            <v>0</v>
          </cell>
          <cell r="AW1039">
            <v>0</v>
          </cell>
          <cell r="AX1039">
            <v>0</v>
          </cell>
          <cell r="AY1039">
            <v>0.09</v>
          </cell>
          <cell r="AZ1039">
            <v>0.13</v>
          </cell>
          <cell r="BA1039">
            <v>0.14000000000000001</v>
          </cell>
          <cell r="BB1039">
            <v>0</v>
          </cell>
          <cell r="BC1039">
            <v>0</v>
          </cell>
          <cell r="BD1039">
            <v>0</v>
          </cell>
          <cell r="BE1039">
            <v>0.06</v>
          </cell>
          <cell r="BF1039">
            <v>0</v>
          </cell>
          <cell r="BG1039">
            <v>0</v>
          </cell>
          <cell r="BH1039">
            <v>0</v>
          </cell>
          <cell r="BI1039">
            <v>0</v>
          </cell>
          <cell r="BJ1039">
            <v>0</v>
          </cell>
          <cell r="BK1039">
            <v>0</v>
          </cell>
          <cell r="BL1039">
            <v>0.06</v>
          </cell>
          <cell r="BM1039">
            <v>0.21</v>
          </cell>
          <cell r="BN1039">
            <v>0.06</v>
          </cell>
          <cell r="BO1039">
            <v>0</v>
          </cell>
          <cell r="BP1039">
            <v>0</v>
          </cell>
          <cell r="BQ1039">
            <v>0</v>
          </cell>
          <cell r="BR1039">
            <v>0</v>
          </cell>
          <cell r="BS1039">
            <v>0</v>
          </cell>
          <cell r="BT1039">
            <v>0</v>
          </cell>
          <cell r="BU1039">
            <v>0</v>
          </cell>
          <cell r="BV1039">
            <v>0</v>
          </cell>
          <cell r="BW1039">
            <v>0</v>
          </cell>
          <cell r="BX1039">
            <v>0</v>
          </cell>
          <cell r="BY1039">
            <v>0</v>
          </cell>
          <cell r="BZ1039">
            <v>0</v>
          </cell>
          <cell r="CA1039">
            <v>0</v>
          </cell>
          <cell r="CB1039">
            <v>0</v>
          </cell>
          <cell r="CC1039">
            <v>0</v>
          </cell>
          <cell r="CD1039">
            <v>0</v>
          </cell>
          <cell r="CE1039">
            <v>0</v>
          </cell>
          <cell r="CF1039">
            <v>0</v>
          </cell>
          <cell r="CG1039">
            <v>0</v>
          </cell>
          <cell r="CH1039">
            <v>0</v>
          </cell>
          <cell r="CI1039">
            <v>0</v>
          </cell>
          <cell r="CJ1039">
            <v>0</v>
          </cell>
          <cell r="CK1039">
            <v>0</v>
          </cell>
          <cell r="CL1039">
            <v>0</v>
          </cell>
          <cell r="CM1039">
            <v>0</v>
          </cell>
          <cell r="CN1039">
            <v>0</v>
          </cell>
          <cell r="CO1039">
            <v>0</v>
          </cell>
          <cell r="CP1039">
            <v>0</v>
          </cell>
          <cell r="CQ1039">
            <v>0</v>
          </cell>
          <cell r="CR1039">
            <v>0</v>
          </cell>
          <cell r="CS1039">
            <v>0</v>
          </cell>
          <cell r="CT1039">
            <v>0</v>
          </cell>
          <cell r="CU1039">
            <v>0</v>
          </cell>
          <cell r="CV1039">
            <v>0</v>
          </cell>
          <cell r="CW1039">
            <v>0</v>
          </cell>
          <cell r="CX1039">
            <v>0</v>
          </cell>
          <cell r="CY1039">
            <v>0</v>
          </cell>
          <cell r="CZ1039">
            <v>0</v>
          </cell>
          <cell r="DA1039">
            <v>0</v>
          </cell>
          <cell r="DB1039">
            <v>0</v>
          </cell>
          <cell r="DC1039">
            <v>0</v>
          </cell>
          <cell r="DD1039">
            <v>0</v>
          </cell>
          <cell r="DE1039">
            <v>0</v>
          </cell>
          <cell r="DF1039">
            <v>0</v>
          </cell>
          <cell r="DG1039">
            <v>0</v>
          </cell>
          <cell r="DH1039">
            <v>0</v>
          </cell>
          <cell r="DI1039">
            <v>0</v>
          </cell>
          <cell r="DJ1039">
            <v>0</v>
          </cell>
          <cell r="DK1039">
            <v>0</v>
          </cell>
          <cell r="DL1039">
            <v>0</v>
          </cell>
          <cell r="DM1039">
            <v>0</v>
          </cell>
          <cell r="DN1039">
            <v>0</v>
          </cell>
          <cell r="DO1039">
            <v>0</v>
          </cell>
          <cell r="DP1039">
            <v>0</v>
          </cell>
          <cell r="DQ1039">
            <v>0</v>
          </cell>
          <cell r="DR1039">
            <v>0</v>
          </cell>
          <cell r="DS1039">
            <v>0</v>
          </cell>
          <cell r="DT1039">
            <v>0</v>
          </cell>
          <cell r="DU1039">
            <v>0</v>
          </cell>
          <cell r="DV1039">
            <v>0</v>
          </cell>
          <cell r="DW1039">
            <v>0</v>
          </cell>
          <cell r="DX1039">
            <v>0</v>
          </cell>
          <cell r="DY1039">
            <v>0</v>
          </cell>
          <cell r="DZ1039">
            <v>0</v>
          </cell>
          <cell r="EA1039">
            <v>0</v>
          </cell>
          <cell r="EB1039">
            <v>0</v>
          </cell>
          <cell r="EC1039">
            <v>0</v>
          </cell>
          <cell r="ED1039">
            <v>0</v>
          </cell>
        </row>
        <row r="1040">
          <cell r="F1040">
            <v>0.02</v>
          </cell>
          <cell r="G1040">
            <v>0.02</v>
          </cell>
          <cell r="H1040">
            <v>0.02</v>
          </cell>
          <cell r="I1040">
            <v>0</v>
          </cell>
          <cell r="J1040">
            <v>0</v>
          </cell>
          <cell r="K1040">
            <v>0</v>
          </cell>
          <cell r="L1040">
            <v>0.01</v>
          </cell>
          <cell r="M1040">
            <v>0.01</v>
          </cell>
          <cell r="N1040">
            <v>0</v>
          </cell>
          <cell r="O1040">
            <v>0.01</v>
          </cell>
          <cell r="P1040">
            <v>0.02</v>
          </cell>
          <cell r="Q1040">
            <v>0.02</v>
          </cell>
          <cell r="R1040">
            <v>0.01</v>
          </cell>
          <cell r="S1040">
            <v>0.01</v>
          </cell>
          <cell r="T1040">
            <v>0.02</v>
          </cell>
          <cell r="U1040">
            <v>0.02</v>
          </cell>
          <cell r="V1040">
            <v>0.01</v>
          </cell>
          <cell r="W1040">
            <v>0</v>
          </cell>
          <cell r="X1040">
            <v>0</v>
          </cell>
          <cell r="Y1040">
            <v>0.01</v>
          </cell>
          <cell r="Z1040">
            <v>0</v>
          </cell>
          <cell r="AA1040">
            <v>0.01</v>
          </cell>
          <cell r="AB1040">
            <v>0</v>
          </cell>
          <cell r="AC1040">
            <v>0.02</v>
          </cell>
          <cell r="AD1040">
            <v>0.02</v>
          </cell>
          <cell r="AE1040">
            <v>0.01</v>
          </cell>
          <cell r="AF1040">
            <v>0.01</v>
          </cell>
          <cell r="AG1040">
            <v>0.03</v>
          </cell>
          <cell r="AH1040">
            <v>0.01</v>
          </cell>
          <cell r="AI1040">
            <v>0.01</v>
          </cell>
          <cell r="AJ1040">
            <v>0</v>
          </cell>
          <cell r="AK1040">
            <v>0</v>
          </cell>
          <cell r="AL1040">
            <v>0</v>
          </cell>
          <cell r="AM1040">
            <v>0.01</v>
          </cell>
          <cell r="AN1040">
            <v>0.01</v>
          </cell>
          <cell r="AO1040">
            <v>0.01</v>
          </cell>
          <cell r="AP1040">
            <v>0.02</v>
          </cell>
          <cell r="AQ1040">
            <v>0.02</v>
          </cell>
          <cell r="AR1040">
            <v>0.01</v>
          </cell>
          <cell r="AS1040">
            <v>0.02</v>
          </cell>
          <cell r="AT1040">
            <v>0.02</v>
          </cell>
          <cell r="AU1040">
            <v>0.02</v>
          </cell>
          <cell r="AV1040">
            <v>0.01</v>
          </cell>
          <cell r="AW1040">
            <v>0</v>
          </cell>
          <cell r="AX1040">
            <v>0</v>
          </cell>
          <cell r="AY1040">
            <v>0</v>
          </cell>
          <cell r="AZ1040">
            <v>0</v>
          </cell>
          <cell r="BA1040">
            <v>0</v>
          </cell>
          <cell r="BB1040">
            <v>0.01</v>
          </cell>
          <cell r="BC1040">
            <v>0.02</v>
          </cell>
          <cell r="BD1040">
            <v>0.02</v>
          </cell>
          <cell r="BE1040">
            <v>0.01</v>
          </cell>
          <cell r="BF1040">
            <v>0.01</v>
          </cell>
          <cell r="BG1040">
            <v>0.01</v>
          </cell>
          <cell r="BH1040">
            <v>0.01</v>
          </cell>
          <cell r="BI1040">
            <v>0.01</v>
          </cell>
          <cell r="BJ1040">
            <v>0.02</v>
          </cell>
          <cell r="BK1040">
            <v>0</v>
          </cell>
          <cell r="BL1040">
            <v>0.01</v>
          </cell>
          <cell r="BM1040">
            <v>0</v>
          </cell>
          <cell r="BN1040">
            <v>0</v>
          </cell>
          <cell r="BO1040">
            <v>0.02</v>
          </cell>
          <cell r="BP1040">
            <v>0.01</v>
          </cell>
          <cell r="BQ1040">
            <v>0.02</v>
          </cell>
          <cell r="BR1040">
            <v>0.01</v>
          </cell>
          <cell r="BS1040">
            <v>0.02</v>
          </cell>
          <cell r="BT1040">
            <v>0.04</v>
          </cell>
          <cell r="BU1040">
            <v>0.01</v>
          </cell>
          <cell r="BV1040">
            <v>0.01</v>
          </cell>
          <cell r="BW1040">
            <v>0</v>
          </cell>
          <cell r="BX1040">
            <v>0.01</v>
          </cell>
          <cell r="BY1040">
            <v>0.01</v>
          </cell>
          <cell r="BZ1040">
            <v>0.01</v>
          </cell>
          <cell r="CA1040">
            <v>0</v>
          </cell>
          <cell r="CB1040">
            <v>0.02</v>
          </cell>
          <cell r="CC1040">
            <v>0.01</v>
          </cell>
          <cell r="CD1040">
            <v>0</v>
          </cell>
          <cell r="CE1040">
            <v>0.01</v>
          </cell>
          <cell r="CF1040">
            <v>0.02</v>
          </cell>
          <cell r="CG1040">
            <v>0</v>
          </cell>
          <cell r="CH1040">
            <v>0.01</v>
          </cell>
          <cell r="CI1040">
            <v>0.01</v>
          </cell>
          <cell r="CJ1040">
            <v>0</v>
          </cell>
          <cell r="CK1040">
            <v>0.01</v>
          </cell>
          <cell r="CL1040">
            <v>0.01</v>
          </cell>
          <cell r="CM1040">
            <v>0.01</v>
          </cell>
          <cell r="CN1040">
            <v>0</v>
          </cell>
          <cell r="CO1040">
            <v>0</v>
          </cell>
          <cell r="CP1040">
            <v>0.01</v>
          </cell>
          <cell r="CQ1040">
            <v>0.02</v>
          </cell>
          <cell r="CR1040">
            <v>0.01</v>
          </cell>
          <cell r="CS1040">
            <v>0.02</v>
          </cell>
          <cell r="CT1040">
            <v>0.03</v>
          </cell>
          <cell r="CU1040">
            <v>0.03</v>
          </cell>
          <cell r="CV1040">
            <v>0.02</v>
          </cell>
          <cell r="CW1040">
            <v>0</v>
          </cell>
          <cell r="CX1040">
            <v>0.01</v>
          </cell>
          <cell r="CY1040">
            <v>0</v>
          </cell>
          <cell r="CZ1040">
            <v>0</v>
          </cell>
          <cell r="DA1040">
            <v>0.01</v>
          </cell>
          <cell r="DB1040">
            <v>0</v>
          </cell>
          <cell r="DC1040">
            <v>0.01</v>
          </cell>
          <cell r="DD1040">
            <v>0.02</v>
          </cell>
          <cell r="DE1040">
            <v>0.01</v>
          </cell>
          <cell r="DF1040">
            <v>0.04</v>
          </cell>
          <cell r="DG1040">
            <v>0.02</v>
          </cell>
          <cell r="DH1040">
            <v>0.03</v>
          </cell>
          <cell r="DI1040">
            <v>0.02</v>
          </cell>
          <cell r="DJ1040">
            <v>0</v>
          </cell>
          <cell r="DK1040">
            <v>0</v>
          </cell>
          <cell r="DL1040">
            <v>0</v>
          </cell>
          <cell r="DM1040">
            <v>0.01</v>
          </cell>
          <cell r="DN1040">
            <v>0.01</v>
          </cell>
          <cell r="DO1040">
            <v>0.02</v>
          </cell>
          <cell r="DP1040">
            <v>0</v>
          </cell>
          <cell r="DQ1040">
            <v>0.02</v>
          </cell>
          <cell r="DR1040">
            <v>0</v>
          </cell>
          <cell r="DS1040">
            <v>0</v>
          </cell>
          <cell r="DT1040">
            <v>0</v>
          </cell>
          <cell r="DU1040">
            <v>0</v>
          </cell>
          <cell r="DV1040">
            <v>0</v>
          </cell>
          <cell r="DW1040">
            <v>0</v>
          </cell>
          <cell r="DX1040">
            <v>0</v>
          </cell>
          <cell r="DY1040">
            <v>0</v>
          </cell>
          <cell r="DZ1040">
            <v>0</v>
          </cell>
          <cell r="EA1040">
            <v>0</v>
          </cell>
          <cell r="EB1040">
            <v>0</v>
          </cell>
          <cell r="EC1040">
            <v>0</v>
          </cell>
          <cell r="ED1040">
            <v>0</v>
          </cell>
        </row>
        <row r="1041">
          <cell r="F1041">
            <v>7.0000000000000007E-2</v>
          </cell>
          <cell r="G1041">
            <v>0.03</v>
          </cell>
          <cell r="H1041">
            <v>0.06</v>
          </cell>
          <cell r="I1041">
            <v>0.02</v>
          </cell>
          <cell r="J1041">
            <v>0.05</v>
          </cell>
          <cell r="K1041">
            <v>0.03</v>
          </cell>
          <cell r="L1041">
            <v>0.03</v>
          </cell>
          <cell r="M1041">
            <v>0.03</v>
          </cell>
          <cell r="N1041">
            <v>0.03</v>
          </cell>
          <cell r="O1041">
            <v>0.08</v>
          </cell>
          <cell r="P1041">
            <v>0.09</v>
          </cell>
          <cell r="Q1041">
            <v>0.06</v>
          </cell>
          <cell r="R1041">
            <v>0.05</v>
          </cell>
          <cell r="S1041">
            <v>7.0000000000000007E-2</v>
          </cell>
          <cell r="T1041">
            <v>7.0000000000000007E-2</v>
          </cell>
          <cell r="U1041">
            <v>0.04</v>
          </cell>
          <cell r="V1041">
            <v>0.01</v>
          </cell>
          <cell r="W1041">
            <v>0.1</v>
          </cell>
          <cell r="X1041">
            <v>0.05</v>
          </cell>
          <cell r="Y1041">
            <v>0.04</v>
          </cell>
          <cell r="Z1041">
            <v>0.03</v>
          </cell>
          <cell r="AA1041">
            <v>0.03</v>
          </cell>
          <cell r="AB1041">
            <v>0.06</v>
          </cell>
          <cell r="AC1041">
            <v>0.09</v>
          </cell>
          <cell r="AD1041">
            <v>0.06</v>
          </cell>
          <cell r="AE1041">
            <v>0.05</v>
          </cell>
          <cell r="AF1041">
            <v>0.06</v>
          </cell>
          <cell r="AG1041">
            <v>0.05</v>
          </cell>
          <cell r="AH1041">
            <v>0.05</v>
          </cell>
          <cell r="AI1041">
            <v>0.01</v>
          </cell>
          <cell r="AJ1041">
            <v>0.04</v>
          </cell>
          <cell r="AK1041">
            <v>0.04</v>
          </cell>
          <cell r="AL1041">
            <v>0.04</v>
          </cell>
          <cell r="AM1041">
            <v>0.03</v>
          </cell>
          <cell r="AN1041">
            <v>0.03</v>
          </cell>
          <cell r="AO1041">
            <v>0.06</v>
          </cell>
          <cell r="AP1041">
            <v>0.11</v>
          </cell>
          <cell r="AQ1041">
            <v>0.06</v>
          </cell>
          <cell r="AR1041">
            <v>0</v>
          </cell>
          <cell r="AS1041">
            <v>0.05</v>
          </cell>
          <cell r="AT1041">
            <v>0.05</v>
          </cell>
          <cell r="AU1041">
            <v>0.04</v>
          </cell>
          <cell r="AV1041">
            <v>0.01</v>
          </cell>
          <cell r="AW1041">
            <v>0.04</v>
          </cell>
          <cell r="AX1041">
            <v>0.01</v>
          </cell>
          <cell r="AY1041">
            <v>0.03</v>
          </cell>
          <cell r="AZ1041">
            <v>0.03</v>
          </cell>
          <cell r="BA1041">
            <v>0.02</v>
          </cell>
          <cell r="BB1041">
            <v>0.06</v>
          </cell>
          <cell r="BC1041">
            <v>0.09</v>
          </cell>
          <cell r="BD1041">
            <v>0.04</v>
          </cell>
          <cell r="BE1041">
            <v>0.03</v>
          </cell>
          <cell r="BF1041">
            <v>0.06</v>
          </cell>
          <cell r="BG1041">
            <v>0.04</v>
          </cell>
          <cell r="BH1041">
            <v>0.04</v>
          </cell>
          <cell r="BI1041">
            <v>0.02</v>
          </cell>
          <cell r="BJ1041">
            <v>0.02</v>
          </cell>
          <cell r="BK1041">
            <v>0.05</v>
          </cell>
          <cell r="BL1041">
            <v>0.04</v>
          </cell>
          <cell r="BM1041">
            <v>0.03</v>
          </cell>
          <cell r="BN1041">
            <v>0.03</v>
          </cell>
          <cell r="BO1041">
            <v>0.05</v>
          </cell>
          <cell r="BP1041">
            <v>0.09</v>
          </cell>
          <cell r="BQ1041">
            <v>0.06</v>
          </cell>
          <cell r="BR1041">
            <v>0.05</v>
          </cell>
          <cell r="BS1041">
            <v>0.05</v>
          </cell>
          <cell r="BT1041">
            <v>0.04</v>
          </cell>
          <cell r="BU1041">
            <v>0.06</v>
          </cell>
          <cell r="BV1041">
            <v>0.03</v>
          </cell>
          <cell r="BW1041">
            <v>0.03</v>
          </cell>
          <cell r="BX1041">
            <v>0.03</v>
          </cell>
          <cell r="BY1041">
            <v>0.06</v>
          </cell>
          <cell r="BZ1041">
            <v>0.03</v>
          </cell>
          <cell r="CA1041">
            <v>0.01</v>
          </cell>
          <cell r="CB1041">
            <v>0.06</v>
          </cell>
          <cell r="CC1041">
            <v>7.0000000000000007E-2</v>
          </cell>
          <cell r="CD1041">
            <v>0.04</v>
          </cell>
          <cell r="CE1041">
            <v>0.05</v>
          </cell>
          <cell r="CF1041">
            <v>0.05</v>
          </cell>
          <cell r="CG1041">
            <v>0.04</v>
          </cell>
          <cell r="CH1041">
            <v>0.04</v>
          </cell>
          <cell r="CI1041">
            <v>0.02</v>
          </cell>
          <cell r="CJ1041">
            <v>0.05</v>
          </cell>
          <cell r="CK1041">
            <v>0.1</v>
          </cell>
          <cell r="CL1041">
            <v>0.04</v>
          </cell>
          <cell r="CM1041">
            <v>0.03</v>
          </cell>
          <cell r="CN1041">
            <v>0.03</v>
          </cell>
          <cell r="CO1041">
            <v>0.04</v>
          </cell>
          <cell r="CP1041">
            <v>0.06</v>
          </cell>
          <cell r="CQ1041">
            <v>0.06</v>
          </cell>
          <cell r="CR1041">
            <v>0.04</v>
          </cell>
          <cell r="CS1041">
            <v>0.05</v>
          </cell>
          <cell r="CT1041">
            <v>0.03</v>
          </cell>
          <cell r="CU1041">
            <v>0.05</v>
          </cell>
          <cell r="CV1041">
            <v>0.03</v>
          </cell>
          <cell r="CW1041">
            <v>0.05</v>
          </cell>
          <cell r="CX1041">
            <v>0.04</v>
          </cell>
          <cell r="CY1041">
            <v>0.02</v>
          </cell>
          <cell r="CZ1041">
            <v>0.01</v>
          </cell>
          <cell r="DA1041">
            <v>0.04</v>
          </cell>
          <cell r="DB1041">
            <v>0.04</v>
          </cell>
          <cell r="DC1041">
            <v>0.08</v>
          </cell>
          <cell r="DD1041">
            <v>0.05</v>
          </cell>
          <cell r="DE1041">
            <v>0.04</v>
          </cell>
          <cell r="DF1041">
            <v>0.05</v>
          </cell>
          <cell r="DG1041">
            <v>0.04</v>
          </cell>
          <cell r="DH1041">
            <v>0.04</v>
          </cell>
          <cell r="DI1041">
            <v>0.03</v>
          </cell>
          <cell r="DJ1041">
            <v>0.05</v>
          </cell>
          <cell r="DK1041">
            <v>0.05</v>
          </cell>
          <cell r="DL1041">
            <v>0.02</v>
          </cell>
          <cell r="DM1041">
            <v>0.02</v>
          </cell>
          <cell r="DN1041">
            <v>0.05</v>
          </cell>
          <cell r="DO1041">
            <v>0.06</v>
          </cell>
          <cell r="DP1041">
            <v>7.0000000000000007E-2</v>
          </cell>
          <cell r="DQ1041">
            <v>0.05</v>
          </cell>
          <cell r="DR1041">
            <v>0</v>
          </cell>
          <cell r="DS1041">
            <v>0</v>
          </cell>
          <cell r="DT1041">
            <v>0</v>
          </cell>
          <cell r="DU1041">
            <v>0</v>
          </cell>
          <cell r="DV1041">
            <v>0</v>
          </cell>
          <cell r="DW1041">
            <v>0</v>
          </cell>
          <cell r="DX1041">
            <v>0</v>
          </cell>
          <cell r="DY1041">
            <v>0</v>
          </cell>
          <cell r="DZ1041">
            <v>0</v>
          </cell>
          <cell r="EA1041">
            <v>0</v>
          </cell>
          <cell r="EB1041">
            <v>0</v>
          </cell>
          <cell r="EC1041">
            <v>0</v>
          </cell>
          <cell r="ED1041">
            <v>0</v>
          </cell>
        </row>
        <row r="1042">
          <cell r="F1042">
            <v>0.02</v>
          </cell>
          <cell r="G1042">
            <v>0.02</v>
          </cell>
          <cell r="H1042">
            <v>0.02</v>
          </cell>
          <cell r="I1042">
            <v>0.02</v>
          </cell>
          <cell r="J1042">
            <v>0.02</v>
          </cell>
          <cell r="K1042">
            <v>0.03</v>
          </cell>
          <cell r="L1042">
            <v>0.02</v>
          </cell>
          <cell r="M1042">
            <v>0.02</v>
          </cell>
          <cell r="N1042">
            <v>0.04</v>
          </cell>
          <cell r="O1042">
            <v>0.02</v>
          </cell>
          <cell r="P1042">
            <v>0.05</v>
          </cell>
          <cell r="Q1042">
            <v>0.02</v>
          </cell>
          <cell r="R1042">
            <v>0.02</v>
          </cell>
          <cell r="S1042">
            <v>0.02</v>
          </cell>
          <cell r="T1042">
            <v>0.03</v>
          </cell>
          <cell r="U1042">
            <v>0.02</v>
          </cell>
          <cell r="V1042">
            <v>0.01</v>
          </cell>
          <cell r="W1042">
            <v>0.01</v>
          </cell>
          <cell r="X1042">
            <v>0.03</v>
          </cell>
          <cell r="Y1042">
            <v>0.02</v>
          </cell>
          <cell r="Z1042">
            <v>0.02</v>
          </cell>
          <cell r="AA1042">
            <v>0.02</v>
          </cell>
          <cell r="AB1042">
            <v>0.02</v>
          </cell>
          <cell r="AC1042">
            <v>0.04</v>
          </cell>
          <cell r="AD1042">
            <v>0.02</v>
          </cell>
          <cell r="AE1042">
            <v>0.01</v>
          </cell>
          <cell r="AF1042">
            <v>0.01</v>
          </cell>
          <cell r="AG1042">
            <v>0.01</v>
          </cell>
          <cell r="AH1042">
            <v>0.01</v>
          </cell>
          <cell r="AI1042">
            <v>0</v>
          </cell>
          <cell r="AJ1042">
            <v>0.01</v>
          </cell>
          <cell r="AK1042">
            <v>0</v>
          </cell>
          <cell r="AL1042">
            <v>0.02</v>
          </cell>
          <cell r="AM1042">
            <v>0.02</v>
          </cell>
          <cell r="AN1042">
            <v>0.01</v>
          </cell>
          <cell r="AO1042">
            <v>0.01</v>
          </cell>
          <cell r="AP1042">
            <v>0.01</v>
          </cell>
          <cell r="AQ1042">
            <v>0.01</v>
          </cell>
          <cell r="AR1042">
            <v>0.01</v>
          </cell>
          <cell r="AS1042">
            <v>0.01</v>
          </cell>
          <cell r="AT1042">
            <v>0.02</v>
          </cell>
          <cell r="AU1042">
            <v>0.01</v>
          </cell>
          <cell r="AV1042">
            <v>0</v>
          </cell>
          <cell r="AW1042">
            <v>0.01</v>
          </cell>
          <cell r="AX1042">
            <v>0</v>
          </cell>
          <cell r="AY1042">
            <v>0.01</v>
          </cell>
          <cell r="AZ1042">
            <v>0.02</v>
          </cell>
          <cell r="BA1042">
            <v>0.01</v>
          </cell>
          <cell r="BB1042">
            <v>0.01</v>
          </cell>
          <cell r="BC1042">
            <v>0.01</v>
          </cell>
          <cell r="BD1042">
            <v>0.01</v>
          </cell>
          <cell r="BE1042">
            <v>0.01</v>
          </cell>
          <cell r="BF1042">
            <v>0.01</v>
          </cell>
          <cell r="BG1042">
            <v>0.02</v>
          </cell>
          <cell r="BH1042">
            <v>0.01</v>
          </cell>
          <cell r="BI1042">
            <v>0</v>
          </cell>
          <cell r="BJ1042">
            <v>0.01</v>
          </cell>
          <cell r="BK1042">
            <v>0</v>
          </cell>
          <cell r="BL1042">
            <v>0.02</v>
          </cell>
          <cell r="BM1042">
            <v>0.02</v>
          </cell>
          <cell r="BN1042">
            <v>0.01</v>
          </cell>
          <cell r="BO1042">
            <v>0.01</v>
          </cell>
          <cell r="BP1042">
            <v>0.01</v>
          </cell>
          <cell r="BQ1042">
            <v>0.01</v>
          </cell>
          <cell r="BR1042">
            <v>0.01</v>
          </cell>
          <cell r="BS1042">
            <v>0.01</v>
          </cell>
          <cell r="BT1042">
            <v>0.01</v>
          </cell>
          <cell r="BU1042">
            <v>0</v>
          </cell>
          <cell r="BV1042">
            <v>0</v>
          </cell>
          <cell r="BW1042">
            <v>0.01</v>
          </cell>
          <cell r="BX1042">
            <v>0</v>
          </cell>
          <cell r="BY1042">
            <v>0</v>
          </cell>
          <cell r="BZ1042">
            <v>0.01</v>
          </cell>
          <cell r="CA1042">
            <v>0.01</v>
          </cell>
          <cell r="CB1042">
            <v>0</v>
          </cell>
          <cell r="CC1042">
            <v>0.01</v>
          </cell>
          <cell r="CD1042">
            <v>0.01</v>
          </cell>
          <cell r="CE1042">
            <v>0.01</v>
          </cell>
          <cell r="CF1042">
            <v>0.01</v>
          </cell>
          <cell r="CG1042">
            <v>0.02</v>
          </cell>
          <cell r="CH1042">
            <v>0.01</v>
          </cell>
          <cell r="CI1042">
            <v>0</v>
          </cell>
          <cell r="CJ1042">
            <v>0.01</v>
          </cell>
          <cell r="CK1042">
            <v>0</v>
          </cell>
          <cell r="CL1042">
            <v>0.01</v>
          </cell>
          <cell r="CM1042">
            <v>0.01</v>
          </cell>
          <cell r="CN1042">
            <v>0.01</v>
          </cell>
          <cell r="CO1042">
            <v>0.01</v>
          </cell>
          <cell r="CP1042">
            <v>0.01</v>
          </cell>
          <cell r="CQ1042">
            <v>0.01</v>
          </cell>
          <cell r="CR1042">
            <v>0.01</v>
          </cell>
          <cell r="CS1042">
            <v>0.01</v>
          </cell>
          <cell r="CT1042">
            <v>0.02</v>
          </cell>
          <cell r="CU1042">
            <v>0.01</v>
          </cell>
          <cell r="CV1042">
            <v>0</v>
          </cell>
          <cell r="CW1042">
            <v>0.01</v>
          </cell>
          <cell r="CX1042">
            <v>0</v>
          </cell>
          <cell r="CY1042">
            <v>0.01</v>
          </cell>
          <cell r="CZ1042">
            <v>0.01</v>
          </cell>
          <cell r="DA1042">
            <v>0.01</v>
          </cell>
          <cell r="DB1042">
            <v>0.01</v>
          </cell>
          <cell r="DC1042">
            <v>0.01</v>
          </cell>
          <cell r="DD1042">
            <v>0.01</v>
          </cell>
          <cell r="DE1042">
            <v>0</v>
          </cell>
          <cell r="DF1042">
            <v>0</v>
          </cell>
          <cell r="DG1042">
            <v>0</v>
          </cell>
          <cell r="DH1042">
            <v>0</v>
          </cell>
          <cell r="DI1042">
            <v>0</v>
          </cell>
          <cell r="DJ1042">
            <v>0</v>
          </cell>
          <cell r="DK1042">
            <v>0</v>
          </cell>
          <cell r="DL1042">
            <v>0</v>
          </cell>
          <cell r="DM1042">
            <v>0</v>
          </cell>
          <cell r="DN1042">
            <v>0.01</v>
          </cell>
          <cell r="DO1042">
            <v>0</v>
          </cell>
          <cell r="DP1042">
            <v>0</v>
          </cell>
          <cell r="DQ1042">
            <v>0</v>
          </cell>
          <cell r="DR1042">
            <v>0</v>
          </cell>
          <cell r="DS1042">
            <v>0</v>
          </cell>
          <cell r="DT1042">
            <v>0</v>
          </cell>
          <cell r="DU1042">
            <v>0</v>
          </cell>
          <cell r="DV1042">
            <v>0</v>
          </cell>
          <cell r="DW1042">
            <v>0</v>
          </cell>
          <cell r="DX1042">
            <v>0</v>
          </cell>
          <cell r="DY1042">
            <v>0</v>
          </cell>
          <cell r="DZ1042">
            <v>0</v>
          </cell>
          <cell r="EA1042">
            <v>0</v>
          </cell>
          <cell r="EB1042">
            <v>0</v>
          </cell>
          <cell r="EC1042">
            <v>0</v>
          </cell>
          <cell r="ED1042">
            <v>0</v>
          </cell>
        </row>
        <row r="1043"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0</v>
          </cell>
          <cell r="P1043">
            <v>0</v>
          </cell>
          <cell r="Q1043">
            <v>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  <cell r="AE1043">
            <v>0</v>
          </cell>
          <cell r="AF1043">
            <v>0</v>
          </cell>
          <cell r="AG1043">
            <v>0</v>
          </cell>
          <cell r="AH1043">
            <v>0</v>
          </cell>
          <cell r="AI1043">
            <v>0</v>
          </cell>
          <cell r="AJ1043">
            <v>0</v>
          </cell>
          <cell r="AK1043">
            <v>0</v>
          </cell>
          <cell r="AL1043">
            <v>0</v>
          </cell>
          <cell r="AM1043">
            <v>0</v>
          </cell>
          <cell r="AN1043">
            <v>0</v>
          </cell>
          <cell r="AO1043">
            <v>0</v>
          </cell>
          <cell r="AP1043">
            <v>0</v>
          </cell>
          <cell r="AQ1043">
            <v>0</v>
          </cell>
          <cell r="AR1043">
            <v>0</v>
          </cell>
          <cell r="AS1043">
            <v>0</v>
          </cell>
          <cell r="AT1043">
            <v>0</v>
          </cell>
          <cell r="AU1043">
            <v>0</v>
          </cell>
          <cell r="AV1043">
            <v>0</v>
          </cell>
          <cell r="AW1043">
            <v>0</v>
          </cell>
          <cell r="AX1043">
            <v>0</v>
          </cell>
          <cell r="AY1043">
            <v>0</v>
          </cell>
          <cell r="AZ1043">
            <v>0</v>
          </cell>
          <cell r="BA1043">
            <v>0</v>
          </cell>
          <cell r="BB1043">
            <v>0</v>
          </cell>
          <cell r="BC1043">
            <v>0</v>
          </cell>
          <cell r="BD1043">
            <v>0</v>
          </cell>
          <cell r="BE1043">
            <v>0</v>
          </cell>
          <cell r="BF1043">
            <v>0</v>
          </cell>
          <cell r="BG1043">
            <v>0</v>
          </cell>
          <cell r="BH1043">
            <v>0</v>
          </cell>
          <cell r="BI1043">
            <v>0</v>
          </cell>
          <cell r="BJ1043">
            <v>0</v>
          </cell>
          <cell r="BK1043">
            <v>0</v>
          </cell>
          <cell r="BL1043">
            <v>0</v>
          </cell>
          <cell r="BM1043">
            <v>0</v>
          </cell>
          <cell r="BN1043">
            <v>0</v>
          </cell>
          <cell r="BO1043">
            <v>0</v>
          </cell>
          <cell r="BP1043">
            <v>0</v>
          </cell>
          <cell r="BQ1043">
            <v>0</v>
          </cell>
          <cell r="BR1043">
            <v>0</v>
          </cell>
          <cell r="BS1043">
            <v>0</v>
          </cell>
          <cell r="BT1043">
            <v>0</v>
          </cell>
          <cell r="BU1043">
            <v>0</v>
          </cell>
          <cell r="BV1043">
            <v>0</v>
          </cell>
          <cell r="BW1043">
            <v>0</v>
          </cell>
          <cell r="BX1043">
            <v>0</v>
          </cell>
          <cell r="BY1043">
            <v>0</v>
          </cell>
          <cell r="BZ1043">
            <v>0</v>
          </cell>
          <cell r="CA1043">
            <v>0</v>
          </cell>
          <cell r="CB1043">
            <v>0</v>
          </cell>
          <cell r="CC1043">
            <v>0</v>
          </cell>
          <cell r="CD1043">
            <v>0</v>
          </cell>
          <cell r="CE1043">
            <v>0</v>
          </cell>
          <cell r="CF1043">
            <v>0</v>
          </cell>
          <cell r="CG1043">
            <v>0</v>
          </cell>
          <cell r="CH1043">
            <v>0</v>
          </cell>
          <cell r="CI1043">
            <v>0</v>
          </cell>
          <cell r="CJ1043">
            <v>0</v>
          </cell>
          <cell r="CK1043">
            <v>0</v>
          </cell>
          <cell r="CL1043">
            <v>0</v>
          </cell>
          <cell r="CM1043">
            <v>0</v>
          </cell>
          <cell r="CN1043">
            <v>0</v>
          </cell>
          <cell r="CO1043">
            <v>0</v>
          </cell>
          <cell r="CP1043">
            <v>0</v>
          </cell>
          <cell r="CQ1043">
            <v>0</v>
          </cell>
          <cell r="CR1043">
            <v>0</v>
          </cell>
          <cell r="CS1043">
            <v>0</v>
          </cell>
          <cell r="CT1043">
            <v>0</v>
          </cell>
          <cell r="CU1043">
            <v>0</v>
          </cell>
          <cell r="CV1043">
            <v>0</v>
          </cell>
          <cell r="CW1043">
            <v>0</v>
          </cell>
          <cell r="CX1043">
            <v>0</v>
          </cell>
          <cell r="CY1043">
            <v>0</v>
          </cell>
          <cell r="CZ1043">
            <v>0</v>
          </cell>
          <cell r="DA1043">
            <v>0</v>
          </cell>
          <cell r="DB1043">
            <v>0</v>
          </cell>
          <cell r="DC1043">
            <v>0</v>
          </cell>
          <cell r="DD1043">
            <v>0</v>
          </cell>
          <cell r="DE1043">
            <v>0</v>
          </cell>
          <cell r="DF1043">
            <v>0</v>
          </cell>
          <cell r="DG1043">
            <v>0</v>
          </cell>
          <cell r="DH1043">
            <v>0</v>
          </cell>
          <cell r="DI1043">
            <v>0</v>
          </cell>
          <cell r="DJ1043">
            <v>0</v>
          </cell>
          <cell r="DK1043">
            <v>0</v>
          </cell>
          <cell r="DL1043">
            <v>0</v>
          </cell>
          <cell r="DM1043">
            <v>0</v>
          </cell>
          <cell r="DN1043">
            <v>0</v>
          </cell>
          <cell r="DO1043">
            <v>0</v>
          </cell>
          <cell r="DP1043">
            <v>0</v>
          </cell>
          <cell r="DQ1043">
            <v>0</v>
          </cell>
          <cell r="DR1043">
            <v>0</v>
          </cell>
          <cell r="DS1043">
            <v>0</v>
          </cell>
          <cell r="DT1043">
            <v>0</v>
          </cell>
          <cell r="DU1043">
            <v>0</v>
          </cell>
          <cell r="DV1043">
            <v>0</v>
          </cell>
          <cell r="DW1043">
            <v>0</v>
          </cell>
          <cell r="DX1043">
            <v>0</v>
          </cell>
          <cell r="DY1043">
            <v>0</v>
          </cell>
          <cell r="DZ1043">
            <v>0</v>
          </cell>
          <cell r="EA1043">
            <v>0</v>
          </cell>
          <cell r="EB1043">
            <v>0</v>
          </cell>
          <cell r="EC1043">
            <v>0</v>
          </cell>
          <cell r="ED1043">
            <v>0</v>
          </cell>
        </row>
        <row r="1044"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0</v>
          </cell>
          <cell r="P1044">
            <v>0</v>
          </cell>
          <cell r="Q1044">
            <v>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  <cell r="AE1044">
            <v>0</v>
          </cell>
          <cell r="AF1044">
            <v>0</v>
          </cell>
          <cell r="AG1044">
            <v>0</v>
          </cell>
          <cell r="AH1044">
            <v>0</v>
          </cell>
          <cell r="AI1044">
            <v>0</v>
          </cell>
          <cell r="AJ1044">
            <v>0</v>
          </cell>
          <cell r="AK1044">
            <v>0</v>
          </cell>
          <cell r="AL1044">
            <v>0</v>
          </cell>
          <cell r="AM1044">
            <v>0</v>
          </cell>
          <cell r="AN1044">
            <v>0</v>
          </cell>
          <cell r="AO1044">
            <v>0</v>
          </cell>
          <cell r="AP1044">
            <v>0</v>
          </cell>
          <cell r="AQ1044">
            <v>0</v>
          </cell>
          <cell r="AR1044">
            <v>0</v>
          </cell>
          <cell r="AS1044">
            <v>0</v>
          </cell>
          <cell r="AT1044">
            <v>0</v>
          </cell>
          <cell r="AU1044">
            <v>0</v>
          </cell>
          <cell r="AV1044">
            <v>0</v>
          </cell>
          <cell r="AW1044">
            <v>0</v>
          </cell>
          <cell r="AX1044">
            <v>0</v>
          </cell>
          <cell r="AY1044">
            <v>0</v>
          </cell>
          <cell r="AZ1044">
            <v>0</v>
          </cell>
          <cell r="BA1044">
            <v>0</v>
          </cell>
          <cell r="BB1044">
            <v>0</v>
          </cell>
          <cell r="BC1044">
            <v>0</v>
          </cell>
          <cell r="BD1044">
            <v>0</v>
          </cell>
          <cell r="BE1044">
            <v>0</v>
          </cell>
          <cell r="BF1044">
            <v>0</v>
          </cell>
          <cell r="BG1044">
            <v>0</v>
          </cell>
          <cell r="BH1044">
            <v>0</v>
          </cell>
          <cell r="BI1044">
            <v>0</v>
          </cell>
          <cell r="BJ1044">
            <v>0</v>
          </cell>
          <cell r="BK1044">
            <v>0</v>
          </cell>
          <cell r="BL1044">
            <v>0</v>
          </cell>
          <cell r="BM1044">
            <v>0</v>
          </cell>
          <cell r="BN1044">
            <v>0</v>
          </cell>
          <cell r="BO1044">
            <v>0</v>
          </cell>
          <cell r="BP1044">
            <v>0</v>
          </cell>
          <cell r="BQ1044">
            <v>0</v>
          </cell>
          <cell r="BR1044">
            <v>0</v>
          </cell>
          <cell r="BS1044">
            <v>0</v>
          </cell>
          <cell r="BT1044">
            <v>0</v>
          </cell>
          <cell r="BU1044">
            <v>0</v>
          </cell>
          <cell r="BV1044">
            <v>0</v>
          </cell>
          <cell r="BW1044">
            <v>0</v>
          </cell>
          <cell r="BX1044">
            <v>0</v>
          </cell>
          <cell r="BY1044">
            <v>0</v>
          </cell>
          <cell r="BZ1044">
            <v>0</v>
          </cell>
          <cell r="CA1044">
            <v>0</v>
          </cell>
          <cell r="CB1044">
            <v>0</v>
          </cell>
          <cell r="CC1044">
            <v>0</v>
          </cell>
          <cell r="CD1044">
            <v>0</v>
          </cell>
          <cell r="CE1044">
            <v>0</v>
          </cell>
          <cell r="CF1044">
            <v>0</v>
          </cell>
          <cell r="CG1044">
            <v>0</v>
          </cell>
          <cell r="CH1044">
            <v>0</v>
          </cell>
          <cell r="CI1044">
            <v>0</v>
          </cell>
          <cell r="CJ1044">
            <v>0</v>
          </cell>
          <cell r="CK1044">
            <v>0</v>
          </cell>
          <cell r="CL1044">
            <v>0</v>
          </cell>
          <cell r="CM1044">
            <v>0</v>
          </cell>
          <cell r="CN1044">
            <v>0</v>
          </cell>
          <cell r="CO1044">
            <v>0</v>
          </cell>
          <cell r="CP1044">
            <v>0</v>
          </cell>
          <cell r="CQ1044">
            <v>0</v>
          </cell>
          <cell r="CR1044">
            <v>0</v>
          </cell>
          <cell r="CS1044">
            <v>0</v>
          </cell>
          <cell r="CT1044">
            <v>0</v>
          </cell>
          <cell r="CU1044">
            <v>0</v>
          </cell>
          <cell r="CV1044">
            <v>0</v>
          </cell>
          <cell r="CW1044">
            <v>0</v>
          </cell>
          <cell r="CX1044">
            <v>0</v>
          </cell>
          <cell r="CY1044">
            <v>0</v>
          </cell>
          <cell r="CZ1044">
            <v>0</v>
          </cell>
          <cell r="DA1044">
            <v>0</v>
          </cell>
          <cell r="DB1044">
            <v>0</v>
          </cell>
          <cell r="DC1044">
            <v>0</v>
          </cell>
          <cell r="DD1044">
            <v>0</v>
          </cell>
          <cell r="DE1044">
            <v>0</v>
          </cell>
          <cell r="DF1044">
            <v>0</v>
          </cell>
          <cell r="DG1044">
            <v>0</v>
          </cell>
          <cell r="DH1044">
            <v>0</v>
          </cell>
          <cell r="DI1044">
            <v>0</v>
          </cell>
          <cell r="DJ1044">
            <v>0</v>
          </cell>
          <cell r="DK1044">
            <v>0</v>
          </cell>
          <cell r="DL1044">
            <v>0</v>
          </cell>
          <cell r="DM1044">
            <v>0</v>
          </cell>
          <cell r="DN1044">
            <v>0</v>
          </cell>
          <cell r="DO1044">
            <v>0</v>
          </cell>
          <cell r="DP1044">
            <v>0</v>
          </cell>
          <cell r="DQ1044">
            <v>0</v>
          </cell>
          <cell r="DR1044">
            <v>0</v>
          </cell>
          <cell r="DS1044">
            <v>0</v>
          </cell>
          <cell r="DT1044">
            <v>0</v>
          </cell>
          <cell r="DU1044">
            <v>0</v>
          </cell>
          <cell r="DV1044">
            <v>0</v>
          </cell>
          <cell r="DW1044">
            <v>0</v>
          </cell>
          <cell r="DX1044">
            <v>0</v>
          </cell>
          <cell r="DY1044">
            <v>0</v>
          </cell>
          <cell r="DZ1044">
            <v>0</v>
          </cell>
          <cell r="EA1044">
            <v>0</v>
          </cell>
          <cell r="EB1044">
            <v>0</v>
          </cell>
          <cell r="EC1044">
            <v>0</v>
          </cell>
          <cell r="ED1044">
            <v>0</v>
          </cell>
        </row>
        <row r="1045"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0</v>
          </cell>
          <cell r="K1045">
            <v>0</v>
          </cell>
          <cell r="L1045">
            <v>0</v>
          </cell>
          <cell r="M1045">
            <v>0</v>
          </cell>
          <cell r="N1045">
            <v>0</v>
          </cell>
          <cell r="O1045">
            <v>0</v>
          </cell>
          <cell r="P1045">
            <v>0</v>
          </cell>
          <cell r="Q1045">
            <v>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  <cell r="AE1045">
            <v>0</v>
          </cell>
          <cell r="AF1045">
            <v>0</v>
          </cell>
          <cell r="AG1045">
            <v>0</v>
          </cell>
          <cell r="AH1045">
            <v>0</v>
          </cell>
          <cell r="AI1045">
            <v>0</v>
          </cell>
          <cell r="AJ1045">
            <v>0</v>
          </cell>
          <cell r="AK1045">
            <v>0</v>
          </cell>
          <cell r="AL1045">
            <v>0</v>
          </cell>
          <cell r="AM1045">
            <v>0</v>
          </cell>
          <cell r="AN1045">
            <v>0</v>
          </cell>
          <cell r="AO1045">
            <v>0</v>
          </cell>
          <cell r="AP1045">
            <v>0</v>
          </cell>
          <cell r="AQ1045">
            <v>0</v>
          </cell>
          <cell r="AR1045">
            <v>0</v>
          </cell>
          <cell r="AS1045">
            <v>0</v>
          </cell>
          <cell r="AT1045">
            <v>0</v>
          </cell>
          <cell r="AU1045">
            <v>0</v>
          </cell>
          <cell r="AV1045">
            <v>0</v>
          </cell>
          <cell r="AW1045">
            <v>0</v>
          </cell>
          <cell r="AX1045">
            <v>0</v>
          </cell>
          <cell r="AY1045">
            <v>0</v>
          </cell>
          <cell r="AZ1045">
            <v>0</v>
          </cell>
          <cell r="BA1045">
            <v>0</v>
          </cell>
          <cell r="BB1045">
            <v>0</v>
          </cell>
          <cell r="BC1045">
            <v>0</v>
          </cell>
          <cell r="BD1045">
            <v>0</v>
          </cell>
          <cell r="BE1045">
            <v>0</v>
          </cell>
          <cell r="BF1045">
            <v>0</v>
          </cell>
          <cell r="BG1045">
            <v>0</v>
          </cell>
          <cell r="BH1045">
            <v>0</v>
          </cell>
          <cell r="BI1045">
            <v>0</v>
          </cell>
          <cell r="BJ1045">
            <v>0</v>
          </cell>
          <cell r="BK1045">
            <v>0</v>
          </cell>
          <cell r="BL1045">
            <v>0</v>
          </cell>
          <cell r="BM1045">
            <v>0</v>
          </cell>
          <cell r="BN1045">
            <v>0</v>
          </cell>
          <cell r="BO1045">
            <v>0</v>
          </cell>
          <cell r="BP1045">
            <v>0</v>
          </cell>
          <cell r="BQ1045">
            <v>0</v>
          </cell>
          <cell r="BR1045">
            <v>0</v>
          </cell>
          <cell r="BS1045">
            <v>0</v>
          </cell>
          <cell r="BT1045">
            <v>0</v>
          </cell>
          <cell r="BU1045">
            <v>0</v>
          </cell>
          <cell r="BV1045">
            <v>0</v>
          </cell>
          <cell r="BW1045">
            <v>0</v>
          </cell>
          <cell r="BX1045">
            <v>0</v>
          </cell>
          <cell r="BY1045">
            <v>0</v>
          </cell>
          <cell r="BZ1045">
            <v>0</v>
          </cell>
          <cell r="CA1045">
            <v>0</v>
          </cell>
          <cell r="CB1045">
            <v>0</v>
          </cell>
          <cell r="CC1045">
            <v>0</v>
          </cell>
          <cell r="CD1045">
            <v>0</v>
          </cell>
          <cell r="CE1045">
            <v>0</v>
          </cell>
          <cell r="CF1045">
            <v>0</v>
          </cell>
          <cell r="CG1045">
            <v>0</v>
          </cell>
          <cell r="CH1045">
            <v>0</v>
          </cell>
          <cell r="CI1045">
            <v>0</v>
          </cell>
          <cell r="CJ1045">
            <v>0</v>
          </cell>
          <cell r="CK1045">
            <v>0</v>
          </cell>
          <cell r="CL1045">
            <v>0</v>
          </cell>
          <cell r="CM1045">
            <v>0</v>
          </cell>
          <cell r="CN1045">
            <v>0</v>
          </cell>
          <cell r="CO1045">
            <v>0</v>
          </cell>
          <cell r="CP1045">
            <v>0</v>
          </cell>
          <cell r="CQ1045">
            <v>0</v>
          </cell>
          <cell r="CR1045">
            <v>0</v>
          </cell>
          <cell r="CS1045">
            <v>0</v>
          </cell>
          <cell r="CT1045">
            <v>0</v>
          </cell>
          <cell r="CU1045">
            <v>0</v>
          </cell>
          <cell r="CV1045">
            <v>0</v>
          </cell>
          <cell r="CW1045">
            <v>0</v>
          </cell>
          <cell r="CX1045">
            <v>0</v>
          </cell>
          <cell r="CY1045">
            <v>0</v>
          </cell>
          <cell r="CZ1045">
            <v>0</v>
          </cell>
          <cell r="DA1045">
            <v>0</v>
          </cell>
          <cell r="DB1045">
            <v>0</v>
          </cell>
          <cell r="DC1045">
            <v>0</v>
          </cell>
          <cell r="DD1045">
            <v>0</v>
          </cell>
          <cell r="DE1045">
            <v>0</v>
          </cell>
          <cell r="DF1045">
            <v>0</v>
          </cell>
          <cell r="DG1045">
            <v>0</v>
          </cell>
          <cell r="DH1045">
            <v>0</v>
          </cell>
          <cell r="DI1045">
            <v>0</v>
          </cell>
          <cell r="DJ1045">
            <v>0</v>
          </cell>
          <cell r="DK1045">
            <v>0</v>
          </cell>
          <cell r="DL1045">
            <v>0</v>
          </cell>
          <cell r="DM1045">
            <v>0</v>
          </cell>
          <cell r="DN1045">
            <v>0</v>
          </cell>
          <cell r="DO1045">
            <v>0</v>
          </cell>
          <cell r="DP1045">
            <v>0</v>
          </cell>
          <cell r="DQ1045">
            <v>0</v>
          </cell>
          <cell r="DR1045">
            <v>0</v>
          </cell>
          <cell r="DS1045">
            <v>0</v>
          </cell>
          <cell r="DT1045">
            <v>0</v>
          </cell>
          <cell r="DU1045">
            <v>0</v>
          </cell>
          <cell r="DV1045">
            <v>0</v>
          </cell>
          <cell r="DW1045">
            <v>0</v>
          </cell>
          <cell r="DX1045">
            <v>0</v>
          </cell>
          <cell r="DY1045">
            <v>0</v>
          </cell>
          <cell r="DZ1045">
            <v>0</v>
          </cell>
          <cell r="EA1045">
            <v>0</v>
          </cell>
          <cell r="EB1045">
            <v>0</v>
          </cell>
          <cell r="EC1045">
            <v>0</v>
          </cell>
          <cell r="ED1045">
            <v>0</v>
          </cell>
        </row>
        <row r="1046"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0</v>
          </cell>
          <cell r="P1046">
            <v>0</v>
          </cell>
          <cell r="Q1046">
            <v>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  <cell r="AE1046">
            <v>0</v>
          </cell>
          <cell r="AF1046">
            <v>0</v>
          </cell>
          <cell r="AG1046">
            <v>0</v>
          </cell>
          <cell r="AH1046">
            <v>0</v>
          </cell>
          <cell r="AI1046">
            <v>0</v>
          </cell>
          <cell r="AJ1046">
            <v>0</v>
          </cell>
          <cell r="AK1046">
            <v>0</v>
          </cell>
          <cell r="AL1046">
            <v>0</v>
          </cell>
          <cell r="AM1046">
            <v>0</v>
          </cell>
          <cell r="AN1046">
            <v>0</v>
          </cell>
          <cell r="AO1046">
            <v>0</v>
          </cell>
          <cell r="AP1046">
            <v>0</v>
          </cell>
          <cell r="AQ1046">
            <v>0</v>
          </cell>
          <cell r="AR1046">
            <v>0</v>
          </cell>
          <cell r="AS1046">
            <v>0</v>
          </cell>
          <cell r="AT1046">
            <v>0</v>
          </cell>
          <cell r="AU1046">
            <v>0</v>
          </cell>
          <cell r="AV1046">
            <v>0</v>
          </cell>
          <cell r="AW1046">
            <v>0</v>
          </cell>
          <cell r="AX1046">
            <v>0</v>
          </cell>
          <cell r="AY1046">
            <v>0</v>
          </cell>
          <cell r="AZ1046">
            <v>0</v>
          </cell>
          <cell r="BA1046">
            <v>0</v>
          </cell>
          <cell r="BB1046">
            <v>0</v>
          </cell>
          <cell r="BC1046">
            <v>0</v>
          </cell>
          <cell r="BD1046">
            <v>0</v>
          </cell>
          <cell r="BE1046">
            <v>0</v>
          </cell>
          <cell r="BF1046">
            <v>0</v>
          </cell>
          <cell r="BG1046">
            <v>0</v>
          </cell>
          <cell r="BH1046">
            <v>0</v>
          </cell>
          <cell r="BI1046">
            <v>0</v>
          </cell>
          <cell r="BJ1046">
            <v>0</v>
          </cell>
          <cell r="BK1046">
            <v>0</v>
          </cell>
          <cell r="BL1046">
            <v>0</v>
          </cell>
          <cell r="BM1046">
            <v>0</v>
          </cell>
          <cell r="BN1046">
            <v>0</v>
          </cell>
          <cell r="BO1046">
            <v>0</v>
          </cell>
          <cell r="BP1046">
            <v>0</v>
          </cell>
          <cell r="BQ1046">
            <v>0</v>
          </cell>
          <cell r="BR1046">
            <v>0</v>
          </cell>
          <cell r="BS1046">
            <v>0</v>
          </cell>
          <cell r="BT1046">
            <v>0</v>
          </cell>
          <cell r="BU1046">
            <v>0</v>
          </cell>
          <cell r="BV1046">
            <v>0</v>
          </cell>
          <cell r="BW1046">
            <v>0</v>
          </cell>
          <cell r="BX1046">
            <v>0</v>
          </cell>
          <cell r="BY1046">
            <v>0</v>
          </cell>
          <cell r="BZ1046">
            <v>0</v>
          </cell>
          <cell r="CA1046">
            <v>0</v>
          </cell>
          <cell r="CB1046">
            <v>0</v>
          </cell>
          <cell r="CC1046">
            <v>0</v>
          </cell>
          <cell r="CD1046">
            <v>0</v>
          </cell>
          <cell r="CE1046">
            <v>0</v>
          </cell>
          <cell r="CF1046">
            <v>0</v>
          </cell>
          <cell r="CG1046">
            <v>0</v>
          </cell>
          <cell r="CH1046">
            <v>0</v>
          </cell>
          <cell r="CI1046">
            <v>0</v>
          </cell>
          <cell r="CJ1046">
            <v>0</v>
          </cell>
          <cell r="CK1046">
            <v>0</v>
          </cell>
          <cell r="CL1046">
            <v>0</v>
          </cell>
          <cell r="CM1046">
            <v>0</v>
          </cell>
          <cell r="CN1046">
            <v>0</v>
          </cell>
          <cell r="CO1046">
            <v>0</v>
          </cell>
          <cell r="CP1046">
            <v>0</v>
          </cell>
          <cell r="CQ1046">
            <v>0</v>
          </cell>
          <cell r="CR1046">
            <v>0</v>
          </cell>
          <cell r="CS1046">
            <v>0</v>
          </cell>
          <cell r="CT1046">
            <v>0</v>
          </cell>
          <cell r="CU1046">
            <v>0</v>
          </cell>
          <cell r="CV1046">
            <v>0</v>
          </cell>
          <cell r="CW1046">
            <v>0</v>
          </cell>
          <cell r="CX1046">
            <v>0</v>
          </cell>
          <cell r="CY1046">
            <v>0</v>
          </cell>
          <cell r="CZ1046">
            <v>0</v>
          </cell>
          <cell r="DA1046">
            <v>0</v>
          </cell>
          <cell r="DB1046">
            <v>0</v>
          </cell>
          <cell r="DC1046">
            <v>0</v>
          </cell>
          <cell r="DD1046">
            <v>0</v>
          </cell>
          <cell r="DE1046">
            <v>0</v>
          </cell>
          <cell r="DF1046">
            <v>0</v>
          </cell>
          <cell r="DG1046">
            <v>0</v>
          </cell>
          <cell r="DH1046">
            <v>0</v>
          </cell>
          <cell r="DI1046">
            <v>0</v>
          </cell>
          <cell r="DJ1046">
            <v>0</v>
          </cell>
          <cell r="DK1046">
            <v>0</v>
          </cell>
          <cell r="DL1046">
            <v>0</v>
          </cell>
          <cell r="DM1046">
            <v>0</v>
          </cell>
          <cell r="DN1046">
            <v>0</v>
          </cell>
          <cell r="DO1046">
            <v>0</v>
          </cell>
          <cell r="DP1046">
            <v>0</v>
          </cell>
          <cell r="DQ1046">
            <v>0</v>
          </cell>
          <cell r="DR1046">
            <v>0</v>
          </cell>
          <cell r="DS1046">
            <v>0</v>
          </cell>
          <cell r="DT1046">
            <v>0</v>
          </cell>
          <cell r="DU1046">
            <v>0</v>
          </cell>
          <cell r="DV1046">
            <v>0</v>
          </cell>
          <cell r="DW1046">
            <v>0</v>
          </cell>
          <cell r="DX1046">
            <v>0</v>
          </cell>
          <cell r="DY1046">
            <v>0</v>
          </cell>
          <cell r="DZ1046">
            <v>0</v>
          </cell>
          <cell r="EA1046">
            <v>0</v>
          </cell>
          <cell r="EB1046">
            <v>0</v>
          </cell>
          <cell r="EC1046">
            <v>0</v>
          </cell>
          <cell r="ED1046">
            <v>0</v>
          </cell>
        </row>
        <row r="1047"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0</v>
          </cell>
          <cell r="P1047">
            <v>0</v>
          </cell>
          <cell r="Q1047">
            <v>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  <cell r="AE1047">
            <v>0</v>
          </cell>
          <cell r="AF1047">
            <v>0</v>
          </cell>
          <cell r="AG1047">
            <v>0</v>
          </cell>
          <cell r="AH1047">
            <v>0</v>
          </cell>
          <cell r="AI1047">
            <v>0</v>
          </cell>
          <cell r="AJ1047">
            <v>0</v>
          </cell>
          <cell r="AK1047">
            <v>0</v>
          </cell>
          <cell r="AL1047">
            <v>0</v>
          </cell>
          <cell r="AM1047">
            <v>0</v>
          </cell>
          <cell r="AN1047">
            <v>0</v>
          </cell>
          <cell r="AO1047">
            <v>0</v>
          </cell>
          <cell r="AP1047">
            <v>0</v>
          </cell>
          <cell r="AQ1047">
            <v>0</v>
          </cell>
          <cell r="AR1047">
            <v>0</v>
          </cell>
          <cell r="AS1047">
            <v>0</v>
          </cell>
          <cell r="AT1047">
            <v>0</v>
          </cell>
          <cell r="AU1047">
            <v>0</v>
          </cell>
          <cell r="AV1047">
            <v>0</v>
          </cell>
          <cell r="AW1047">
            <v>0</v>
          </cell>
          <cell r="AX1047">
            <v>0</v>
          </cell>
          <cell r="AY1047">
            <v>0</v>
          </cell>
          <cell r="AZ1047">
            <v>0</v>
          </cell>
          <cell r="BA1047">
            <v>0</v>
          </cell>
          <cell r="BB1047">
            <v>0</v>
          </cell>
          <cell r="BC1047">
            <v>0</v>
          </cell>
          <cell r="BD1047">
            <v>0</v>
          </cell>
          <cell r="BE1047">
            <v>0</v>
          </cell>
          <cell r="BF1047">
            <v>0</v>
          </cell>
          <cell r="BG1047">
            <v>0</v>
          </cell>
          <cell r="BH1047">
            <v>0</v>
          </cell>
          <cell r="BI1047">
            <v>0</v>
          </cell>
          <cell r="BJ1047">
            <v>0</v>
          </cell>
          <cell r="BK1047">
            <v>0</v>
          </cell>
          <cell r="BL1047">
            <v>0</v>
          </cell>
          <cell r="BM1047">
            <v>0</v>
          </cell>
          <cell r="BN1047">
            <v>0</v>
          </cell>
          <cell r="BO1047">
            <v>0</v>
          </cell>
          <cell r="BP1047">
            <v>0</v>
          </cell>
          <cell r="BQ1047">
            <v>0</v>
          </cell>
          <cell r="BR1047">
            <v>0</v>
          </cell>
          <cell r="BS1047">
            <v>0</v>
          </cell>
          <cell r="BT1047">
            <v>0</v>
          </cell>
          <cell r="BU1047">
            <v>0</v>
          </cell>
          <cell r="BV1047">
            <v>0</v>
          </cell>
          <cell r="BW1047">
            <v>0</v>
          </cell>
          <cell r="BX1047">
            <v>0</v>
          </cell>
          <cell r="BY1047">
            <v>0</v>
          </cell>
          <cell r="BZ1047">
            <v>0</v>
          </cell>
          <cell r="CA1047">
            <v>0</v>
          </cell>
          <cell r="CB1047">
            <v>0</v>
          </cell>
          <cell r="CC1047">
            <v>0</v>
          </cell>
          <cell r="CD1047">
            <v>0</v>
          </cell>
          <cell r="CE1047">
            <v>0</v>
          </cell>
          <cell r="CF1047">
            <v>0</v>
          </cell>
          <cell r="CG1047">
            <v>0</v>
          </cell>
          <cell r="CH1047">
            <v>0</v>
          </cell>
          <cell r="CI1047">
            <v>0</v>
          </cell>
          <cell r="CJ1047">
            <v>0</v>
          </cell>
          <cell r="CK1047">
            <v>0</v>
          </cell>
          <cell r="CL1047">
            <v>0</v>
          </cell>
          <cell r="CM1047">
            <v>0</v>
          </cell>
          <cell r="CN1047">
            <v>0</v>
          </cell>
          <cell r="CO1047">
            <v>0</v>
          </cell>
          <cell r="CP1047">
            <v>0</v>
          </cell>
          <cell r="CQ1047">
            <v>0</v>
          </cell>
          <cell r="CR1047">
            <v>0</v>
          </cell>
          <cell r="CS1047">
            <v>0</v>
          </cell>
          <cell r="CT1047">
            <v>0</v>
          </cell>
          <cell r="CU1047">
            <v>0</v>
          </cell>
          <cell r="CV1047">
            <v>0</v>
          </cell>
          <cell r="CW1047">
            <v>0</v>
          </cell>
          <cell r="CX1047">
            <v>0</v>
          </cell>
          <cell r="CY1047">
            <v>0</v>
          </cell>
          <cell r="CZ1047">
            <v>0</v>
          </cell>
          <cell r="DA1047">
            <v>0</v>
          </cell>
          <cell r="DB1047">
            <v>0</v>
          </cell>
          <cell r="DC1047">
            <v>0</v>
          </cell>
          <cell r="DD1047">
            <v>0</v>
          </cell>
          <cell r="DE1047">
            <v>0</v>
          </cell>
          <cell r="DF1047">
            <v>0</v>
          </cell>
          <cell r="DG1047">
            <v>0</v>
          </cell>
          <cell r="DH1047">
            <v>0</v>
          </cell>
          <cell r="DI1047">
            <v>0</v>
          </cell>
          <cell r="DJ1047">
            <v>0</v>
          </cell>
          <cell r="DK1047">
            <v>0</v>
          </cell>
          <cell r="DL1047">
            <v>0</v>
          </cell>
          <cell r="DM1047">
            <v>0</v>
          </cell>
          <cell r="DN1047">
            <v>0</v>
          </cell>
          <cell r="DO1047">
            <v>0</v>
          </cell>
          <cell r="DP1047">
            <v>0</v>
          </cell>
          <cell r="DQ1047">
            <v>0</v>
          </cell>
          <cell r="DR1047">
            <v>0</v>
          </cell>
          <cell r="DS1047">
            <v>0</v>
          </cell>
          <cell r="DT1047">
            <v>0</v>
          </cell>
          <cell r="DU1047">
            <v>0</v>
          </cell>
          <cell r="DV1047">
            <v>0</v>
          </cell>
          <cell r="DW1047">
            <v>0</v>
          </cell>
          <cell r="DX1047">
            <v>0</v>
          </cell>
          <cell r="DY1047">
            <v>0</v>
          </cell>
          <cell r="DZ1047">
            <v>0</v>
          </cell>
          <cell r="EA1047">
            <v>0</v>
          </cell>
          <cell r="EB1047">
            <v>0</v>
          </cell>
          <cell r="EC1047">
            <v>0</v>
          </cell>
          <cell r="ED1047">
            <v>0</v>
          </cell>
        </row>
        <row r="1048"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0</v>
          </cell>
          <cell r="P1048">
            <v>0</v>
          </cell>
          <cell r="Q1048">
            <v>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  <cell r="AE1048">
            <v>0</v>
          </cell>
          <cell r="AF1048">
            <v>0</v>
          </cell>
          <cell r="AG1048">
            <v>0</v>
          </cell>
          <cell r="AH1048">
            <v>0</v>
          </cell>
          <cell r="AI1048">
            <v>0</v>
          </cell>
          <cell r="AJ1048">
            <v>0</v>
          </cell>
          <cell r="AK1048">
            <v>0</v>
          </cell>
          <cell r="AL1048">
            <v>0</v>
          </cell>
          <cell r="AM1048">
            <v>0</v>
          </cell>
          <cell r="AN1048">
            <v>0</v>
          </cell>
          <cell r="AO1048">
            <v>0</v>
          </cell>
          <cell r="AP1048">
            <v>0</v>
          </cell>
          <cell r="AQ1048">
            <v>0</v>
          </cell>
          <cell r="AR1048">
            <v>0</v>
          </cell>
          <cell r="AS1048">
            <v>0</v>
          </cell>
          <cell r="AT1048">
            <v>0</v>
          </cell>
          <cell r="AU1048">
            <v>0</v>
          </cell>
          <cell r="AV1048">
            <v>0</v>
          </cell>
          <cell r="AW1048">
            <v>0</v>
          </cell>
          <cell r="AX1048">
            <v>0</v>
          </cell>
          <cell r="AY1048">
            <v>0</v>
          </cell>
          <cell r="AZ1048">
            <v>0</v>
          </cell>
          <cell r="BA1048">
            <v>0</v>
          </cell>
          <cell r="BB1048">
            <v>0</v>
          </cell>
          <cell r="BC1048">
            <v>0</v>
          </cell>
          <cell r="BD1048">
            <v>0</v>
          </cell>
          <cell r="BE1048">
            <v>0</v>
          </cell>
          <cell r="BF1048">
            <v>0</v>
          </cell>
          <cell r="BG1048">
            <v>0</v>
          </cell>
          <cell r="BH1048">
            <v>0</v>
          </cell>
          <cell r="BI1048">
            <v>0</v>
          </cell>
          <cell r="BJ1048">
            <v>0</v>
          </cell>
          <cell r="BK1048">
            <v>0</v>
          </cell>
          <cell r="BL1048">
            <v>0</v>
          </cell>
          <cell r="BM1048">
            <v>0</v>
          </cell>
          <cell r="BN1048">
            <v>0</v>
          </cell>
          <cell r="BO1048">
            <v>0</v>
          </cell>
          <cell r="BP1048">
            <v>0</v>
          </cell>
          <cell r="BQ1048">
            <v>0</v>
          </cell>
          <cell r="BR1048">
            <v>0</v>
          </cell>
          <cell r="BS1048">
            <v>0</v>
          </cell>
          <cell r="BT1048">
            <v>0</v>
          </cell>
          <cell r="BU1048">
            <v>0</v>
          </cell>
          <cell r="BV1048">
            <v>0</v>
          </cell>
          <cell r="BW1048">
            <v>0</v>
          </cell>
          <cell r="BX1048">
            <v>0</v>
          </cell>
          <cell r="BY1048">
            <v>0</v>
          </cell>
          <cell r="BZ1048">
            <v>0</v>
          </cell>
          <cell r="CA1048">
            <v>0</v>
          </cell>
          <cell r="CB1048">
            <v>0</v>
          </cell>
          <cell r="CC1048">
            <v>0</v>
          </cell>
          <cell r="CD1048">
            <v>0</v>
          </cell>
          <cell r="CE1048">
            <v>0</v>
          </cell>
          <cell r="CF1048">
            <v>0</v>
          </cell>
          <cell r="CG1048">
            <v>0</v>
          </cell>
          <cell r="CH1048">
            <v>0</v>
          </cell>
          <cell r="CI1048">
            <v>0</v>
          </cell>
          <cell r="CJ1048">
            <v>0</v>
          </cell>
          <cell r="CK1048">
            <v>0</v>
          </cell>
          <cell r="CL1048">
            <v>0</v>
          </cell>
          <cell r="CM1048">
            <v>0</v>
          </cell>
          <cell r="CN1048">
            <v>0</v>
          </cell>
          <cell r="CO1048">
            <v>0</v>
          </cell>
          <cell r="CP1048">
            <v>0</v>
          </cell>
          <cell r="CQ1048">
            <v>0</v>
          </cell>
          <cell r="CR1048">
            <v>0</v>
          </cell>
          <cell r="CS1048">
            <v>0</v>
          </cell>
          <cell r="CT1048">
            <v>0</v>
          </cell>
          <cell r="CU1048">
            <v>0</v>
          </cell>
          <cell r="CV1048">
            <v>0</v>
          </cell>
          <cell r="CW1048">
            <v>0</v>
          </cell>
          <cell r="CX1048">
            <v>0</v>
          </cell>
          <cell r="CY1048">
            <v>0</v>
          </cell>
          <cell r="CZ1048">
            <v>0</v>
          </cell>
          <cell r="DA1048">
            <v>0</v>
          </cell>
          <cell r="DB1048">
            <v>0</v>
          </cell>
          <cell r="DC1048">
            <v>0</v>
          </cell>
          <cell r="DD1048">
            <v>0</v>
          </cell>
          <cell r="DE1048">
            <v>0</v>
          </cell>
          <cell r="DF1048">
            <v>0</v>
          </cell>
          <cell r="DG1048">
            <v>0</v>
          </cell>
          <cell r="DH1048">
            <v>0</v>
          </cell>
          <cell r="DI1048">
            <v>0</v>
          </cell>
          <cell r="DJ1048">
            <v>0</v>
          </cell>
          <cell r="DK1048">
            <v>0</v>
          </cell>
          <cell r="DL1048">
            <v>0</v>
          </cell>
          <cell r="DM1048">
            <v>0</v>
          </cell>
          <cell r="DN1048">
            <v>0</v>
          </cell>
          <cell r="DO1048">
            <v>0</v>
          </cell>
          <cell r="DP1048">
            <v>0</v>
          </cell>
          <cell r="DQ1048">
            <v>0</v>
          </cell>
          <cell r="DR1048">
            <v>0</v>
          </cell>
          <cell r="DS1048">
            <v>0</v>
          </cell>
          <cell r="DT1048">
            <v>0</v>
          </cell>
          <cell r="DU1048">
            <v>0</v>
          </cell>
          <cell r="DV1048">
            <v>0</v>
          </cell>
          <cell r="DW1048">
            <v>0</v>
          </cell>
          <cell r="DX1048">
            <v>0</v>
          </cell>
          <cell r="DY1048">
            <v>0</v>
          </cell>
          <cell r="DZ1048">
            <v>0</v>
          </cell>
          <cell r="EA1048">
            <v>0</v>
          </cell>
          <cell r="EB1048">
            <v>0</v>
          </cell>
          <cell r="EC1048">
            <v>0</v>
          </cell>
          <cell r="ED1048">
            <v>0</v>
          </cell>
        </row>
        <row r="1049"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0</v>
          </cell>
          <cell r="P1049">
            <v>0</v>
          </cell>
          <cell r="Q1049">
            <v>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  <cell r="AE1049">
            <v>0</v>
          </cell>
          <cell r="AF1049">
            <v>0</v>
          </cell>
          <cell r="AG1049">
            <v>0</v>
          </cell>
          <cell r="AH1049">
            <v>0</v>
          </cell>
          <cell r="AI1049">
            <v>0</v>
          </cell>
          <cell r="AJ1049">
            <v>0</v>
          </cell>
          <cell r="AK1049">
            <v>0</v>
          </cell>
          <cell r="AL1049">
            <v>0</v>
          </cell>
          <cell r="AM1049">
            <v>0</v>
          </cell>
          <cell r="AN1049">
            <v>0</v>
          </cell>
          <cell r="AO1049">
            <v>0</v>
          </cell>
          <cell r="AP1049">
            <v>0</v>
          </cell>
          <cell r="AQ1049">
            <v>0</v>
          </cell>
          <cell r="AR1049">
            <v>0</v>
          </cell>
          <cell r="AS1049">
            <v>0</v>
          </cell>
          <cell r="AT1049">
            <v>0</v>
          </cell>
          <cell r="AU1049">
            <v>0</v>
          </cell>
          <cell r="AV1049">
            <v>0</v>
          </cell>
          <cell r="AW1049">
            <v>0</v>
          </cell>
          <cell r="AX1049">
            <v>0</v>
          </cell>
          <cell r="AY1049">
            <v>0</v>
          </cell>
          <cell r="AZ1049">
            <v>0</v>
          </cell>
          <cell r="BA1049">
            <v>0</v>
          </cell>
          <cell r="BB1049">
            <v>0</v>
          </cell>
          <cell r="BC1049">
            <v>0</v>
          </cell>
          <cell r="BD1049">
            <v>0</v>
          </cell>
          <cell r="BE1049">
            <v>0</v>
          </cell>
          <cell r="BF1049">
            <v>0</v>
          </cell>
          <cell r="BG1049">
            <v>0</v>
          </cell>
          <cell r="BH1049">
            <v>0</v>
          </cell>
          <cell r="BI1049">
            <v>0</v>
          </cell>
          <cell r="BJ1049">
            <v>0</v>
          </cell>
          <cell r="BK1049">
            <v>0</v>
          </cell>
          <cell r="BL1049">
            <v>0</v>
          </cell>
          <cell r="BM1049">
            <v>0</v>
          </cell>
          <cell r="BN1049">
            <v>0</v>
          </cell>
          <cell r="BO1049">
            <v>0</v>
          </cell>
          <cell r="BP1049">
            <v>0</v>
          </cell>
          <cell r="BQ1049">
            <v>0</v>
          </cell>
          <cell r="BR1049">
            <v>0</v>
          </cell>
          <cell r="BS1049">
            <v>0</v>
          </cell>
          <cell r="BT1049">
            <v>0</v>
          </cell>
          <cell r="BU1049">
            <v>0</v>
          </cell>
          <cell r="BV1049">
            <v>0</v>
          </cell>
          <cell r="BW1049">
            <v>0</v>
          </cell>
          <cell r="BX1049">
            <v>0</v>
          </cell>
          <cell r="BY1049">
            <v>0</v>
          </cell>
          <cell r="BZ1049">
            <v>0</v>
          </cell>
          <cell r="CA1049">
            <v>0</v>
          </cell>
          <cell r="CB1049">
            <v>0</v>
          </cell>
          <cell r="CC1049">
            <v>0</v>
          </cell>
          <cell r="CD1049">
            <v>0</v>
          </cell>
          <cell r="CE1049">
            <v>0</v>
          </cell>
          <cell r="CF1049">
            <v>0</v>
          </cell>
          <cell r="CG1049">
            <v>0</v>
          </cell>
          <cell r="CH1049">
            <v>0</v>
          </cell>
          <cell r="CI1049">
            <v>0</v>
          </cell>
          <cell r="CJ1049">
            <v>0</v>
          </cell>
          <cell r="CK1049">
            <v>0</v>
          </cell>
          <cell r="CL1049">
            <v>0</v>
          </cell>
          <cell r="CM1049">
            <v>0</v>
          </cell>
          <cell r="CN1049">
            <v>0</v>
          </cell>
          <cell r="CO1049">
            <v>0</v>
          </cell>
          <cell r="CP1049">
            <v>0</v>
          </cell>
          <cell r="CQ1049">
            <v>0</v>
          </cell>
          <cell r="CR1049">
            <v>0</v>
          </cell>
          <cell r="CS1049">
            <v>0</v>
          </cell>
          <cell r="CT1049">
            <v>0</v>
          </cell>
          <cell r="CU1049">
            <v>0</v>
          </cell>
          <cell r="CV1049">
            <v>0</v>
          </cell>
          <cell r="CW1049">
            <v>0</v>
          </cell>
          <cell r="CX1049">
            <v>0</v>
          </cell>
          <cell r="CY1049">
            <v>0</v>
          </cell>
          <cell r="CZ1049">
            <v>0</v>
          </cell>
          <cell r="DA1049">
            <v>0</v>
          </cell>
          <cell r="DB1049">
            <v>0</v>
          </cell>
          <cell r="DC1049">
            <v>0</v>
          </cell>
          <cell r="DD1049">
            <v>0</v>
          </cell>
          <cell r="DE1049">
            <v>0</v>
          </cell>
          <cell r="DF1049">
            <v>0</v>
          </cell>
          <cell r="DG1049">
            <v>0</v>
          </cell>
          <cell r="DH1049">
            <v>0</v>
          </cell>
          <cell r="DI1049">
            <v>0</v>
          </cell>
          <cell r="DJ1049">
            <v>0</v>
          </cell>
          <cell r="DK1049">
            <v>0</v>
          </cell>
          <cell r="DL1049">
            <v>0</v>
          </cell>
          <cell r="DM1049">
            <v>0</v>
          </cell>
          <cell r="DN1049">
            <v>0</v>
          </cell>
          <cell r="DO1049">
            <v>0</v>
          </cell>
          <cell r="DP1049">
            <v>0</v>
          </cell>
          <cell r="DQ1049">
            <v>0</v>
          </cell>
          <cell r="DR1049">
            <v>0</v>
          </cell>
          <cell r="DS1049">
            <v>0</v>
          </cell>
          <cell r="DT1049">
            <v>0</v>
          </cell>
          <cell r="DU1049">
            <v>0</v>
          </cell>
          <cell r="DV1049">
            <v>0</v>
          </cell>
          <cell r="DW1049">
            <v>0</v>
          </cell>
          <cell r="DX1049">
            <v>0</v>
          </cell>
          <cell r="DY1049">
            <v>0</v>
          </cell>
          <cell r="DZ1049">
            <v>0</v>
          </cell>
          <cell r="EA1049">
            <v>0</v>
          </cell>
          <cell r="EB1049">
            <v>0</v>
          </cell>
          <cell r="EC1049">
            <v>0</v>
          </cell>
          <cell r="ED1049">
            <v>0</v>
          </cell>
        </row>
        <row r="1050"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0</v>
          </cell>
          <cell r="P1050">
            <v>0</v>
          </cell>
          <cell r="Q1050">
            <v>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  <cell r="AE1050">
            <v>0</v>
          </cell>
          <cell r="AF1050">
            <v>0</v>
          </cell>
          <cell r="AG1050">
            <v>0</v>
          </cell>
          <cell r="AH1050">
            <v>0</v>
          </cell>
          <cell r="AI1050">
            <v>0</v>
          </cell>
          <cell r="AJ1050">
            <v>0</v>
          </cell>
          <cell r="AK1050">
            <v>0</v>
          </cell>
          <cell r="AL1050">
            <v>0</v>
          </cell>
          <cell r="AM1050">
            <v>0</v>
          </cell>
          <cell r="AN1050">
            <v>0</v>
          </cell>
          <cell r="AO1050">
            <v>0</v>
          </cell>
          <cell r="AP1050">
            <v>0</v>
          </cell>
          <cell r="AQ1050">
            <v>0</v>
          </cell>
          <cell r="AR1050">
            <v>0</v>
          </cell>
          <cell r="AS1050">
            <v>0</v>
          </cell>
          <cell r="AT1050">
            <v>0</v>
          </cell>
          <cell r="AU1050">
            <v>0</v>
          </cell>
          <cell r="AV1050">
            <v>0</v>
          </cell>
          <cell r="AW1050">
            <v>0</v>
          </cell>
          <cell r="AX1050">
            <v>0</v>
          </cell>
          <cell r="AY1050">
            <v>0</v>
          </cell>
          <cell r="AZ1050">
            <v>0</v>
          </cell>
          <cell r="BA1050">
            <v>0</v>
          </cell>
          <cell r="BB1050">
            <v>0</v>
          </cell>
          <cell r="BC1050">
            <v>0</v>
          </cell>
          <cell r="BD1050">
            <v>0</v>
          </cell>
          <cell r="BE1050">
            <v>0</v>
          </cell>
          <cell r="BF1050">
            <v>0</v>
          </cell>
          <cell r="BG1050">
            <v>0</v>
          </cell>
          <cell r="BH1050">
            <v>0</v>
          </cell>
          <cell r="BI1050">
            <v>0</v>
          </cell>
          <cell r="BJ1050">
            <v>0</v>
          </cell>
          <cell r="BK1050">
            <v>0</v>
          </cell>
          <cell r="BL1050">
            <v>0</v>
          </cell>
          <cell r="BM1050">
            <v>0</v>
          </cell>
          <cell r="BN1050">
            <v>0</v>
          </cell>
          <cell r="BO1050">
            <v>0</v>
          </cell>
          <cell r="BP1050">
            <v>0</v>
          </cell>
          <cell r="BQ1050">
            <v>0</v>
          </cell>
          <cell r="BR1050">
            <v>0</v>
          </cell>
          <cell r="BS1050">
            <v>0</v>
          </cell>
          <cell r="BT1050">
            <v>0</v>
          </cell>
          <cell r="BU1050">
            <v>0</v>
          </cell>
          <cell r="BV1050">
            <v>0</v>
          </cell>
          <cell r="BW1050">
            <v>0</v>
          </cell>
          <cell r="BX1050">
            <v>0</v>
          </cell>
          <cell r="BY1050">
            <v>0</v>
          </cell>
          <cell r="BZ1050">
            <v>0</v>
          </cell>
          <cell r="CA1050">
            <v>0</v>
          </cell>
          <cell r="CB1050">
            <v>0</v>
          </cell>
          <cell r="CC1050">
            <v>0</v>
          </cell>
          <cell r="CD1050">
            <v>0</v>
          </cell>
          <cell r="CE1050">
            <v>0</v>
          </cell>
          <cell r="CF1050">
            <v>0</v>
          </cell>
          <cell r="CG1050">
            <v>0</v>
          </cell>
          <cell r="CH1050">
            <v>0</v>
          </cell>
          <cell r="CI1050">
            <v>0</v>
          </cell>
          <cell r="CJ1050">
            <v>0</v>
          </cell>
          <cell r="CK1050">
            <v>0</v>
          </cell>
          <cell r="CL1050">
            <v>0</v>
          </cell>
          <cell r="CM1050">
            <v>0</v>
          </cell>
          <cell r="CN1050">
            <v>0</v>
          </cell>
          <cell r="CO1050">
            <v>0</v>
          </cell>
          <cell r="CP1050">
            <v>0</v>
          </cell>
          <cell r="CQ1050">
            <v>0</v>
          </cell>
          <cell r="CR1050">
            <v>0</v>
          </cell>
          <cell r="CS1050">
            <v>0</v>
          </cell>
          <cell r="CT1050">
            <v>0</v>
          </cell>
          <cell r="CU1050">
            <v>0</v>
          </cell>
          <cell r="CV1050">
            <v>0</v>
          </cell>
          <cell r="CW1050">
            <v>0</v>
          </cell>
          <cell r="CX1050">
            <v>0</v>
          </cell>
          <cell r="CY1050">
            <v>0</v>
          </cell>
          <cell r="CZ1050">
            <v>0</v>
          </cell>
          <cell r="DA1050">
            <v>0</v>
          </cell>
          <cell r="DB1050">
            <v>0</v>
          </cell>
          <cell r="DC1050">
            <v>0</v>
          </cell>
          <cell r="DD1050">
            <v>0</v>
          </cell>
          <cell r="DE1050">
            <v>0</v>
          </cell>
          <cell r="DF1050">
            <v>0</v>
          </cell>
          <cell r="DG1050">
            <v>0</v>
          </cell>
          <cell r="DH1050">
            <v>0</v>
          </cell>
          <cell r="DI1050">
            <v>0</v>
          </cell>
          <cell r="DJ1050">
            <v>0</v>
          </cell>
          <cell r="DK1050">
            <v>0</v>
          </cell>
          <cell r="DL1050">
            <v>0</v>
          </cell>
          <cell r="DM1050">
            <v>0</v>
          </cell>
          <cell r="DN1050">
            <v>0</v>
          </cell>
          <cell r="DO1050">
            <v>0</v>
          </cell>
          <cell r="DP1050">
            <v>0</v>
          </cell>
          <cell r="DQ1050">
            <v>0</v>
          </cell>
          <cell r="DR1050">
            <v>0</v>
          </cell>
          <cell r="DS1050">
            <v>0</v>
          </cell>
          <cell r="DT1050">
            <v>0</v>
          </cell>
          <cell r="DU1050">
            <v>0</v>
          </cell>
          <cell r="DV1050">
            <v>0</v>
          </cell>
          <cell r="DW1050">
            <v>0</v>
          </cell>
          <cell r="DX1050">
            <v>0</v>
          </cell>
          <cell r="DY1050">
            <v>0</v>
          </cell>
          <cell r="DZ1050">
            <v>0</v>
          </cell>
          <cell r="EA1050">
            <v>0</v>
          </cell>
          <cell r="EB1050">
            <v>0</v>
          </cell>
          <cell r="EC1050">
            <v>0</v>
          </cell>
          <cell r="ED1050">
            <v>0</v>
          </cell>
        </row>
        <row r="1051"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0</v>
          </cell>
          <cell r="P1051">
            <v>0</v>
          </cell>
          <cell r="Q1051">
            <v>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  <cell r="AE1051">
            <v>0</v>
          </cell>
          <cell r="AF1051">
            <v>0</v>
          </cell>
          <cell r="AG1051">
            <v>0</v>
          </cell>
          <cell r="AH1051">
            <v>0</v>
          </cell>
          <cell r="AI1051">
            <v>0</v>
          </cell>
          <cell r="AJ1051">
            <v>0</v>
          </cell>
          <cell r="AK1051">
            <v>0</v>
          </cell>
          <cell r="AL1051">
            <v>0</v>
          </cell>
          <cell r="AM1051">
            <v>0</v>
          </cell>
          <cell r="AN1051">
            <v>0</v>
          </cell>
          <cell r="AO1051">
            <v>0</v>
          </cell>
          <cell r="AP1051">
            <v>0</v>
          </cell>
          <cell r="AQ1051">
            <v>0</v>
          </cell>
          <cell r="AR1051">
            <v>0</v>
          </cell>
          <cell r="AS1051">
            <v>0</v>
          </cell>
          <cell r="AT1051">
            <v>0</v>
          </cell>
          <cell r="AU1051">
            <v>0</v>
          </cell>
          <cell r="AV1051">
            <v>0</v>
          </cell>
          <cell r="AW1051">
            <v>0</v>
          </cell>
          <cell r="AX1051">
            <v>0</v>
          </cell>
          <cell r="AY1051">
            <v>0</v>
          </cell>
          <cell r="AZ1051">
            <v>0</v>
          </cell>
          <cell r="BA1051">
            <v>0</v>
          </cell>
          <cell r="BB1051">
            <v>0</v>
          </cell>
          <cell r="BC1051">
            <v>0</v>
          </cell>
          <cell r="BD1051">
            <v>0</v>
          </cell>
          <cell r="BE1051">
            <v>0</v>
          </cell>
          <cell r="BF1051">
            <v>0</v>
          </cell>
          <cell r="BG1051">
            <v>0</v>
          </cell>
          <cell r="BH1051">
            <v>0</v>
          </cell>
          <cell r="BI1051">
            <v>0</v>
          </cell>
          <cell r="BJ1051">
            <v>0</v>
          </cell>
          <cell r="BK1051">
            <v>0</v>
          </cell>
          <cell r="BL1051">
            <v>0</v>
          </cell>
          <cell r="BM1051">
            <v>0</v>
          </cell>
          <cell r="BN1051">
            <v>0</v>
          </cell>
          <cell r="BO1051">
            <v>0</v>
          </cell>
          <cell r="BP1051">
            <v>0</v>
          </cell>
          <cell r="BQ1051">
            <v>0</v>
          </cell>
          <cell r="BR1051">
            <v>0</v>
          </cell>
          <cell r="BS1051">
            <v>0</v>
          </cell>
          <cell r="BT1051">
            <v>0</v>
          </cell>
          <cell r="BU1051">
            <v>0</v>
          </cell>
          <cell r="BV1051">
            <v>0</v>
          </cell>
          <cell r="BW1051">
            <v>0</v>
          </cell>
          <cell r="BX1051">
            <v>0</v>
          </cell>
          <cell r="BY1051">
            <v>0</v>
          </cell>
          <cell r="BZ1051">
            <v>0</v>
          </cell>
          <cell r="CA1051">
            <v>0</v>
          </cell>
          <cell r="CB1051">
            <v>0</v>
          </cell>
          <cell r="CC1051">
            <v>0</v>
          </cell>
          <cell r="CD1051">
            <v>0</v>
          </cell>
          <cell r="CE1051">
            <v>0</v>
          </cell>
          <cell r="CF1051">
            <v>0</v>
          </cell>
          <cell r="CG1051">
            <v>0</v>
          </cell>
          <cell r="CH1051">
            <v>0</v>
          </cell>
          <cell r="CI1051">
            <v>0</v>
          </cell>
          <cell r="CJ1051">
            <v>0</v>
          </cell>
          <cell r="CK1051">
            <v>0</v>
          </cell>
          <cell r="CL1051">
            <v>0</v>
          </cell>
          <cell r="CM1051">
            <v>0</v>
          </cell>
          <cell r="CN1051">
            <v>0</v>
          </cell>
          <cell r="CO1051">
            <v>0</v>
          </cell>
          <cell r="CP1051">
            <v>0</v>
          </cell>
          <cell r="CQ1051">
            <v>0</v>
          </cell>
          <cell r="CR1051">
            <v>0</v>
          </cell>
          <cell r="CS1051">
            <v>0</v>
          </cell>
          <cell r="CT1051">
            <v>0</v>
          </cell>
          <cell r="CU1051">
            <v>0</v>
          </cell>
          <cell r="CV1051">
            <v>0</v>
          </cell>
          <cell r="CW1051">
            <v>0</v>
          </cell>
          <cell r="CX1051">
            <v>0</v>
          </cell>
          <cell r="CY1051">
            <v>0</v>
          </cell>
          <cell r="CZ1051">
            <v>0</v>
          </cell>
          <cell r="DA1051">
            <v>0</v>
          </cell>
          <cell r="DB1051">
            <v>0</v>
          </cell>
          <cell r="DC1051">
            <v>0</v>
          </cell>
          <cell r="DD1051">
            <v>0</v>
          </cell>
          <cell r="DE1051">
            <v>0</v>
          </cell>
          <cell r="DF1051">
            <v>0</v>
          </cell>
          <cell r="DG1051">
            <v>0</v>
          </cell>
          <cell r="DH1051">
            <v>0</v>
          </cell>
          <cell r="DI1051">
            <v>0</v>
          </cell>
          <cell r="DJ1051">
            <v>0</v>
          </cell>
          <cell r="DK1051">
            <v>0</v>
          </cell>
          <cell r="DL1051">
            <v>0</v>
          </cell>
          <cell r="DM1051">
            <v>0</v>
          </cell>
          <cell r="DN1051">
            <v>0</v>
          </cell>
          <cell r="DO1051">
            <v>0</v>
          </cell>
          <cell r="DP1051">
            <v>0</v>
          </cell>
          <cell r="DQ1051">
            <v>0</v>
          </cell>
          <cell r="DR1051">
            <v>0</v>
          </cell>
          <cell r="DS1051">
            <v>0</v>
          </cell>
          <cell r="DT1051">
            <v>0</v>
          </cell>
          <cell r="DU1051">
            <v>0</v>
          </cell>
          <cell r="DV1051">
            <v>0</v>
          </cell>
          <cell r="DW1051">
            <v>0</v>
          </cell>
          <cell r="DX1051">
            <v>0</v>
          </cell>
          <cell r="DY1051">
            <v>0</v>
          </cell>
          <cell r="DZ1051">
            <v>0</v>
          </cell>
          <cell r="EA1051">
            <v>0</v>
          </cell>
          <cell r="EB1051">
            <v>0</v>
          </cell>
          <cell r="EC1051">
            <v>0</v>
          </cell>
          <cell r="ED1051">
            <v>0</v>
          </cell>
        </row>
        <row r="1052"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0</v>
          </cell>
          <cell r="P1052">
            <v>0</v>
          </cell>
          <cell r="Q1052">
            <v>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  <cell r="AE1052">
            <v>0</v>
          </cell>
          <cell r="AF1052">
            <v>0</v>
          </cell>
          <cell r="AG1052">
            <v>0</v>
          </cell>
          <cell r="AH1052">
            <v>0</v>
          </cell>
          <cell r="AI1052">
            <v>0</v>
          </cell>
          <cell r="AJ1052">
            <v>0</v>
          </cell>
          <cell r="AK1052">
            <v>0</v>
          </cell>
          <cell r="AL1052">
            <v>0</v>
          </cell>
          <cell r="AM1052">
            <v>0</v>
          </cell>
          <cell r="AN1052">
            <v>0</v>
          </cell>
          <cell r="AO1052">
            <v>0</v>
          </cell>
          <cell r="AP1052">
            <v>0</v>
          </cell>
          <cell r="AQ1052">
            <v>0</v>
          </cell>
          <cell r="AR1052">
            <v>0</v>
          </cell>
          <cell r="AS1052">
            <v>0</v>
          </cell>
          <cell r="AT1052">
            <v>0</v>
          </cell>
          <cell r="AU1052">
            <v>0</v>
          </cell>
          <cell r="AV1052">
            <v>0</v>
          </cell>
          <cell r="AW1052">
            <v>0</v>
          </cell>
          <cell r="AX1052">
            <v>0</v>
          </cell>
          <cell r="AY1052">
            <v>0</v>
          </cell>
          <cell r="AZ1052">
            <v>0</v>
          </cell>
          <cell r="BA1052">
            <v>0</v>
          </cell>
          <cell r="BB1052">
            <v>0</v>
          </cell>
          <cell r="BC1052">
            <v>0</v>
          </cell>
          <cell r="BD1052">
            <v>0</v>
          </cell>
          <cell r="BE1052">
            <v>0</v>
          </cell>
          <cell r="BF1052">
            <v>0</v>
          </cell>
          <cell r="BG1052">
            <v>0</v>
          </cell>
          <cell r="BH1052">
            <v>0</v>
          </cell>
          <cell r="BI1052">
            <v>0</v>
          </cell>
          <cell r="BJ1052">
            <v>0</v>
          </cell>
          <cell r="BK1052">
            <v>0</v>
          </cell>
          <cell r="BL1052">
            <v>0</v>
          </cell>
          <cell r="BM1052">
            <v>0</v>
          </cell>
          <cell r="BN1052">
            <v>0</v>
          </cell>
          <cell r="BO1052">
            <v>0</v>
          </cell>
          <cell r="BP1052">
            <v>0</v>
          </cell>
          <cell r="BQ1052">
            <v>0</v>
          </cell>
          <cell r="BR1052">
            <v>0</v>
          </cell>
          <cell r="BS1052">
            <v>0</v>
          </cell>
          <cell r="BT1052">
            <v>0</v>
          </cell>
          <cell r="BU1052">
            <v>0</v>
          </cell>
          <cell r="BV1052">
            <v>0</v>
          </cell>
          <cell r="BW1052">
            <v>0</v>
          </cell>
          <cell r="BX1052">
            <v>0</v>
          </cell>
          <cell r="BY1052">
            <v>0</v>
          </cell>
          <cell r="BZ1052">
            <v>0</v>
          </cell>
          <cell r="CA1052">
            <v>0</v>
          </cell>
          <cell r="CB1052">
            <v>0</v>
          </cell>
          <cell r="CC1052">
            <v>0</v>
          </cell>
          <cell r="CD1052">
            <v>0</v>
          </cell>
          <cell r="CE1052">
            <v>0</v>
          </cell>
          <cell r="CF1052">
            <v>0</v>
          </cell>
          <cell r="CG1052">
            <v>0</v>
          </cell>
          <cell r="CH1052">
            <v>0</v>
          </cell>
          <cell r="CI1052">
            <v>0</v>
          </cell>
          <cell r="CJ1052">
            <v>0</v>
          </cell>
          <cell r="CK1052">
            <v>0</v>
          </cell>
          <cell r="CL1052">
            <v>0</v>
          </cell>
          <cell r="CM1052">
            <v>0</v>
          </cell>
          <cell r="CN1052">
            <v>0</v>
          </cell>
          <cell r="CO1052">
            <v>0</v>
          </cell>
          <cell r="CP1052">
            <v>0</v>
          </cell>
          <cell r="CQ1052">
            <v>0</v>
          </cell>
          <cell r="CR1052">
            <v>0</v>
          </cell>
          <cell r="CS1052">
            <v>0</v>
          </cell>
          <cell r="CT1052">
            <v>0</v>
          </cell>
          <cell r="CU1052">
            <v>0</v>
          </cell>
          <cell r="CV1052">
            <v>0</v>
          </cell>
          <cell r="CW1052">
            <v>0</v>
          </cell>
          <cell r="CX1052">
            <v>0</v>
          </cell>
          <cell r="CY1052">
            <v>0</v>
          </cell>
          <cell r="CZ1052">
            <v>0</v>
          </cell>
          <cell r="DA1052">
            <v>0</v>
          </cell>
          <cell r="DB1052">
            <v>0</v>
          </cell>
          <cell r="DC1052">
            <v>0</v>
          </cell>
          <cell r="DD1052">
            <v>0</v>
          </cell>
          <cell r="DE1052">
            <v>0</v>
          </cell>
          <cell r="DF1052">
            <v>0</v>
          </cell>
          <cell r="DG1052">
            <v>0</v>
          </cell>
          <cell r="DH1052">
            <v>0</v>
          </cell>
          <cell r="DI1052">
            <v>0</v>
          </cell>
          <cell r="DJ1052">
            <v>0</v>
          </cell>
          <cell r="DK1052">
            <v>0</v>
          </cell>
          <cell r="DL1052">
            <v>0</v>
          </cell>
          <cell r="DM1052">
            <v>0</v>
          </cell>
          <cell r="DN1052">
            <v>0</v>
          </cell>
          <cell r="DO1052">
            <v>0</v>
          </cell>
          <cell r="DP1052">
            <v>0</v>
          </cell>
          <cell r="DQ1052">
            <v>0</v>
          </cell>
          <cell r="DR1052">
            <v>0</v>
          </cell>
          <cell r="DS1052">
            <v>0</v>
          </cell>
          <cell r="DT1052">
            <v>0</v>
          </cell>
          <cell r="DU1052">
            <v>0</v>
          </cell>
          <cell r="DV1052">
            <v>0</v>
          </cell>
          <cell r="DW1052">
            <v>0</v>
          </cell>
          <cell r="DX1052">
            <v>0</v>
          </cell>
          <cell r="DY1052">
            <v>0</v>
          </cell>
          <cell r="DZ1052">
            <v>0</v>
          </cell>
          <cell r="EA1052">
            <v>0</v>
          </cell>
          <cell r="EB1052">
            <v>0</v>
          </cell>
          <cell r="EC1052">
            <v>0</v>
          </cell>
          <cell r="ED1052">
            <v>0</v>
          </cell>
        </row>
        <row r="1053"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0</v>
          </cell>
          <cell r="P1053">
            <v>0</v>
          </cell>
          <cell r="Q1053">
            <v>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  <cell r="AE1053">
            <v>0</v>
          </cell>
          <cell r="AF1053">
            <v>0</v>
          </cell>
          <cell r="AG1053">
            <v>0</v>
          </cell>
          <cell r="AH1053">
            <v>0</v>
          </cell>
          <cell r="AI1053">
            <v>0</v>
          </cell>
          <cell r="AJ1053">
            <v>0</v>
          </cell>
          <cell r="AK1053">
            <v>0</v>
          </cell>
          <cell r="AL1053">
            <v>0</v>
          </cell>
          <cell r="AM1053">
            <v>0</v>
          </cell>
          <cell r="AN1053">
            <v>0</v>
          </cell>
          <cell r="AO1053">
            <v>0</v>
          </cell>
          <cell r="AP1053">
            <v>0</v>
          </cell>
          <cell r="AQ1053">
            <v>0</v>
          </cell>
          <cell r="AR1053">
            <v>0</v>
          </cell>
          <cell r="AS1053">
            <v>0</v>
          </cell>
          <cell r="AT1053">
            <v>0</v>
          </cell>
          <cell r="AU1053">
            <v>0</v>
          </cell>
          <cell r="AV1053">
            <v>0</v>
          </cell>
          <cell r="AW1053">
            <v>0</v>
          </cell>
          <cell r="AX1053">
            <v>0</v>
          </cell>
          <cell r="AY1053">
            <v>0</v>
          </cell>
          <cell r="AZ1053">
            <v>0</v>
          </cell>
          <cell r="BA1053">
            <v>0</v>
          </cell>
          <cell r="BB1053">
            <v>0</v>
          </cell>
          <cell r="BC1053">
            <v>0</v>
          </cell>
          <cell r="BD1053">
            <v>0</v>
          </cell>
          <cell r="BE1053">
            <v>0</v>
          </cell>
          <cell r="BF1053">
            <v>0</v>
          </cell>
          <cell r="BG1053">
            <v>0</v>
          </cell>
          <cell r="BH1053">
            <v>0</v>
          </cell>
          <cell r="BI1053">
            <v>0</v>
          </cell>
          <cell r="BJ1053">
            <v>0</v>
          </cell>
          <cell r="BK1053">
            <v>0</v>
          </cell>
          <cell r="BL1053">
            <v>0</v>
          </cell>
          <cell r="BM1053">
            <v>0</v>
          </cell>
          <cell r="BN1053">
            <v>0</v>
          </cell>
          <cell r="BO1053">
            <v>0</v>
          </cell>
          <cell r="BP1053">
            <v>0</v>
          </cell>
          <cell r="BQ1053">
            <v>0</v>
          </cell>
          <cell r="BR1053">
            <v>0</v>
          </cell>
          <cell r="BS1053">
            <v>0</v>
          </cell>
          <cell r="BT1053">
            <v>0</v>
          </cell>
          <cell r="BU1053">
            <v>0</v>
          </cell>
          <cell r="BV1053">
            <v>0</v>
          </cell>
          <cell r="BW1053">
            <v>0</v>
          </cell>
          <cell r="BX1053">
            <v>0</v>
          </cell>
          <cell r="BY1053">
            <v>0</v>
          </cell>
          <cell r="BZ1053">
            <v>0</v>
          </cell>
          <cell r="CA1053">
            <v>0</v>
          </cell>
          <cell r="CB1053">
            <v>0</v>
          </cell>
          <cell r="CC1053">
            <v>0</v>
          </cell>
          <cell r="CD1053">
            <v>0</v>
          </cell>
          <cell r="CE1053">
            <v>0</v>
          </cell>
          <cell r="CF1053">
            <v>0</v>
          </cell>
          <cell r="CG1053">
            <v>0</v>
          </cell>
          <cell r="CH1053">
            <v>0</v>
          </cell>
          <cell r="CI1053">
            <v>0</v>
          </cell>
          <cell r="CJ1053">
            <v>0</v>
          </cell>
          <cell r="CK1053">
            <v>0</v>
          </cell>
          <cell r="CL1053">
            <v>0</v>
          </cell>
          <cell r="CM1053">
            <v>0</v>
          </cell>
          <cell r="CN1053">
            <v>0</v>
          </cell>
          <cell r="CO1053">
            <v>0</v>
          </cell>
          <cell r="CP1053">
            <v>0</v>
          </cell>
          <cell r="CQ1053">
            <v>0</v>
          </cell>
          <cell r="CR1053">
            <v>0</v>
          </cell>
          <cell r="CS1053">
            <v>0</v>
          </cell>
          <cell r="CT1053">
            <v>0</v>
          </cell>
          <cell r="CU1053">
            <v>0</v>
          </cell>
          <cell r="CV1053">
            <v>0</v>
          </cell>
          <cell r="CW1053">
            <v>0</v>
          </cell>
          <cell r="CX1053">
            <v>0</v>
          </cell>
          <cell r="CY1053">
            <v>0</v>
          </cell>
          <cell r="CZ1053">
            <v>0</v>
          </cell>
          <cell r="DA1053">
            <v>0</v>
          </cell>
          <cell r="DB1053">
            <v>0</v>
          </cell>
          <cell r="DC1053">
            <v>0</v>
          </cell>
          <cell r="DD1053">
            <v>0</v>
          </cell>
          <cell r="DE1053">
            <v>0</v>
          </cell>
          <cell r="DF1053">
            <v>0</v>
          </cell>
          <cell r="DG1053">
            <v>0</v>
          </cell>
          <cell r="DH1053">
            <v>0</v>
          </cell>
          <cell r="DI1053">
            <v>0</v>
          </cell>
          <cell r="DJ1053">
            <v>0</v>
          </cell>
          <cell r="DK1053">
            <v>0</v>
          </cell>
          <cell r="DL1053">
            <v>0</v>
          </cell>
          <cell r="DM1053">
            <v>0</v>
          </cell>
          <cell r="DN1053">
            <v>0</v>
          </cell>
          <cell r="DO1053">
            <v>0</v>
          </cell>
          <cell r="DP1053">
            <v>0</v>
          </cell>
          <cell r="DQ1053">
            <v>0</v>
          </cell>
          <cell r="DR1053">
            <v>0</v>
          </cell>
          <cell r="DS1053">
            <v>0</v>
          </cell>
          <cell r="DT1053">
            <v>0</v>
          </cell>
          <cell r="DU1053">
            <v>0</v>
          </cell>
          <cell r="DV1053">
            <v>0</v>
          </cell>
          <cell r="DW1053">
            <v>0</v>
          </cell>
          <cell r="DX1053">
            <v>0</v>
          </cell>
          <cell r="DY1053">
            <v>0</v>
          </cell>
          <cell r="DZ1053">
            <v>0</v>
          </cell>
          <cell r="EA1053">
            <v>0</v>
          </cell>
          <cell r="EB1053">
            <v>0</v>
          </cell>
          <cell r="EC1053">
            <v>0</v>
          </cell>
          <cell r="ED1053">
            <v>0</v>
          </cell>
        </row>
        <row r="1054"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0</v>
          </cell>
          <cell r="P1054">
            <v>0</v>
          </cell>
          <cell r="Q1054">
            <v>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  <cell r="AE1054">
            <v>0</v>
          </cell>
          <cell r="AF1054">
            <v>0</v>
          </cell>
          <cell r="AG1054">
            <v>0</v>
          </cell>
          <cell r="AH1054">
            <v>0</v>
          </cell>
          <cell r="AI1054">
            <v>0</v>
          </cell>
          <cell r="AJ1054">
            <v>0</v>
          </cell>
          <cell r="AK1054">
            <v>0</v>
          </cell>
          <cell r="AL1054">
            <v>0</v>
          </cell>
          <cell r="AM1054">
            <v>0</v>
          </cell>
          <cell r="AN1054">
            <v>0</v>
          </cell>
          <cell r="AO1054">
            <v>0</v>
          </cell>
          <cell r="AP1054">
            <v>0</v>
          </cell>
          <cell r="AQ1054">
            <v>0</v>
          </cell>
          <cell r="AR1054">
            <v>0</v>
          </cell>
          <cell r="AS1054">
            <v>0</v>
          </cell>
          <cell r="AT1054">
            <v>0</v>
          </cell>
          <cell r="AU1054">
            <v>0</v>
          </cell>
          <cell r="AV1054">
            <v>0</v>
          </cell>
          <cell r="AW1054">
            <v>0</v>
          </cell>
          <cell r="AX1054">
            <v>0</v>
          </cell>
          <cell r="AY1054">
            <v>0</v>
          </cell>
          <cell r="AZ1054">
            <v>0</v>
          </cell>
          <cell r="BA1054">
            <v>0</v>
          </cell>
          <cell r="BB1054">
            <v>0</v>
          </cell>
          <cell r="BC1054">
            <v>0</v>
          </cell>
          <cell r="BD1054">
            <v>0</v>
          </cell>
          <cell r="BE1054">
            <v>0</v>
          </cell>
          <cell r="BF1054">
            <v>0</v>
          </cell>
          <cell r="BG1054">
            <v>0</v>
          </cell>
          <cell r="BH1054">
            <v>0</v>
          </cell>
          <cell r="BI1054">
            <v>0</v>
          </cell>
          <cell r="BJ1054">
            <v>0</v>
          </cell>
          <cell r="BK1054">
            <v>0</v>
          </cell>
          <cell r="BL1054">
            <v>0</v>
          </cell>
          <cell r="BM1054">
            <v>0</v>
          </cell>
          <cell r="BN1054">
            <v>0</v>
          </cell>
          <cell r="BO1054">
            <v>0</v>
          </cell>
          <cell r="BP1054">
            <v>0</v>
          </cell>
          <cell r="BQ1054">
            <v>0</v>
          </cell>
          <cell r="BR1054">
            <v>0</v>
          </cell>
          <cell r="BS1054">
            <v>0</v>
          </cell>
          <cell r="BT1054">
            <v>0</v>
          </cell>
          <cell r="BU1054">
            <v>0</v>
          </cell>
          <cell r="BV1054">
            <v>0</v>
          </cell>
          <cell r="BW1054">
            <v>0</v>
          </cell>
          <cell r="BX1054">
            <v>0</v>
          </cell>
          <cell r="BY1054">
            <v>0</v>
          </cell>
          <cell r="BZ1054">
            <v>0</v>
          </cell>
          <cell r="CA1054">
            <v>0</v>
          </cell>
          <cell r="CB1054">
            <v>0</v>
          </cell>
          <cell r="CC1054">
            <v>0</v>
          </cell>
          <cell r="CD1054">
            <v>0</v>
          </cell>
          <cell r="CE1054">
            <v>0</v>
          </cell>
          <cell r="CF1054">
            <v>0</v>
          </cell>
          <cell r="CG1054">
            <v>0</v>
          </cell>
          <cell r="CH1054">
            <v>0</v>
          </cell>
          <cell r="CI1054">
            <v>0</v>
          </cell>
          <cell r="CJ1054">
            <v>0</v>
          </cell>
          <cell r="CK1054">
            <v>0</v>
          </cell>
          <cell r="CL1054">
            <v>0</v>
          </cell>
          <cell r="CM1054">
            <v>0</v>
          </cell>
          <cell r="CN1054">
            <v>0</v>
          </cell>
          <cell r="CO1054">
            <v>0</v>
          </cell>
          <cell r="CP1054">
            <v>0</v>
          </cell>
          <cell r="CQ1054">
            <v>0</v>
          </cell>
          <cell r="CR1054">
            <v>0</v>
          </cell>
          <cell r="CS1054">
            <v>0</v>
          </cell>
          <cell r="CT1054">
            <v>0</v>
          </cell>
          <cell r="CU1054">
            <v>0</v>
          </cell>
          <cell r="CV1054">
            <v>0</v>
          </cell>
          <cell r="CW1054">
            <v>0</v>
          </cell>
          <cell r="CX1054">
            <v>0</v>
          </cell>
          <cell r="CY1054">
            <v>0</v>
          </cell>
          <cell r="CZ1054">
            <v>0</v>
          </cell>
          <cell r="DA1054">
            <v>0</v>
          </cell>
          <cell r="DB1054">
            <v>0</v>
          </cell>
          <cell r="DC1054">
            <v>0</v>
          </cell>
          <cell r="DD1054">
            <v>0</v>
          </cell>
          <cell r="DE1054">
            <v>0</v>
          </cell>
          <cell r="DF1054">
            <v>0</v>
          </cell>
          <cell r="DG1054">
            <v>0</v>
          </cell>
          <cell r="DH1054">
            <v>0</v>
          </cell>
          <cell r="DI1054">
            <v>0</v>
          </cell>
          <cell r="DJ1054">
            <v>0</v>
          </cell>
          <cell r="DK1054">
            <v>0</v>
          </cell>
          <cell r="DL1054">
            <v>0</v>
          </cell>
          <cell r="DM1054">
            <v>0</v>
          </cell>
          <cell r="DN1054">
            <v>0</v>
          </cell>
          <cell r="DO1054">
            <v>0</v>
          </cell>
          <cell r="DP1054">
            <v>0</v>
          </cell>
          <cell r="DQ1054">
            <v>0</v>
          </cell>
          <cell r="DR1054">
            <v>0</v>
          </cell>
          <cell r="DS1054">
            <v>0</v>
          </cell>
          <cell r="DT1054">
            <v>0</v>
          </cell>
          <cell r="DU1054">
            <v>0</v>
          </cell>
          <cell r="DV1054">
            <v>0</v>
          </cell>
          <cell r="DW1054">
            <v>0</v>
          </cell>
          <cell r="DX1054">
            <v>0</v>
          </cell>
          <cell r="DY1054">
            <v>0</v>
          </cell>
          <cell r="DZ1054">
            <v>0</v>
          </cell>
          <cell r="EA1054">
            <v>0</v>
          </cell>
          <cell r="EB1054">
            <v>0</v>
          </cell>
          <cell r="EC1054">
            <v>0</v>
          </cell>
          <cell r="ED1054">
            <v>0</v>
          </cell>
        </row>
        <row r="1055"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0</v>
          </cell>
          <cell r="P1055">
            <v>0</v>
          </cell>
          <cell r="Q1055">
            <v>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  <cell r="AE1055">
            <v>0</v>
          </cell>
          <cell r="AF1055">
            <v>0</v>
          </cell>
          <cell r="AG1055">
            <v>0</v>
          </cell>
          <cell r="AH1055">
            <v>0</v>
          </cell>
          <cell r="AI1055">
            <v>0</v>
          </cell>
          <cell r="AJ1055">
            <v>0</v>
          </cell>
          <cell r="AK1055">
            <v>0</v>
          </cell>
          <cell r="AL1055">
            <v>0</v>
          </cell>
          <cell r="AM1055">
            <v>0</v>
          </cell>
          <cell r="AN1055">
            <v>0</v>
          </cell>
          <cell r="AO1055">
            <v>0</v>
          </cell>
          <cell r="AP1055">
            <v>0</v>
          </cell>
          <cell r="AQ1055">
            <v>0</v>
          </cell>
          <cell r="AR1055">
            <v>0</v>
          </cell>
          <cell r="AS1055">
            <v>0</v>
          </cell>
          <cell r="AT1055">
            <v>0</v>
          </cell>
          <cell r="AU1055">
            <v>0</v>
          </cell>
          <cell r="AV1055">
            <v>0</v>
          </cell>
          <cell r="AW1055">
            <v>0</v>
          </cell>
          <cell r="AX1055">
            <v>0</v>
          </cell>
          <cell r="AY1055">
            <v>0</v>
          </cell>
          <cell r="AZ1055">
            <v>0</v>
          </cell>
          <cell r="BA1055">
            <v>0</v>
          </cell>
          <cell r="BB1055">
            <v>0</v>
          </cell>
          <cell r="BC1055">
            <v>0</v>
          </cell>
          <cell r="BD1055">
            <v>0</v>
          </cell>
          <cell r="BE1055">
            <v>0</v>
          </cell>
          <cell r="BF1055">
            <v>0</v>
          </cell>
          <cell r="BG1055">
            <v>0</v>
          </cell>
          <cell r="BH1055">
            <v>0</v>
          </cell>
          <cell r="BI1055">
            <v>0</v>
          </cell>
          <cell r="BJ1055">
            <v>0</v>
          </cell>
          <cell r="BK1055">
            <v>0</v>
          </cell>
          <cell r="BL1055">
            <v>0</v>
          </cell>
          <cell r="BM1055">
            <v>0</v>
          </cell>
          <cell r="BN1055">
            <v>0</v>
          </cell>
          <cell r="BO1055">
            <v>0</v>
          </cell>
          <cell r="BP1055">
            <v>0</v>
          </cell>
          <cell r="BQ1055">
            <v>0</v>
          </cell>
          <cell r="BR1055">
            <v>0</v>
          </cell>
          <cell r="BS1055">
            <v>0</v>
          </cell>
          <cell r="BT1055">
            <v>0</v>
          </cell>
          <cell r="BU1055">
            <v>0</v>
          </cell>
          <cell r="BV1055">
            <v>0</v>
          </cell>
          <cell r="BW1055">
            <v>0</v>
          </cell>
          <cell r="BX1055">
            <v>0</v>
          </cell>
          <cell r="BY1055">
            <v>0</v>
          </cell>
          <cell r="BZ1055">
            <v>0</v>
          </cell>
          <cell r="CA1055">
            <v>0</v>
          </cell>
          <cell r="CB1055">
            <v>0</v>
          </cell>
          <cell r="CC1055">
            <v>0</v>
          </cell>
          <cell r="CD1055">
            <v>0</v>
          </cell>
          <cell r="CE1055">
            <v>0</v>
          </cell>
          <cell r="CF1055">
            <v>0</v>
          </cell>
          <cell r="CG1055">
            <v>0</v>
          </cell>
          <cell r="CH1055">
            <v>0</v>
          </cell>
          <cell r="CI1055">
            <v>0</v>
          </cell>
          <cell r="CJ1055">
            <v>0</v>
          </cell>
          <cell r="CK1055">
            <v>0</v>
          </cell>
          <cell r="CL1055">
            <v>0</v>
          </cell>
          <cell r="CM1055">
            <v>0</v>
          </cell>
          <cell r="CN1055">
            <v>0</v>
          </cell>
          <cell r="CO1055">
            <v>0</v>
          </cell>
          <cell r="CP1055">
            <v>0</v>
          </cell>
          <cell r="CQ1055">
            <v>0</v>
          </cell>
          <cell r="CR1055">
            <v>0</v>
          </cell>
          <cell r="CS1055">
            <v>0</v>
          </cell>
          <cell r="CT1055">
            <v>0</v>
          </cell>
          <cell r="CU1055">
            <v>0</v>
          </cell>
          <cell r="CV1055">
            <v>0</v>
          </cell>
          <cell r="CW1055">
            <v>0</v>
          </cell>
          <cell r="CX1055">
            <v>0</v>
          </cell>
          <cell r="CY1055">
            <v>0</v>
          </cell>
          <cell r="CZ1055">
            <v>0</v>
          </cell>
          <cell r="DA1055">
            <v>0</v>
          </cell>
          <cell r="DB1055">
            <v>0</v>
          </cell>
          <cell r="DC1055">
            <v>0</v>
          </cell>
          <cell r="DD1055">
            <v>0</v>
          </cell>
          <cell r="DE1055">
            <v>0</v>
          </cell>
          <cell r="DF1055">
            <v>0</v>
          </cell>
          <cell r="DG1055">
            <v>0</v>
          </cell>
          <cell r="DH1055">
            <v>0</v>
          </cell>
          <cell r="DI1055">
            <v>0</v>
          </cell>
          <cell r="DJ1055">
            <v>0</v>
          </cell>
          <cell r="DK1055">
            <v>0</v>
          </cell>
          <cell r="DL1055">
            <v>0</v>
          </cell>
          <cell r="DM1055">
            <v>0</v>
          </cell>
          <cell r="DN1055">
            <v>0</v>
          </cell>
          <cell r="DO1055">
            <v>0</v>
          </cell>
          <cell r="DP1055">
            <v>0</v>
          </cell>
          <cell r="DQ1055">
            <v>0</v>
          </cell>
          <cell r="DR1055">
            <v>0</v>
          </cell>
          <cell r="DS1055">
            <v>0</v>
          </cell>
          <cell r="DT1055">
            <v>0</v>
          </cell>
          <cell r="DU1055">
            <v>0</v>
          </cell>
          <cell r="DV1055">
            <v>0</v>
          </cell>
          <cell r="DW1055">
            <v>0</v>
          </cell>
          <cell r="DX1055">
            <v>0</v>
          </cell>
          <cell r="DY1055">
            <v>0</v>
          </cell>
          <cell r="DZ1055">
            <v>0</v>
          </cell>
          <cell r="EA1055">
            <v>0</v>
          </cell>
          <cell r="EB1055">
            <v>0</v>
          </cell>
          <cell r="EC1055">
            <v>0</v>
          </cell>
          <cell r="ED1055">
            <v>0</v>
          </cell>
        </row>
        <row r="1056"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0</v>
          </cell>
          <cell r="P1056">
            <v>0</v>
          </cell>
          <cell r="Q1056">
            <v>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  <cell r="AE1056">
            <v>0</v>
          </cell>
          <cell r="AF1056">
            <v>0</v>
          </cell>
          <cell r="AG1056">
            <v>0</v>
          </cell>
          <cell r="AH1056">
            <v>0</v>
          </cell>
          <cell r="AI1056">
            <v>0</v>
          </cell>
          <cell r="AJ1056">
            <v>0</v>
          </cell>
          <cell r="AK1056">
            <v>0</v>
          </cell>
          <cell r="AL1056">
            <v>0</v>
          </cell>
          <cell r="AM1056">
            <v>0</v>
          </cell>
          <cell r="AN1056">
            <v>0</v>
          </cell>
          <cell r="AO1056">
            <v>0</v>
          </cell>
          <cell r="AP1056">
            <v>0</v>
          </cell>
          <cell r="AQ1056">
            <v>0</v>
          </cell>
          <cell r="AR1056">
            <v>0</v>
          </cell>
          <cell r="AS1056">
            <v>0</v>
          </cell>
          <cell r="AT1056">
            <v>0</v>
          </cell>
          <cell r="AU1056">
            <v>0</v>
          </cell>
          <cell r="AV1056">
            <v>0</v>
          </cell>
          <cell r="AW1056">
            <v>0</v>
          </cell>
          <cell r="AX1056">
            <v>0</v>
          </cell>
          <cell r="AY1056">
            <v>0</v>
          </cell>
          <cell r="AZ1056">
            <v>0</v>
          </cell>
          <cell r="BA1056">
            <v>0</v>
          </cell>
          <cell r="BB1056">
            <v>0</v>
          </cell>
          <cell r="BC1056">
            <v>0</v>
          </cell>
          <cell r="BD1056">
            <v>0</v>
          </cell>
          <cell r="BE1056">
            <v>0</v>
          </cell>
          <cell r="BF1056">
            <v>0</v>
          </cell>
          <cell r="BG1056">
            <v>0</v>
          </cell>
          <cell r="BH1056">
            <v>0</v>
          </cell>
          <cell r="BI1056">
            <v>0</v>
          </cell>
          <cell r="BJ1056">
            <v>0</v>
          </cell>
          <cell r="BK1056">
            <v>0</v>
          </cell>
          <cell r="BL1056">
            <v>0</v>
          </cell>
          <cell r="BM1056">
            <v>0</v>
          </cell>
          <cell r="BN1056">
            <v>0</v>
          </cell>
          <cell r="BO1056">
            <v>0</v>
          </cell>
          <cell r="BP1056">
            <v>0</v>
          </cell>
          <cell r="BQ1056">
            <v>0</v>
          </cell>
          <cell r="BR1056">
            <v>0</v>
          </cell>
          <cell r="BS1056">
            <v>0</v>
          </cell>
          <cell r="BT1056">
            <v>0</v>
          </cell>
          <cell r="BU1056">
            <v>0</v>
          </cell>
          <cell r="BV1056">
            <v>0</v>
          </cell>
          <cell r="BW1056">
            <v>0</v>
          </cell>
          <cell r="BX1056">
            <v>0</v>
          </cell>
          <cell r="BY1056">
            <v>0</v>
          </cell>
          <cell r="BZ1056">
            <v>0</v>
          </cell>
          <cell r="CA1056">
            <v>0</v>
          </cell>
          <cell r="CB1056">
            <v>0</v>
          </cell>
          <cell r="CC1056">
            <v>0</v>
          </cell>
          <cell r="CD1056">
            <v>0</v>
          </cell>
          <cell r="CE1056">
            <v>0</v>
          </cell>
          <cell r="CF1056">
            <v>0</v>
          </cell>
          <cell r="CG1056">
            <v>0</v>
          </cell>
          <cell r="CH1056">
            <v>0</v>
          </cell>
          <cell r="CI1056">
            <v>0</v>
          </cell>
          <cell r="CJ1056">
            <v>0</v>
          </cell>
          <cell r="CK1056">
            <v>0</v>
          </cell>
          <cell r="CL1056">
            <v>0</v>
          </cell>
          <cell r="CM1056">
            <v>0</v>
          </cell>
          <cell r="CN1056">
            <v>0</v>
          </cell>
          <cell r="CO1056">
            <v>0</v>
          </cell>
          <cell r="CP1056">
            <v>0</v>
          </cell>
          <cell r="CQ1056">
            <v>0</v>
          </cell>
          <cell r="CR1056">
            <v>0</v>
          </cell>
          <cell r="CS1056">
            <v>0</v>
          </cell>
          <cell r="CT1056">
            <v>0</v>
          </cell>
          <cell r="CU1056">
            <v>0</v>
          </cell>
          <cell r="CV1056">
            <v>0</v>
          </cell>
          <cell r="CW1056">
            <v>0</v>
          </cell>
          <cell r="CX1056">
            <v>0</v>
          </cell>
          <cell r="CY1056">
            <v>0</v>
          </cell>
          <cell r="CZ1056">
            <v>0</v>
          </cell>
          <cell r="DA1056">
            <v>0</v>
          </cell>
          <cell r="DB1056">
            <v>0</v>
          </cell>
          <cell r="DC1056">
            <v>0</v>
          </cell>
          <cell r="DD1056">
            <v>0</v>
          </cell>
          <cell r="DE1056">
            <v>0</v>
          </cell>
          <cell r="DF1056">
            <v>0</v>
          </cell>
          <cell r="DG1056">
            <v>0</v>
          </cell>
          <cell r="DH1056">
            <v>0</v>
          </cell>
          <cell r="DI1056">
            <v>0</v>
          </cell>
          <cell r="DJ1056">
            <v>0</v>
          </cell>
          <cell r="DK1056">
            <v>0</v>
          </cell>
          <cell r="DL1056">
            <v>0</v>
          </cell>
          <cell r="DM1056">
            <v>0</v>
          </cell>
          <cell r="DN1056">
            <v>0</v>
          </cell>
          <cell r="DO1056">
            <v>0</v>
          </cell>
          <cell r="DP1056">
            <v>0</v>
          </cell>
          <cell r="DQ1056">
            <v>0</v>
          </cell>
          <cell r="DR1056">
            <v>0</v>
          </cell>
          <cell r="DS1056">
            <v>0</v>
          </cell>
          <cell r="DT1056">
            <v>0</v>
          </cell>
          <cell r="DU1056">
            <v>0</v>
          </cell>
          <cell r="DV1056">
            <v>0</v>
          </cell>
          <cell r="DW1056">
            <v>0</v>
          </cell>
          <cell r="DX1056">
            <v>0</v>
          </cell>
          <cell r="DY1056">
            <v>0</v>
          </cell>
          <cell r="DZ1056">
            <v>0</v>
          </cell>
          <cell r="EA1056">
            <v>0</v>
          </cell>
          <cell r="EB1056">
            <v>0</v>
          </cell>
          <cell r="EC1056">
            <v>0</v>
          </cell>
          <cell r="ED1056">
            <v>0</v>
          </cell>
        </row>
        <row r="1057"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0</v>
          </cell>
          <cell r="P1057">
            <v>0</v>
          </cell>
          <cell r="Q1057">
            <v>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  <cell r="AE1057">
            <v>0</v>
          </cell>
          <cell r="AF1057">
            <v>0</v>
          </cell>
          <cell r="AG1057">
            <v>0</v>
          </cell>
          <cell r="AH1057">
            <v>0</v>
          </cell>
          <cell r="AI1057">
            <v>0</v>
          </cell>
          <cell r="AJ1057">
            <v>0</v>
          </cell>
          <cell r="AK1057">
            <v>0</v>
          </cell>
          <cell r="AL1057">
            <v>0</v>
          </cell>
          <cell r="AM1057">
            <v>0</v>
          </cell>
          <cell r="AN1057">
            <v>0</v>
          </cell>
          <cell r="AO1057">
            <v>0</v>
          </cell>
          <cell r="AP1057">
            <v>0</v>
          </cell>
          <cell r="AQ1057">
            <v>0</v>
          </cell>
          <cell r="AR1057">
            <v>0</v>
          </cell>
          <cell r="AS1057">
            <v>0</v>
          </cell>
          <cell r="AT1057">
            <v>0</v>
          </cell>
          <cell r="AU1057">
            <v>0</v>
          </cell>
          <cell r="AV1057">
            <v>0</v>
          </cell>
          <cell r="AW1057">
            <v>0</v>
          </cell>
          <cell r="AX1057">
            <v>0</v>
          </cell>
          <cell r="AY1057">
            <v>0</v>
          </cell>
          <cell r="AZ1057">
            <v>0</v>
          </cell>
          <cell r="BA1057">
            <v>0</v>
          </cell>
          <cell r="BB1057">
            <v>0</v>
          </cell>
          <cell r="BC1057">
            <v>0</v>
          </cell>
          <cell r="BD1057">
            <v>0</v>
          </cell>
          <cell r="BE1057">
            <v>0</v>
          </cell>
          <cell r="BF1057">
            <v>0</v>
          </cell>
          <cell r="BG1057">
            <v>0</v>
          </cell>
          <cell r="BH1057">
            <v>0</v>
          </cell>
          <cell r="BI1057">
            <v>0</v>
          </cell>
          <cell r="BJ1057">
            <v>0</v>
          </cell>
          <cell r="BK1057">
            <v>0</v>
          </cell>
          <cell r="BL1057">
            <v>0</v>
          </cell>
          <cell r="BM1057">
            <v>0</v>
          </cell>
          <cell r="BN1057">
            <v>0</v>
          </cell>
          <cell r="BO1057">
            <v>0</v>
          </cell>
          <cell r="BP1057">
            <v>0</v>
          </cell>
          <cell r="BQ1057">
            <v>0</v>
          </cell>
          <cell r="BR1057">
            <v>0</v>
          </cell>
          <cell r="BS1057">
            <v>0</v>
          </cell>
          <cell r="BT1057">
            <v>0</v>
          </cell>
          <cell r="BU1057">
            <v>0</v>
          </cell>
          <cell r="BV1057">
            <v>0</v>
          </cell>
          <cell r="BW1057">
            <v>0</v>
          </cell>
          <cell r="BX1057">
            <v>0</v>
          </cell>
          <cell r="BY1057">
            <v>0</v>
          </cell>
          <cell r="BZ1057">
            <v>0</v>
          </cell>
          <cell r="CA1057">
            <v>0</v>
          </cell>
          <cell r="CB1057">
            <v>0</v>
          </cell>
          <cell r="CC1057">
            <v>0</v>
          </cell>
          <cell r="CD1057">
            <v>0</v>
          </cell>
          <cell r="CE1057">
            <v>0</v>
          </cell>
          <cell r="CF1057">
            <v>0</v>
          </cell>
          <cell r="CG1057">
            <v>0</v>
          </cell>
          <cell r="CH1057">
            <v>0</v>
          </cell>
          <cell r="CI1057">
            <v>0</v>
          </cell>
          <cell r="CJ1057">
            <v>0</v>
          </cell>
          <cell r="CK1057">
            <v>0</v>
          </cell>
          <cell r="CL1057">
            <v>0</v>
          </cell>
          <cell r="CM1057">
            <v>0</v>
          </cell>
          <cell r="CN1057">
            <v>0</v>
          </cell>
          <cell r="CO1057">
            <v>0</v>
          </cell>
          <cell r="CP1057">
            <v>0</v>
          </cell>
          <cell r="CQ1057">
            <v>0</v>
          </cell>
          <cell r="CR1057">
            <v>0</v>
          </cell>
          <cell r="CS1057">
            <v>0</v>
          </cell>
          <cell r="CT1057">
            <v>0</v>
          </cell>
          <cell r="CU1057">
            <v>0</v>
          </cell>
          <cell r="CV1057">
            <v>0</v>
          </cell>
          <cell r="CW1057">
            <v>0</v>
          </cell>
          <cell r="CX1057">
            <v>0</v>
          </cell>
          <cell r="CY1057">
            <v>0</v>
          </cell>
          <cell r="CZ1057">
            <v>0</v>
          </cell>
          <cell r="DA1057">
            <v>0</v>
          </cell>
          <cell r="DB1057">
            <v>0</v>
          </cell>
          <cell r="DC1057">
            <v>0</v>
          </cell>
          <cell r="DD1057">
            <v>0</v>
          </cell>
          <cell r="DE1057">
            <v>0</v>
          </cell>
          <cell r="DF1057">
            <v>0</v>
          </cell>
          <cell r="DG1057">
            <v>0</v>
          </cell>
          <cell r="DH1057">
            <v>0</v>
          </cell>
          <cell r="DI1057">
            <v>0</v>
          </cell>
          <cell r="DJ1057">
            <v>0</v>
          </cell>
          <cell r="DK1057">
            <v>0</v>
          </cell>
          <cell r="DL1057">
            <v>0</v>
          </cell>
          <cell r="DM1057">
            <v>0</v>
          </cell>
          <cell r="DN1057">
            <v>0</v>
          </cell>
          <cell r="DO1057">
            <v>0</v>
          </cell>
          <cell r="DP1057">
            <v>0</v>
          </cell>
          <cell r="DQ1057">
            <v>0</v>
          </cell>
          <cell r="DR1057">
            <v>0</v>
          </cell>
          <cell r="DS1057">
            <v>0</v>
          </cell>
          <cell r="DT1057">
            <v>0</v>
          </cell>
          <cell r="DU1057">
            <v>0</v>
          </cell>
          <cell r="DV1057">
            <v>0</v>
          </cell>
          <cell r="DW1057">
            <v>0</v>
          </cell>
          <cell r="DX1057">
            <v>0</v>
          </cell>
          <cell r="DY1057">
            <v>0</v>
          </cell>
          <cell r="DZ1057">
            <v>0</v>
          </cell>
          <cell r="EA1057">
            <v>0</v>
          </cell>
          <cell r="EB1057">
            <v>0</v>
          </cell>
          <cell r="EC1057">
            <v>0</v>
          </cell>
          <cell r="ED1057">
            <v>0</v>
          </cell>
        </row>
        <row r="1058"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0</v>
          </cell>
          <cell r="P1058">
            <v>0</v>
          </cell>
          <cell r="Q1058">
            <v>0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  <cell r="AE1058">
            <v>0</v>
          </cell>
          <cell r="AF1058">
            <v>0</v>
          </cell>
          <cell r="AG1058">
            <v>0</v>
          </cell>
          <cell r="AH1058">
            <v>0</v>
          </cell>
          <cell r="AI1058">
            <v>0</v>
          </cell>
          <cell r="AJ1058">
            <v>0</v>
          </cell>
          <cell r="AK1058">
            <v>0</v>
          </cell>
          <cell r="AL1058">
            <v>0</v>
          </cell>
          <cell r="AM1058">
            <v>0</v>
          </cell>
          <cell r="AN1058">
            <v>0</v>
          </cell>
          <cell r="AO1058">
            <v>0</v>
          </cell>
          <cell r="AP1058">
            <v>0</v>
          </cell>
          <cell r="AQ1058">
            <v>0</v>
          </cell>
          <cell r="AR1058">
            <v>0</v>
          </cell>
          <cell r="AS1058">
            <v>0</v>
          </cell>
          <cell r="AT1058">
            <v>0</v>
          </cell>
          <cell r="AU1058">
            <v>0</v>
          </cell>
          <cell r="AV1058">
            <v>0</v>
          </cell>
          <cell r="AW1058">
            <v>0</v>
          </cell>
          <cell r="AX1058">
            <v>0</v>
          </cell>
          <cell r="AY1058">
            <v>0</v>
          </cell>
          <cell r="AZ1058">
            <v>0</v>
          </cell>
          <cell r="BA1058">
            <v>0</v>
          </cell>
          <cell r="BB1058">
            <v>0</v>
          </cell>
          <cell r="BC1058">
            <v>0</v>
          </cell>
          <cell r="BD1058">
            <v>0</v>
          </cell>
          <cell r="BE1058">
            <v>0</v>
          </cell>
          <cell r="BF1058">
            <v>0</v>
          </cell>
          <cell r="BG1058">
            <v>0</v>
          </cell>
          <cell r="BH1058">
            <v>0</v>
          </cell>
          <cell r="BI1058">
            <v>0</v>
          </cell>
          <cell r="BJ1058">
            <v>0</v>
          </cell>
          <cell r="BK1058">
            <v>0</v>
          </cell>
          <cell r="BL1058">
            <v>0</v>
          </cell>
          <cell r="BM1058">
            <v>0</v>
          </cell>
          <cell r="BN1058">
            <v>0</v>
          </cell>
          <cell r="BO1058">
            <v>0</v>
          </cell>
          <cell r="BP1058">
            <v>0</v>
          </cell>
          <cell r="BQ1058">
            <v>0</v>
          </cell>
          <cell r="BR1058">
            <v>0</v>
          </cell>
          <cell r="BS1058">
            <v>0</v>
          </cell>
          <cell r="BT1058">
            <v>0</v>
          </cell>
          <cell r="BU1058">
            <v>0</v>
          </cell>
          <cell r="BV1058">
            <v>0</v>
          </cell>
          <cell r="BW1058">
            <v>0</v>
          </cell>
          <cell r="BX1058">
            <v>0</v>
          </cell>
          <cell r="BY1058">
            <v>0</v>
          </cell>
          <cell r="BZ1058">
            <v>0</v>
          </cell>
          <cell r="CA1058">
            <v>0</v>
          </cell>
          <cell r="CB1058">
            <v>0</v>
          </cell>
          <cell r="CC1058">
            <v>0</v>
          </cell>
          <cell r="CD1058">
            <v>0</v>
          </cell>
          <cell r="CE1058">
            <v>0</v>
          </cell>
          <cell r="CF1058">
            <v>0</v>
          </cell>
          <cell r="CG1058">
            <v>0</v>
          </cell>
          <cell r="CH1058">
            <v>0</v>
          </cell>
          <cell r="CI1058">
            <v>0</v>
          </cell>
          <cell r="CJ1058">
            <v>0</v>
          </cell>
          <cell r="CK1058">
            <v>0</v>
          </cell>
          <cell r="CL1058">
            <v>0</v>
          </cell>
          <cell r="CM1058">
            <v>0</v>
          </cell>
          <cell r="CN1058">
            <v>0</v>
          </cell>
          <cell r="CO1058">
            <v>0</v>
          </cell>
          <cell r="CP1058">
            <v>0</v>
          </cell>
          <cell r="CQ1058">
            <v>0</v>
          </cell>
          <cell r="CR1058">
            <v>0</v>
          </cell>
          <cell r="CS1058">
            <v>0</v>
          </cell>
          <cell r="CT1058">
            <v>0</v>
          </cell>
          <cell r="CU1058">
            <v>0</v>
          </cell>
          <cell r="CV1058">
            <v>0</v>
          </cell>
          <cell r="CW1058">
            <v>0</v>
          </cell>
          <cell r="CX1058">
            <v>0</v>
          </cell>
          <cell r="CY1058">
            <v>0</v>
          </cell>
          <cell r="CZ1058">
            <v>0</v>
          </cell>
          <cell r="DA1058">
            <v>0</v>
          </cell>
          <cell r="DB1058">
            <v>0</v>
          </cell>
          <cell r="DC1058">
            <v>0</v>
          </cell>
          <cell r="DD1058">
            <v>0</v>
          </cell>
          <cell r="DE1058">
            <v>0</v>
          </cell>
          <cell r="DF1058">
            <v>0</v>
          </cell>
          <cell r="DG1058">
            <v>0</v>
          </cell>
          <cell r="DH1058">
            <v>0</v>
          </cell>
          <cell r="DI1058">
            <v>0</v>
          </cell>
          <cell r="DJ1058">
            <v>0</v>
          </cell>
          <cell r="DK1058">
            <v>0</v>
          </cell>
          <cell r="DL1058">
            <v>0</v>
          </cell>
          <cell r="DM1058">
            <v>0</v>
          </cell>
          <cell r="DN1058">
            <v>0</v>
          </cell>
          <cell r="DO1058">
            <v>0</v>
          </cell>
          <cell r="DP1058">
            <v>0</v>
          </cell>
          <cell r="DQ1058">
            <v>0</v>
          </cell>
          <cell r="DR1058">
            <v>0</v>
          </cell>
          <cell r="DS1058">
            <v>0</v>
          </cell>
          <cell r="DT1058">
            <v>0</v>
          </cell>
          <cell r="DU1058">
            <v>0</v>
          </cell>
          <cell r="DV1058">
            <v>0</v>
          </cell>
          <cell r="DW1058">
            <v>0</v>
          </cell>
          <cell r="DX1058">
            <v>0</v>
          </cell>
          <cell r="DY1058">
            <v>0</v>
          </cell>
          <cell r="DZ1058">
            <v>0</v>
          </cell>
          <cell r="EA1058">
            <v>0</v>
          </cell>
          <cell r="EB1058">
            <v>0</v>
          </cell>
          <cell r="EC1058">
            <v>0</v>
          </cell>
          <cell r="ED1058">
            <v>0</v>
          </cell>
        </row>
        <row r="1059"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0</v>
          </cell>
          <cell r="P1059">
            <v>0</v>
          </cell>
          <cell r="Q1059">
            <v>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  <cell r="AE1059">
            <v>0</v>
          </cell>
          <cell r="AF1059">
            <v>0</v>
          </cell>
          <cell r="AG1059">
            <v>0</v>
          </cell>
          <cell r="AH1059">
            <v>0</v>
          </cell>
          <cell r="AI1059">
            <v>0</v>
          </cell>
          <cell r="AJ1059">
            <v>0</v>
          </cell>
          <cell r="AK1059">
            <v>0</v>
          </cell>
          <cell r="AL1059">
            <v>0</v>
          </cell>
          <cell r="AM1059">
            <v>0</v>
          </cell>
          <cell r="AN1059">
            <v>0</v>
          </cell>
          <cell r="AO1059">
            <v>0</v>
          </cell>
          <cell r="AP1059">
            <v>0</v>
          </cell>
          <cell r="AQ1059">
            <v>0</v>
          </cell>
          <cell r="AR1059">
            <v>0</v>
          </cell>
          <cell r="AS1059">
            <v>0</v>
          </cell>
          <cell r="AT1059">
            <v>0</v>
          </cell>
          <cell r="AU1059">
            <v>0</v>
          </cell>
          <cell r="AV1059">
            <v>0</v>
          </cell>
          <cell r="AW1059">
            <v>0</v>
          </cell>
          <cell r="AX1059">
            <v>0</v>
          </cell>
          <cell r="AY1059">
            <v>0</v>
          </cell>
          <cell r="AZ1059">
            <v>0</v>
          </cell>
          <cell r="BA1059">
            <v>0</v>
          </cell>
          <cell r="BB1059">
            <v>0</v>
          </cell>
          <cell r="BC1059">
            <v>0</v>
          </cell>
          <cell r="BD1059">
            <v>0</v>
          </cell>
          <cell r="BE1059">
            <v>0</v>
          </cell>
          <cell r="BF1059">
            <v>0</v>
          </cell>
          <cell r="BG1059">
            <v>0</v>
          </cell>
          <cell r="BH1059">
            <v>0</v>
          </cell>
          <cell r="BI1059">
            <v>0</v>
          </cell>
          <cell r="BJ1059">
            <v>0</v>
          </cell>
          <cell r="BK1059">
            <v>0</v>
          </cell>
          <cell r="BL1059">
            <v>0</v>
          </cell>
          <cell r="BM1059">
            <v>0</v>
          </cell>
          <cell r="BN1059">
            <v>0</v>
          </cell>
          <cell r="BO1059">
            <v>0</v>
          </cell>
          <cell r="BP1059">
            <v>0</v>
          </cell>
          <cell r="BQ1059">
            <v>0</v>
          </cell>
          <cell r="BR1059">
            <v>0</v>
          </cell>
          <cell r="BS1059">
            <v>0</v>
          </cell>
          <cell r="BT1059">
            <v>0</v>
          </cell>
          <cell r="BU1059">
            <v>0</v>
          </cell>
          <cell r="BV1059">
            <v>0</v>
          </cell>
          <cell r="BW1059">
            <v>0</v>
          </cell>
          <cell r="BX1059">
            <v>0</v>
          </cell>
          <cell r="BY1059">
            <v>0</v>
          </cell>
          <cell r="BZ1059">
            <v>0</v>
          </cell>
          <cell r="CA1059">
            <v>0</v>
          </cell>
          <cell r="CB1059">
            <v>0</v>
          </cell>
          <cell r="CC1059">
            <v>0</v>
          </cell>
          <cell r="CD1059">
            <v>0</v>
          </cell>
          <cell r="CE1059">
            <v>0</v>
          </cell>
          <cell r="CF1059">
            <v>0</v>
          </cell>
          <cell r="CG1059">
            <v>0</v>
          </cell>
          <cell r="CH1059">
            <v>0</v>
          </cell>
          <cell r="CI1059">
            <v>0</v>
          </cell>
          <cell r="CJ1059">
            <v>0</v>
          </cell>
          <cell r="CK1059">
            <v>0</v>
          </cell>
          <cell r="CL1059">
            <v>0</v>
          </cell>
          <cell r="CM1059">
            <v>0</v>
          </cell>
          <cell r="CN1059">
            <v>0</v>
          </cell>
          <cell r="CO1059">
            <v>0</v>
          </cell>
          <cell r="CP1059">
            <v>0</v>
          </cell>
          <cell r="CQ1059">
            <v>0</v>
          </cell>
          <cell r="CR1059">
            <v>0</v>
          </cell>
          <cell r="CS1059">
            <v>0</v>
          </cell>
          <cell r="CT1059">
            <v>0</v>
          </cell>
          <cell r="CU1059">
            <v>0</v>
          </cell>
          <cell r="CV1059">
            <v>0</v>
          </cell>
          <cell r="CW1059">
            <v>0</v>
          </cell>
          <cell r="CX1059">
            <v>0</v>
          </cell>
          <cell r="CY1059">
            <v>0</v>
          </cell>
          <cell r="CZ1059">
            <v>0</v>
          </cell>
          <cell r="DA1059">
            <v>0</v>
          </cell>
          <cell r="DB1059">
            <v>0</v>
          </cell>
          <cell r="DC1059">
            <v>0</v>
          </cell>
          <cell r="DD1059">
            <v>0</v>
          </cell>
          <cell r="DE1059">
            <v>0</v>
          </cell>
          <cell r="DF1059">
            <v>0</v>
          </cell>
          <cell r="DG1059">
            <v>0</v>
          </cell>
          <cell r="DH1059">
            <v>0</v>
          </cell>
          <cell r="DI1059">
            <v>0</v>
          </cell>
          <cell r="DJ1059">
            <v>0</v>
          </cell>
          <cell r="DK1059">
            <v>0</v>
          </cell>
          <cell r="DL1059">
            <v>0</v>
          </cell>
          <cell r="DM1059">
            <v>0</v>
          </cell>
          <cell r="DN1059">
            <v>0</v>
          </cell>
          <cell r="DO1059">
            <v>0</v>
          </cell>
          <cell r="DP1059">
            <v>0</v>
          </cell>
          <cell r="DQ1059">
            <v>0</v>
          </cell>
          <cell r="DR1059">
            <v>0</v>
          </cell>
          <cell r="DS1059">
            <v>0</v>
          </cell>
          <cell r="DT1059">
            <v>0</v>
          </cell>
          <cell r="DU1059">
            <v>0</v>
          </cell>
          <cell r="DV1059">
            <v>0</v>
          </cell>
          <cell r="DW1059">
            <v>0</v>
          </cell>
          <cell r="DX1059">
            <v>0</v>
          </cell>
          <cell r="DY1059">
            <v>0</v>
          </cell>
          <cell r="DZ1059">
            <v>0</v>
          </cell>
          <cell r="EA1059">
            <v>0</v>
          </cell>
          <cell r="EB1059">
            <v>0</v>
          </cell>
          <cell r="EC1059">
            <v>0</v>
          </cell>
          <cell r="ED1059">
            <v>0</v>
          </cell>
        </row>
        <row r="1060"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0</v>
          </cell>
          <cell r="P1060">
            <v>0</v>
          </cell>
          <cell r="Q1060">
            <v>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  <cell r="AE1060">
            <v>0</v>
          </cell>
          <cell r="AF1060">
            <v>0</v>
          </cell>
          <cell r="AG1060">
            <v>0</v>
          </cell>
          <cell r="AH1060">
            <v>0</v>
          </cell>
          <cell r="AI1060">
            <v>0</v>
          </cell>
          <cell r="AJ1060">
            <v>0</v>
          </cell>
          <cell r="AK1060">
            <v>0</v>
          </cell>
          <cell r="AL1060">
            <v>0</v>
          </cell>
          <cell r="AM1060">
            <v>0</v>
          </cell>
          <cell r="AN1060">
            <v>0</v>
          </cell>
          <cell r="AO1060">
            <v>0</v>
          </cell>
          <cell r="AP1060">
            <v>0</v>
          </cell>
          <cell r="AQ1060">
            <v>0</v>
          </cell>
          <cell r="AR1060">
            <v>0</v>
          </cell>
          <cell r="AS1060">
            <v>0</v>
          </cell>
          <cell r="AT1060">
            <v>0</v>
          </cell>
          <cell r="AU1060">
            <v>0</v>
          </cell>
          <cell r="AV1060">
            <v>0</v>
          </cell>
          <cell r="AW1060">
            <v>0</v>
          </cell>
          <cell r="AX1060">
            <v>0</v>
          </cell>
          <cell r="AY1060">
            <v>0</v>
          </cell>
          <cell r="AZ1060">
            <v>0</v>
          </cell>
          <cell r="BA1060">
            <v>0</v>
          </cell>
          <cell r="BB1060">
            <v>0</v>
          </cell>
          <cell r="BC1060">
            <v>0</v>
          </cell>
          <cell r="BD1060">
            <v>0</v>
          </cell>
          <cell r="BE1060">
            <v>0</v>
          </cell>
          <cell r="BF1060">
            <v>0</v>
          </cell>
          <cell r="BG1060">
            <v>0</v>
          </cell>
          <cell r="BH1060">
            <v>0</v>
          </cell>
          <cell r="BI1060">
            <v>0</v>
          </cell>
          <cell r="BJ1060">
            <v>0</v>
          </cell>
          <cell r="BK1060">
            <v>0</v>
          </cell>
          <cell r="BL1060">
            <v>0</v>
          </cell>
          <cell r="BM1060">
            <v>0</v>
          </cell>
          <cell r="BN1060">
            <v>0</v>
          </cell>
          <cell r="BO1060">
            <v>0</v>
          </cell>
          <cell r="BP1060">
            <v>0</v>
          </cell>
          <cell r="BQ1060">
            <v>0</v>
          </cell>
          <cell r="BR1060">
            <v>0</v>
          </cell>
          <cell r="BS1060">
            <v>0</v>
          </cell>
          <cell r="BT1060">
            <v>0</v>
          </cell>
          <cell r="BU1060">
            <v>0</v>
          </cell>
          <cell r="BV1060">
            <v>0</v>
          </cell>
          <cell r="BW1060">
            <v>0</v>
          </cell>
          <cell r="BX1060">
            <v>0</v>
          </cell>
          <cell r="BY1060">
            <v>0</v>
          </cell>
          <cell r="BZ1060">
            <v>0</v>
          </cell>
          <cell r="CA1060">
            <v>0</v>
          </cell>
          <cell r="CB1060">
            <v>0</v>
          </cell>
          <cell r="CC1060">
            <v>0</v>
          </cell>
          <cell r="CD1060">
            <v>0</v>
          </cell>
          <cell r="CE1060">
            <v>0</v>
          </cell>
          <cell r="CF1060">
            <v>0</v>
          </cell>
          <cell r="CG1060">
            <v>0</v>
          </cell>
          <cell r="CH1060">
            <v>0</v>
          </cell>
          <cell r="CI1060">
            <v>0</v>
          </cell>
          <cell r="CJ1060">
            <v>0</v>
          </cell>
          <cell r="CK1060">
            <v>0</v>
          </cell>
          <cell r="CL1060">
            <v>0</v>
          </cell>
          <cell r="CM1060">
            <v>0</v>
          </cell>
          <cell r="CN1060">
            <v>0</v>
          </cell>
          <cell r="CO1060">
            <v>0</v>
          </cell>
          <cell r="CP1060">
            <v>0</v>
          </cell>
          <cell r="CQ1060">
            <v>0</v>
          </cell>
          <cell r="CR1060">
            <v>0</v>
          </cell>
          <cell r="CS1060">
            <v>0</v>
          </cell>
          <cell r="CT1060">
            <v>0</v>
          </cell>
          <cell r="CU1060">
            <v>0</v>
          </cell>
          <cell r="CV1060">
            <v>0</v>
          </cell>
          <cell r="CW1060">
            <v>0</v>
          </cell>
          <cell r="CX1060">
            <v>0</v>
          </cell>
          <cell r="CY1060">
            <v>0</v>
          </cell>
          <cell r="CZ1060">
            <v>0</v>
          </cell>
          <cell r="DA1060">
            <v>0</v>
          </cell>
          <cell r="DB1060">
            <v>0</v>
          </cell>
          <cell r="DC1060">
            <v>0</v>
          </cell>
          <cell r="DD1060">
            <v>0</v>
          </cell>
          <cell r="DE1060">
            <v>0</v>
          </cell>
          <cell r="DF1060">
            <v>0</v>
          </cell>
          <cell r="DG1060">
            <v>0</v>
          </cell>
          <cell r="DH1060">
            <v>0</v>
          </cell>
          <cell r="DI1060">
            <v>0</v>
          </cell>
          <cell r="DJ1060">
            <v>0</v>
          </cell>
          <cell r="DK1060">
            <v>0</v>
          </cell>
          <cell r="DL1060">
            <v>0</v>
          </cell>
          <cell r="DM1060">
            <v>0</v>
          </cell>
          <cell r="DN1060">
            <v>0</v>
          </cell>
          <cell r="DO1060">
            <v>0</v>
          </cell>
          <cell r="DP1060">
            <v>0</v>
          </cell>
          <cell r="DQ1060">
            <v>0</v>
          </cell>
          <cell r="DR1060">
            <v>0</v>
          </cell>
          <cell r="DS1060">
            <v>0</v>
          </cell>
          <cell r="DT1060">
            <v>0</v>
          </cell>
          <cell r="DU1060">
            <v>0</v>
          </cell>
          <cell r="DV1060">
            <v>0</v>
          </cell>
          <cell r="DW1060">
            <v>0</v>
          </cell>
          <cell r="DX1060">
            <v>0</v>
          </cell>
          <cell r="DY1060">
            <v>0</v>
          </cell>
          <cell r="DZ1060">
            <v>0</v>
          </cell>
          <cell r="EA1060">
            <v>0</v>
          </cell>
          <cell r="EB1060">
            <v>0</v>
          </cell>
          <cell r="EC1060">
            <v>0</v>
          </cell>
          <cell r="ED1060">
            <v>0</v>
          </cell>
        </row>
        <row r="1061"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0</v>
          </cell>
          <cell r="P1061">
            <v>0</v>
          </cell>
          <cell r="Q1061">
            <v>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  <cell r="AE1061">
            <v>0</v>
          </cell>
          <cell r="AF1061">
            <v>0</v>
          </cell>
          <cell r="AG1061">
            <v>0</v>
          </cell>
          <cell r="AH1061">
            <v>0</v>
          </cell>
          <cell r="AI1061">
            <v>0</v>
          </cell>
          <cell r="AJ1061">
            <v>0</v>
          </cell>
          <cell r="AK1061">
            <v>0</v>
          </cell>
          <cell r="AL1061">
            <v>0</v>
          </cell>
          <cell r="AM1061">
            <v>0</v>
          </cell>
          <cell r="AN1061">
            <v>0</v>
          </cell>
          <cell r="AO1061">
            <v>0</v>
          </cell>
          <cell r="AP1061">
            <v>0</v>
          </cell>
          <cell r="AQ1061">
            <v>0</v>
          </cell>
          <cell r="AR1061">
            <v>0</v>
          </cell>
          <cell r="AS1061">
            <v>0</v>
          </cell>
          <cell r="AT1061">
            <v>0</v>
          </cell>
          <cell r="AU1061">
            <v>0</v>
          </cell>
          <cell r="AV1061">
            <v>0</v>
          </cell>
          <cell r="AW1061">
            <v>0</v>
          </cell>
          <cell r="AX1061">
            <v>0</v>
          </cell>
          <cell r="AY1061">
            <v>0</v>
          </cell>
          <cell r="AZ1061">
            <v>0</v>
          </cell>
          <cell r="BA1061">
            <v>0</v>
          </cell>
          <cell r="BB1061">
            <v>0</v>
          </cell>
          <cell r="BC1061">
            <v>0</v>
          </cell>
          <cell r="BD1061">
            <v>0</v>
          </cell>
          <cell r="BE1061">
            <v>0</v>
          </cell>
          <cell r="BF1061">
            <v>0</v>
          </cell>
          <cell r="BG1061">
            <v>0</v>
          </cell>
          <cell r="BH1061">
            <v>0</v>
          </cell>
          <cell r="BI1061">
            <v>0</v>
          </cell>
          <cell r="BJ1061">
            <v>0</v>
          </cell>
          <cell r="BK1061">
            <v>0</v>
          </cell>
          <cell r="BL1061">
            <v>0</v>
          </cell>
          <cell r="BM1061">
            <v>0</v>
          </cell>
          <cell r="BN1061">
            <v>0</v>
          </cell>
          <cell r="BO1061">
            <v>0</v>
          </cell>
          <cell r="BP1061">
            <v>0</v>
          </cell>
          <cell r="BQ1061">
            <v>0</v>
          </cell>
          <cell r="BR1061">
            <v>0</v>
          </cell>
          <cell r="BS1061">
            <v>0</v>
          </cell>
          <cell r="BT1061">
            <v>0</v>
          </cell>
          <cell r="BU1061">
            <v>0</v>
          </cell>
          <cell r="BV1061">
            <v>0</v>
          </cell>
          <cell r="BW1061">
            <v>0</v>
          </cell>
          <cell r="BX1061">
            <v>0</v>
          </cell>
          <cell r="BY1061">
            <v>0</v>
          </cell>
          <cell r="BZ1061">
            <v>0</v>
          </cell>
          <cell r="CA1061">
            <v>0</v>
          </cell>
          <cell r="CB1061">
            <v>0</v>
          </cell>
          <cell r="CC1061">
            <v>0</v>
          </cell>
          <cell r="CD1061">
            <v>0</v>
          </cell>
          <cell r="CE1061">
            <v>0</v>
          </cell>
          <cell r="CF1061">
            <v>0</v>
          </cell>
          <cell r="CG1061">
            <v>0</v>
          </cell>
          <cell r="CH1061">
            <v>0</v>
          </cell>
          <cell r="CI1061">
            <v>0</v>
          </cell>
          <cell r="CJ1061">
            <v>0</v>
          </cell>
          <cell r="CK1061">
            <v>0</v>
          </cell>
          <cell r="CL1061">
            <v>0</v>
          </cell>
          <cell r="CM1061">
            <v>0</v>
          </cell>
          <cell r="CN1061">
            <v>0</v>
          </cell>
          <cell r="CO1061">
            <v>0</v>
          </cell>
          <cell r="CP1061">
            <v>0</v>
          </cell>
          <cell r="CQ1061">
            <v>0</v>
          </cell>
          <cell r="CR1061">
            <v>0</v>
          </cell>
          <cell r="CS1061">
            <v>0</v>
          </cell>
          <cell r="CT1061">
            <v>0</v>
          </cell>
          <cell r="CU1061">
            <v>0</v>
          </cell>
          <cell r="CV1061">
            <v>0</v>
          </cell>
          <cell r="CW1061">
            <v>0</v>
          </cell>
          <cell r="CX1061">
            <v>0</v>
          </cell>
          <cell r="CY1061">
            <v>0</v>
          </cell>
          <cell r="CZ1061">
            <v>0</v>
          </cell>
          <cell r="DA1061">
            <v>0</v>
          </cell>
          <cell r="DB1061">
            <v>0</v>
          </cell>
          <cell r="DC1061">
            <v>0</v>
          </cell>
          <cell r="DD1061">
            <v>0</v>
          </cell>
          <cell r="DE1061">
            <v>0</v>
          </cell>
          <cell r="DF1061">
            <v>0</v>
          </cell>
          <cell r="DG1061">
            <v>0</v>
          </cell>
          <cell r="DH1061">
            <v>0</v>
          </cell>
          <cell r="DI1061">
            <v>0</v>
          </cell>
          <cell r="DJ1061">
            <v>0</v>
          </cell>
          <cell r="DK1061">
            <v>0</v>
          </cell>
          <cell r="DL1061">
            <v>0</v>
          </cell>
          <cell r="DM1061">
            <v>0</v>
          </cell>
          <cell r="DN1061">
            <v>0</v>
          </cell>
          <cell r="DO1061">
            <v>0</v>
          </cell>
          <cell r="DP1061">
            <v>0</v>
          </cell>
          <cell r="DQ1061">
            <v>0</v>
          </cell>
          <cell r="DR1061">
            <v>0</v>
          </cell>
          <cell r="DS1061">
            <v>0</v>
          </cell>
          <cell r="DT1061">
            <v>0</v>
          </cell>
          <cell r="DU1061">
            <v>0</v>
          </cell>
          <cell r="DV1061">
            <v>0</v>
          </cell>
          <cell r="DW1061">
            <v>0</v>
          </cell>
          <cell r="DX1061">
            <v>0</v>
          </cell>
          <cell r="DY1061">
            <v>0</v>
          </cell>
          <cell r="DZ1061">
            <v>0</v>
          </cell>
          <cell r="EA1061">
            <v>0</v>
          </cell>
          <cell r="EB1061">
            <v>0</v>
          </cell>
          <cell r="EC1061">
            <v>0</v>
          </cell>
          <cell r="ED1061">
            <v>0</v>
          </cell>
        </row>
        <row r="1062"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0</v>
          </cell>
          <cell r="P1062">
            <v>0</v>
          </cell>
          <cell r="Q1062">
            <v>0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  <cell r="AE1062">
            <v>0</v>
          </cell>
          <cell r="AF1062">
            <v>0</v>
          </cell>
          <cell r="AG1062">
            <v>0</v>
          </cell>
          <cell r="AH1062">
            <v>0</v>
          </cell>
          <cell r="AI1062">
            <v>0</v>
          </cell>
          <cell r="AJ1062">
            <v>0</v>
          </cell>
          <cell r="AK1062">
            <v>0</v>
          </cell>
          <cell r="AL1062">
            <v>0</v>
          </cell>
          <cell r="AM1062">
            <v>0</v>
          </cell>
          <cell r="AN1062">
            <v>0</v>
          </cell>
          <cell r="AO1062">
            <v>0</v>
          </cell>
          <cell r="AP1062">
            <v>0</v>
          </cell>
          <cell r="AQ1062">
            <v>0</v>
          </cell>
          <cell r="AR1062">
            <v>0</v>
          </cell>
          <cell r="AS1062">
            <v>0</v>
          </cell>
          <cell r="AT1062">
            <v>0</v>
          </cell>
          <cell r="AU1062">
            <v>0</v>
          </cell>
          <cell r="AV1062">
            <v>0</v>
          </cell>
          <cell r="AW1062">
            <v>0</v>
          </cell>
          <cell r="AX1062">
            <v>0</v>
          </cell>
          <cell r="AY1062">
            <v>0</v>
          </cell>
          <cell r="AZ1062">
            <v>0</v>
          </cell>
          <cell r="BA1062">
            <v>0</v>
          </cell>
          <cell r="BB1062">
            <v>0</v>
          </cell>
          <cell r="BC1062">
            <v>0</v>
          </cell>
          <cell r="BD1062">
            <v>0</v>
          </cell>
          <cell r="BE1062">
            <v>0</v>
          </cell>
          <cell r="BF1062">
            <v>0</v>
          </cell>
          <cell r="BG1062">
            <v>0</v>
          </cell>
          <cell r="BH1062">
            <v>0</v>
          </cell>
          <cell r="BI1062">
            <v>0</v>
          </cell>
          <cell r="BJ1062">
            <v>0</v>
          </cell>
          <cell r="BK1062">
            <v>0</v>
          </cell>
          <cell r="BL1062">
            <v>0</v>
          </cell>
          <cell r="BM1062">
            <v>0</v>
          </cell>
          <cell r="BN1062">
            <v>0</v>
          </cell>
          <cell r="BO1062">
            <v>0</v>
          </cell>
          <cell r="BP1062">
            <v>0</v>
          </cell>
          <cell r="BQ1062">
            <v>0</v>
          </cell>
          <cell r="BR1062">
            <v>0</v>
          </cell>
          <cell r="BS1062">
            <v>0</v>
          </cell>
          <cell r="BT1062">
            <v>0</v>
          </cell>
          <cell r="BU1062">
            <v>0</v>
          </cell>
          <cell r="BV1062">
            <v>0</v>
          </cell>
          <cell r="BW1062">
            <v>0</v>
          </cell>
          <cell r="BX1062">
            <v>0</v>
          </cell>
          <cell r="BY1062">
            <v>0</v>
          </cell>
          <cell r="BZ1062">
            <v>0</v>
          </cell>
          <cell r="CA1062">
            <v>0</v>
          </cell>
          <cell r="CB1062">
            <v>0</v>
          </cell>
          <cell r="CC1062">
            <v>0</v>
          </cell>
          <cell r="CD1062">
            <v>0</v>
          </cell>
          <cell r="CE1062">
            <v>0</v>
          </cell>
          <cell r="CF1062">
            <v>0</v>
          </cell>
          <cell r="CG1062">
            <v>0</v>
          </cell>
          <cell r="CH1062">
            <v>0</v>
          </cell>
          <cell r="CI1062">
            <v>0</v>
          </cell>
          <cell r="CJ1062">
            <v>0</v>
          </cell>
          <cell r="CK1062">
            <v>0</v>
          </cell>
          <cell r="CL1062">
            <v>0</v>
          </cell>
          <cell r="CM1062">
            <v>0</v>
          </cell>
          <cell r="CN1062">
            <v>0</v>
          </cell>
          <cell r="CO1062">
            <v>0</v>
          </cell>
          <cell r="CP1062">
            <v>0</v>
          </cell>
          <cell r="CQ1062">
            <v>0</v>
          </cell>
          <cell r="CR1062">
            <v>0</v>
          </cell>
          <cell r="CS1062">
            <v>0</v>
          </cell>
          <cell r="CT1062">
            <v>0</v>
          </cell>
          <cell r="CU1062">
            <v>0</v>
          </cell>
          <cell r="CV1062">
            <v>0</v>
          </cell>
          <cell r="CW1062">
            <v>0</v>
          </cell>
          <cell r="CX1062">
            <v>0</v>
          </cell>
          <cell r="CY1062">
            <v>0</v>
          </cell>
          <cell r="CZ1062">
            <v>0</v>
          </cell>
          <cell r="DA1062">
            <v>0</v>
          </cell>
          <cell r="DB1062">
            <v>0</v>
          </cell>
          <cell r="DC1062">
            <v>0</v>
          </cell>
          <cell r="DD1062">
            <v>0</v>
          </cell>
          <cell r="DE1062">
            <v>0</v>
          </cell>
          <cell r="DF1062">
            <v>0</v>
          </cell>
          <cell r="DG1062">
            <v>0</v>
          </cell>
          <cell r="DH1062">
            <v>0</v>
          </cell>
          <cell r="DI1062">
            <v>0</v>
          </cell>
          <cell r="DJ1062">
            <v>0</v>
          </cell>
          <cell r="DK1062">
            <v>0</v>
          </cell>
          <cell r="DL1062">
            <v>0</v>
          </cell>
          <cell r="DM1062">
            <v>0</v>
          </cell>
          <cell r="DN1062">
            <v>0</v>
          </cell>
          <cell r="DO1062">
            <v>0</v>
          </cell>
          <cell r="DP1062">
            <v>0</v>
          </cell>
          <cell r="DQ1062">
            <v>0</v>
          </cell>
          <cell r="DR1062">
            <v>0</v>
          </cell>
          <cell r="DS1062">
            <v>0</v>
          </cell>
          <cell r="DT1062">
            <v>0</v>
          </cell>
          <cell r="DU1062">
            <v>0</v>
          </cell>
          <cell r="DV1062">
            <v>0</v>
          </cell>
          <cell r="DW1062">
            <v>0</v>
          </cell>
          <cell r="DX1062">
            <v>0</v>
          </cell>
          <cell r="DY1062">
            <v>0</v>
          </cell>
          <cell r="DZ1062">
            <v>0</v>
          </cell>
          <cell r="EA1062">
            <v>0</v>
          </cell>
          <cell r="EB1062">
            <v>0</v>
          </cell>
          <cell r="EC1062">
            <v>0</v>
          </cell>
          <cell r="ED1062">
            <v>0</v>
          </cell>
        </row>
        <row r="1063"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0</v>
          </cell>
          <cell r="P1063">
            <v>0</v>
          </cell>
          <cell r="Q1063">
            <v>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  <cell r="AE1063">
            <v>0</v>
          </cell>
          <cell r="AF1063">
            <v>0</v>
          </cell>
          <cell r="AG1063">
            <v>0</v>
          </cell>
          <cell r="AH1063">
            <v>0</v>
          </cell>
          <cell r="AI1063">
            <v>0</v>
          </cell>
          <cell r="AJ1063">
            <v>0</v>
          </cell>
          <cell r="AK1063">
            <v>0</v>
          </cell>
          <cell r="AL1063">
            <v>0</v>
          </cell>
          <cell r="AM1063">
            <v>0</v>
          </cell>
          <cell r="AN1063">
            <v>0</v>
          </cell>
          <cell r="AO1063">
            <v>0</v>
          </cell>
          <cell r="AP1063">
            <v>0</v>
          </cell>
          <cell r="AQ1063">
            <v>0</v>
          </cell>
          <cell r="AR1063">
            <v>0</v>
          </cell>
          <cell r="AS1063">
            <v>0</v>
          </cell>
          <cell r="AT1063">
            <v>0</v>
          </cell>
          <cell r="AU1063">
            <v>0</v>
          </cell>
          <cell r="AV1063">
            <v>0</v>
          </cell>
          <cell r="AW1063">
            <v>0</v>
          </cell>
          <cell r="AX1063">
            <v>0</v>
          </cell>
          <cell r="AY1063">
            <v>0</v>
          </cell>
          <cell r="AZ1063">
            <v>0</v>
          </cell>
          <cell r="BA1063">
            <v>0</v>
          </cell>
          <cell r="BB1063">
            <v>0</v>
          </cell>
          <cell r="BC1063">
            <v>0</v>
          </cell>
          <cell r="BD1063">
            <v>0</v>
          </cell>
          <cell r="BE1063">
            <v>0</v>
          </cell>
          <cell r="BF1063">
            <v>0</v>
          </cell>
          <cell r="BG1063">
            <v>0</v>
          </cell>
          <cell r="BH1063">
            <v>0</v>
          </cell>
          <cell r="BI1063">
            <v>0</v>
          </cell>
          <cell r="BJ1063">
            <v>0</v>
          </cell>
          <cell r="BK1063">
            <v>0</v>
          </cell>
          <cell r="BL1063">
            <v>0</v>
          </cell>
          <cell r="BM1063">
            <v>0</v>
          </cell>
          <cell r="BN1063">
            <v>0</v>
          </cell>
          <cell r="BO1063">
            <v>0</v>
          </cell>
          <cell r="BP1063">
            <v>0</v>
          </cell>
          <cell r="BQ1063">
            <v>0</v>
          </cell>
          <cell r="BR1063">
            <v>0</v>
          </cell>
          <cell r="BS1063">
            <v>0</v>
          </cell>
          <cell r="BT1063">
            <v>0</v>
          </cell>
          <cell r="BU1063">
            <v>0</v>
          </cell>
          <cell r="BV1063">
            <v>0</v>
          </cell>
          <cell r="BW1063">
            <v>0</v>
          </cell>
          <cell r="BX1063">
            <v>0</v>
          </cell>
          <cell r="BY1063">
            <v>0</v>
          </cell>
          <cell r="BZ1063">
            <v>0</v>
          </cell>
          <cell r="CA1063">
            <v>0</v>
          </cell>
          <cell r="CB1063">
            <v>0</v>
          </cell>
          <cell r="CC1063">
            <v>0</v>
          </cell>
          <cell r="CD1063">
            <v>0</v>
          </cell>
          <cell r="CE1063">
            <v>0</v>
          </cell>
          <cell r="CF1063">
            <v>0</v>
          </cell>
          <cell r="CG1063">
            <v>0</v>
          </cell>
          <cell r="CH1063">
            <v>0</v>
          </cell>
          <cell r="CI1063">
            <v>0</v>
          </cell>
          <cell r="CJ1063">
            <v>0</v>
          </cell>
          <cell r="CK1063">
            <v>0</v>
          </cell>
          <cell r="CL1063">
            <v>0</v>
          </cell>
          <cell r="CM1063">
            <v>0</v>
          </cell>
          <cell r="CN1063">
            <v>0</v>
          </cell>
          <cell r="CO1063">
            <v>0</v>
          </cell>
          <cell r="CP1063">
            <v>0</v>
          </cell>
          <cell r="CQ1063">
            <v>0</v>
          </cell>
          <cell r="CR1063">
            <v>0</v>
          </cell>
          <cell r="CS1063">
            <v>0</v>
          </cell>
          <cell r="CT1063">
            <v>0</v>
          </cell>
          <cell r="CU1063">
            <v>0</v>
          </cell>
          <cell r="CV1063">
            <v>0</v>
          </cell>
          <cell r="CW1063">
            <v>0</v>
          </cell>
          <cell r="CX1063">
            <v>0</v>
          </cell>
          <cell r="CY1063">
            <v>0</v>
          </cell>
          <cell r="CZ1063">
            <v>0</v>
          </cell>
          <cell r="DA1063">
            <v>0</v>
          </cell>
          <cell r="DB1063">
            <v>0</v>
          </cell>
          <cell r="DC1063">
            <v>0</v>
          </cell>
          <cell r="DD1063">
            <v>0</v>
          </cell>
          <cell r="DE1063">
            <v>0</v>
          </cell>
          <cell r="DF1063">
            <v>0</v>
          </cell>
          <cell r="DG1063">
            <v>0</v>
          </cell>
          <cell r="DH1063">
            <v>0</v>
          </cell>
          <cell r="DI1063">
            <v>0</v>
          </cell>
          <cell r="DJ1063">
            <v>0</v>
          </cell>
          <cell r="DK1063">
            <v>0</v>
          </cell>
          <cell r="DL1063">
            <v>0</v>
          </cell>
          <cell r="DM1063">
            <v>0</v>
          </cell>
          <cell r="DN1063">
            <v>0</v>
          </cell>
          <cell r="DO1063">
            <v>0</v>
          </cell>
          <cell r="DP1063">
            <v>0</v>
          </cell>
          <cell r="DQ1063">
            <v>0</v>
          </cell>
          <cell r="DR1063">
            <v>0</v>
          </cell>
          <cell r="DS1063">
            <v>0</v>
          </cell>
          <cell r="DT1063">
            <v>0</v>
          </cell>
          <cell r="DU1063">
            <v>0</v>
          </cell>
          <cell r="DV1063">
            <v>0</v>
          </cell>
          <cell r="DW1063">
            <v>0</v>
          </cell>
          <cell r="DX1063">
            <v>0</v>
          </cell>
          <cell r="DY1063">
            <v>0</v>
          </cell>
          <cell r="DZ1063">
            <v>0</v>
          </cell>
          <cell r="EA1063">
            <v>0</v>
          </cell>
          <cell r="EB1063">
            <v>0</v>
          </cell>
          <cell r="EC1063">
            <v>0</v>
          </cell>
          <cell r="ED1063">
            <v>0</v>
          </cell>
        </row>
        <row r="1064"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0</v>
          </cell>
          <cell r="P1064">
            <v>0</v>
          </cell>
          <cell r="Q1064">
            <v>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  <cell r="AE1064">
            <v>0</v>
          </cell>
          <cell r="AF1064">
            <v>0</v>
          </cell>
          <cell r="AG1064">
            <v>0</v>
          </cell>
          <cell r="AH1064">
            <v>0</v>
          </cell>
          <cell r="AI1064">
            <v>0</v>
          </cell>
          <cell r="AJ1064">
            <v>0</v>
          </cell>
          <cell r="AK1064">
            <v>0</v>
          </cell>
          <cell r="AL1064">
            <v>0</v>
          </cell>
          <cell r="AM1064">
            <v>0</v>
          </cell>
          <cell r="AN1064">
            <v>0</v>
          </cell>
          <cell r="AO1064">
            <v>0</v>
          </cell>
          <cell r="AP1064">
            <v>0</v>
          </cell>
          <cell r="AQ1064">
            <v>0</v>
          </cell>
          <cell r="AR1064">
            <v>0</v>
          </cell>
          <cell r="AS1064">
            <v>0</v>
          </cell>
          <cell r="AT1064">
            <v>0</v>
          </cell>
          <cell r="AU1064">
            <v>0</v>
          </cell>
          <cell r="AV1064">
            <v>0</v>
          </cell>
          <cell r="AW1064">
            <v>0</v>
          </cell>
          <cell r="AX1064">
            <v>0</v>
          </cell>
          <cell r="AY1064">
            <v>0</v>
          </cell>
          <cell r="AZ1064">
            <v>0</v>
          </cell>
          <cell r="BA1064">
            <v>0</v>
          </cell>
          <cell r="BB1064">
            <v>0</v>
          </cell>
          <cell r="BC1064">
            <v>0</v>
          </cell>
          <cell r="BD1064">
            <v>0</v>
          </cell>
          <cell r="BE1064">
            <v>0</v>
          </cell>
          <cell r="BF1064">
            <v>0</v>
          </cell>
          <cell r="BG1064">
            <v>0</v>
          </cell>
          <cell r="BH1064">
            <v>0</v>
          </cell>
          <cell r="BI1064">
            <v>0</v>
          </cell>
          <cell r="BJ1064">
            <v>0</v>
          </cell>
          <cell r="BK1064">
            <v>0</v>
          </cell>
          <cell r="BL1064">
            <v>0</v>
          </cell>
          <cell r="BM1064">
            <v>0</v>
          </cell>
          <cell r="BN1064">
            <v>0</v>
          </cell>
          <cell r="BO1064">
            <v>0</v>
          </cell>
          <cell r="BP1064">
            <v>0</v>
          </cell>
          <cell r="BQ1064">
            <v>0</v>
          </cell>
          <cell r="BR1064">
            <v>0</v>
          </cell>
          <cell r="BS1064">
            <v>0</v>
          </cell>
          <cell r="BT1064">
            <v>0</v>
          </cell>
          <cell r="BU1064">
            <v>0</v>
          </cell>
          <cell r="BV1064">
            <v>0</v>
          </cell>
          <cell r="BW1064">
            <v>0</v>
          </cell>
          <cell r="BX1064">
            <v>0</v>
          </cell>
          <cell r="BY1064">
            <v>0</v>
          </cell>
          <cell r="BZ1064">
            <v>0</v>
          </cell>
          <cell r="CA1064">
            <v>0</v>
          </cell>
          <cell r="CB1064">
            <v>0</v>
          </cell>
          <cell r="CC1064">
            <v>0</v>
          </cell>
          <cell r="CD1064">
            <v>0</v>
          </cell>
          <cell r="CE1064">
            <v>0</v>
          </cell>
          <cell r="CF1064">
            <v>0</v>
          </cell>
          <cell r="CG1064">
            <v>0</v>
          </cell>
          <cell r="CH1064">
            <v>0</v>
          </cell>
          <cell r="CI1064">
            <v>0</v>
          </cell>
          <cell r="CJ1064">
            <v>0</v>
          </cell>
          <cell r="CK1064">
            <v>0</v>
          </cell>
          <cell r="CL1064">
            <v>0</v>
          </cell>
          <cell r="CM1064">
            <v>0</v>
          </cell>
          <cell r="CN1064">
            <v>0</v>
          </cell>
          <cell r="CO1064">
            <v>0</v>
          </cell>
          <cell r="CP1064">
            <v>0</v>
          </cell>
          <cell r="CQ1064">
            <v>0</v>
          </cell>
          <cell r="CR1064">
            <v>0</v>
          </cell>
          <cell r="CS1064">
            <v>0</v>
          </cell>
          <cell r="CT1064">
            <v>0</v>
          </cell>
          <cell r="CU1064">
            <v>0</v>
          </cell>
          <cell r="CV1064">
            <v>0</v>
          </cell>
          <cell r="CW1064">
            <v>0</v>
          </cell>
          <cell r="CX1064">
            <v>0</v>
          </cell>
          <cell r="CY1064">
            <v>0</v>
          </cell>
          <cell r="CZ1064">
            <v>0</v>
          </cell>
          <cell r="DA1064">
            <v>0</v>
          </cell>
          <cell r="DB1064">
            <v>0</v>
          </cell>
          <cell r="DC1064">
            <v>0</v>
          </cell>
          <cell r="DD1064">
            <v>0</v>
          </cell>
          <cell r="DE1064">
            <v>0</v>
          </cell>
          <cell r="DF1064">
            <v>0</v>
          </cell>
          <cell r="DG1064">
            <v>0</v>
          </cell>
          <cell r="DH1064">
            <v>0</v>
          </cell>
          <cell r="DI1064">
            <v>0</v>
          </cell>
          <cell r="DJ1064">
            <v>0</v>
          </cell>
          <cell r="DK1064">
            <v>0</v>
          </cell>
          <cell r="DL1064">
            <v>0</v>
          </cell>
          <cell r="DM1064">
            <v>0</v>
          </cell>
          <cell r="DN1064">
            <v>0</v>
          </cell>
          <cell r="DO1064">
            <v>0</v>
          </cell>
          <cell r="DP1064">
            <v>0</v>
          </cell>
          <cell r="DQ1064">
            <v>0</v>
          </cell>
          <cell r="DR1064">
            <v>0</v>
          </cell>
          <cell r="DS1064">
            <v>0</v>
          </cell>
          <cell r="DT1064">
            <v>0</v>
          </cell>
          <cell r="DU1064">
            <v>0</v>
          </cell>
          <cell r="DV1064">
            <v>0</v>
          </cell>
          <cell r="DW1064">
            <v>0</v>
          </cell>
          <cell r="DX1064">
            <v>0</v>
          </cell>
          <cell r="DY1064">
            <v>0</v>
          </cell>
          <cell r="DZ1064">
            <v>0</v>
          </cell>
          <cell r="EA1064">
            <v>0</v>
          </cell>
          <cell r="EB1064">
            <v>0</v>
          </cell>
          <cell r="EC1064">
            <v>0</v>
          </cell>
          <cell r="ED1064">
            <v>0</v>
          </cell>
        </row>
        <row r="1065"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0</v>
          </cell>
          <cell r="P1065">
            <v>0</v>
          </cell>
          <cell r="Q1065">
            <v>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  <cell r="AE1065">
            <v>0</v>
          </cell>
          <cell r="AF1065">
            <v>0</v>
          </cell>
          <cell r="AG1065">
            <v>0</v>
          </cell>
          <cell r="AH1065">
            <v>0</v>
          </cell>
          <cell r="AI1065">
            <v>0</v>
          </cell>
          <cell r="AJ1065">
            <v>0</v>
          </cell>
          <cell r="AK1065">
            <v>0</v>
          </cell>
          <cell r="AL1065">
            <v>0</v>
          </cell>
          <cell r="AM1065">
            <v>0</v>
          </cell>
          <cell r="AN1065">
            <v>0</v>
          </cell>
          <cell r="AO1065">
            <v>0</v>
          </cell>
          <cell r="AP1065">
            <v>0</v>
          </cell>
          <cell r="AQ1065">
            <v>0</v>
          </cell>
          <cell r="AR1065">
            <v>0</v>
          </cell>
          <cell r="AS1065">
            <v>0</v>
          </cell>
          <cell r="AT1065">
            <v>0</v>
          </cell>
          <cell r="AU1065">
            <v>0</v>
          </cell>
          <cell r="AV1065">
            <v>0</v>
          </cell>
          <cell r="AW1065">
            <v>0</v>
          </cell>
          <cell r="AX1065">
            <v>0</v>
          </cell>
          <cell r="AY1065">
            <v>0</v>
          </cell>
          <cell r="AZ1065">
            <v>0</v>
          </cell>
          <cell r="BA1065">
            <v>0</v>
          </cell>
          <cell r="BB1065">
            <v>0</v>
          </cell>
          <cell r="BC1065">
            <v>0</v>
          </cell>
          <cell r="BD1065">
            <v>0</v>
          </cell>
          <cell r="BE1065">
            <v>0</v>
          </cell>
          <cell r="BF1065">
            <v>0</v>
          </cell>
          <cell r="BG1065">
            <v>0</v>
          </cell>
          <cell r="BH1065">
            <v>0</v>
          </cell>
          <cell r="BI1065">
            <v>0</v>
          </cell>
          <cell r="BJ1065">
            <v>0</v>
          </cell>
          <cell r="BK1065">
            <v>0</v>
          </cell>
          <cell r="BL1065">
            <v>0</v>
          </cell>
          <cell r="BM1065">
            <v>0</v>
          </cell>
          <cell r="BN1065">
            <v>0</v>
          </cell>
          <cell r="BO1065">
            <v>0</v>
          </cell>
          <cell r="BP1065">
            <v>0</v>
          </cell>
          <cell r="BQ1065">
            <v>0</v>
          </cell>
          <cell r="BR1065">
            <v>0</v>
          </cell>
          <cell r="BS1065">
            <v>0</v>
          </cell>
          <cell r="BT1065">
            <v>0</v>
          </cell>
          <cell r="BU1065">
            <v>0</v>
          </cell>
          <cell r="BV1065">
            <v>0</v>
          </cell>
          <cell r="BW1065">
            <v>0</v>
          </cell>
          <cell r="BX1065">
            <v>0</v>
          </cell>
          <cell r="BY1065">
            <v>0</v>
          </cell>
          <cell r="BZ1065">
            <v>0</v>
          </cell>
          <cell r="CA1065">
            <v>0</v>
          </cell>
          <cell r="CB1065">
            <v>0</v>
          </cell>
          <cell r="CC1065">
            <v>0</v>
          </cell>
          <cell r="CD1065">
            <v>0</v>
          </cell>
          <cell r="CE1065">
            <v>0</v>
          </cell>
          <cell r="CF1065">
            <v>0</v>
          </cell>
          <cell r="CG1065">
            <v>0</v>
          </cell>
          <cell r="CH1065">
            <v>0</v>
          </cell>
          <cell r="CI1065">
            <v>0</v>
          </cell>
          <cell r="CJ1065">
            <v>0</v>
          </cell>
          <cell r="CK1065">
            <v>0</v>
          </cell>
          <cell r="CL1065">
            <v>0</v>
          </cell>
          <cell r="CM1065">
            <v>0</v>
          </cell>
          <cell r="CN1065">
            <v>0</v>
          </cell>
          <cell r="CO1065">
            <v>0</v>
          </cell>
          <cell r="CP1065">
            <v>0</v>
          </cell>
          <cell r="CQ1065">
            <v>0</v>
          </cell>
          <cell r="CR1065">
            <v>0</v>
          </cell>
          <cell r="CS1065">
            <v>0</v>
          </cell>
          <cell r="CT1065">
            <v>0</v>
          </cell>
          <cell r="CU1065">
            <v>0</v>
          </cell>
          <cell r="CV1065">
            <v>0</v>
          </cell>
          <cell r="CW1065">
            <v>0</v>
          </cell>
          <cell r="CX1065">
            <v>0</v>
          </cell>
          <cell r="CY1065">
            <v>0</v>
          </cell>
          <cell r="CZ1065">
            <v>0</v>
          </cell>
          <cell r="DA1065">
            <v>0</v>
          </cell>
          <cell r="DB1065">
            <v>0</v>
          </cell>
          <cell r="DC1065">
            <v>0</v>
          </cell>
          <cell r="DD1065">
            <v>0</v>
          </cell>
          <cell r="DE1065">
            <v>0</v>
          </cell>
          <cell r="DF1065">
            <v>0</v>
          </cell>
          <cell r="DG1065">
            <v>0</v>
          </cell>
          <cell r="DH1065">
            <v>0</v>
          </cell>
          <cell r="DI1065">
            <v>0</v>
          </cell>
          <cell r="DJ1065">
            <v>0</v>
          </cell>
          <cell r="DK1065">
            <v>0</v>
          </cell>
          <cell r="DL1065">
            <v>0</v>
          </cell>
          <cell r="DM1065">
            <v>0</v>
          </cell>
          <cell r="DN1065">
            <v>0</v>
          </cell>
          <cell r="DO1065">
            <v>0</v>
          </cell>
          <cell r="DP1065">
            <v>0</v>
          </cell>
          <cell r="DQ1065">
            <v>0</v>
          </cell>
          <cell r="DR1065">
            <v>0</v>
          </cell>
          <cell r="DS1065">
            <v>0</v>
          </cell>
          <cell r="DT1065">
            <v>0</v>
          </cell>
          <cell r="DU1065">
            <v>0</v>
          </cell>
          <cell r="DV1065">
            <v>0</v>
          </cell>
          <cell r="DW1065">
            <v>0</v>
          </cell>
          <cell r="DX1065">
            <v>0</v>
          </cell>
          <cell r="DY1065">
            <v>0</v>
          </cell>
          <cell r="DZ1065">
            <v>0</v>
          </cell>
          <cell r="EA1065">
            <v>0</v>
          </cell>
          <cell r="EB1065">
            <v>0</v>
          </cell>
          <cell r="EC1065">
            <v>0</v>
          </cell>
          <cell r="ED1065">
            <v>0</v>
          </cell>
        </row>
        <row r="1066"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0</v>
          </cell>
          <cell r="P1066">
            <v>0</v>
          </cell>
          <cell r="Q1066">
            <v>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  <cell r="AE1066">
            <v>0</v>
          </cell>
          <cell r="AF1066">
            <v>0</v>
          </cell>
          <cell r="AG1066">
            <v>0</v>
          </cell>
          <cell r="AH1066">
            <v>0</v>
          </cell>
          <cell r="AI1066">
            <v>0</v>
          </cell>
          <cell r="AJ1066">
            <v>0</v>
          </cell>
          <cell r="AK1066">
            <v>0</v>
          </cell>
          <cell r="AL1066">
            <v>0</v>
          </cell>
          <cell r="AM1066">
            <v>0</v>
          </cell>
          <cell r="AN1066">
            <v>0</v>
          </cell>
          <cell r="AO1066">
            <v>0</v>
          </cell>
          <cell r="AP1066">
            <v>0</v>
          </cell>
          <cell r="AQ1066">
            <v>0</v>
          </cell>
          <cell r="AR1066">
            <v>0</v>
          </cell>
          <cell r="AS1066">
            <v>0</v>
          </cell>
          <cell r="AT1066">
            <v>0</v>
          </cell>
          <cell r="AU1066">
            <v>0</v>
          </cell>
          <cell r="AV1066">
            <v>0</v>
          </cell>
          <cell r="AW1066">
            <v>0</v>
          </cell>
          <cell r="AX1066">
            <v>0</v>
          </cell>
          <cell r="AY1066">
            <v>0</v>
          </cell>
          <cell r="AZ1066">
            <v>0</v>
          </cell>
          <cell r="BA1066">
            <v>0</v>
          </cell>
          <cell r="BB1066">
            <v>0</v>
          </cell>
          <cell r="BC1066">
            <v>0</v>
          </cell>
          <cell r="BD1066">
            <v>0</v>
          </cell>
          <cell r="BE1066">
            <v>0</v>
          </cell>
          <cell r="BF1066">
            <v>0</v>
          </cell>
          <cell r="BG1066">
            <v>0</v>
          </cell>
          <cell r="BH1066">
            <v>0</v>
          </cell>
          <cell r="BI1066">
            <v>0</v>
          </cell>
          <cell r="BJ1066">
            <v>0</v>
          </cell>
          <cell r="BK1066">
            <v>0</v>
          </cell>
          <cell r="BL1066">
            <v>0</v>
          </cell>
          <cell r="BM1066">
            <v>0</v>
          </cell>
          <cell r="BN1066">
            <v>0</v>
          </cell>
          <cell r="BO1066">
            <v>0</v>
          </cell>
          <cell r="BP1066">
            <v>0</v>
          </cell>
          <cell r="BQ1066">
            <v>0</v>
          </cell>
          <cell r="BR1066">
            <v>0</v>
          </cell>
          <cell r="BS1066">
            <v>0</v>
          </cell>
          <cell r="BT1066">
            <v>0</v>
          </cell>
          <cell r="BU1066">
            <v>0</v>
          </cell>
          <cell r="BV1066">
            <v>0</v>
          </cell>
          <cell r="BW1066">
            <v>0</v>
          </cell>
          <cell r="BX1066">
            <v>0</v>
          </cell>
          <cell r="BY1066">
            <v>0</v>
          </cell>
          <cell r="BZ1066">
            <v>0</v>
          </cell>
          <cell r="CA1066">
            <v>0</v>
          </cell>
          <cell r="CB1066">
            <v>0</v>
          </cell>
          <cell r="CC1066">
            <v>0</v>
          </cell>
          <cell r="CD1066">
            <v>0</v>
          </cell>
          <cell r="CE1066">
            <v>0</v>
          </cell>
          <cell r="CF1066">
            <v>0</v>
          </cell>
          <cell r="CG1066">
            <v>0</v>
          </cell>
          <cell r="CH1066">
            <v>0</v>
          </cell>
          <cell r="CI1066">
            <v>0</v>
          </cell>
          <cell r="CJ1066">
            <v>0</v>
          </cell>
          <cell r="CK1066">
            <v>0</v>
          </cell>
          <cell r="CL1066">
            <v>0</v>
          </cell>
          <cell r="CM1066">
            <v>0</v>
          </cell>
          <cell r="CN1066">
            <v>0</v>
          </cell>
          <cell r="CO1066">
            <v>0</v>
          </cell>
          <cell r="CP1066">
            <v>0</v>
          </cell>
          <cell r="CQ1066">
            <v>0</v>
          </cell>
          <cell r="CR1066">
            <v>0</v>
          </cell>
          <cell r="CS1066">
            <v>0</v>
          </cell>
          <cell r="CT1066">
            <v>0</v>
          </cell>
          <cell r="CU1066">
            <v>0</v>
          </cell>
          <cell r="CV1066">
            <v>0</v>
          </cell>
          <cell r="CW1066">
            <v>0</v>
          </cell>
          <cell r="CX1066">
            <v>0</v>
          </cell>
          <cell r="CY1066">
            <v>0</v>
          </cell>
          <cell r="CZ1066">
            <v>0</v>
          </cell>
          <cell r="DA1066">
            <v>0</v>
          </cell>
          <cell r="DB1066">
            <v>0</v>
          </cell>
          <cell r="DC1066">
            <v>0</v>
          </cell>
          <cell r="DD1066">
            <v>0</v>
          </cell>
          <cell r="DE1066">
            <v>0</v>
          </cell>
          <cell r="DF1066">
            <v>0</v>
          </cell>
          <cell r="DG1066">
            <v>0</v>
          </cell>
          <cell r="DH1066">
            <v>0</v>
          </cell>
          <cell r="DI1066">
            <v>0</v>
          </cell>
          <cell r="DJ1066">
            <v>0</v>
          </cell>
          <cell r="DK1066">
            <v>0</v>
          </cell>
          <cell r="DL1066">
            <v>0</v>
          </cell>
          <cell r="DM1066">
            <v>0</v>
          </cell>
          <cell r="DN1066">
            <v>0</v>
          </cell>
          <cell r="DO1066">
            <v>0</v>
          </cell>
          <cell r="DP1066">
            <v>0</v>
          </cell>
          <cell r="DQ1066">
            <v>0</v>
          </cell>
          <cell r="DR1066">
            <v>0</v>
          </cell>
          <cell r="DS1066">
            <v>0</v>
          </cell>
          <cell r="DT1066">
            <v>0</v>
          </cell>
          <cell r="DU1066">
            <v>0</v>
          </cell>
          <cell r="DV1066">
            <v>0</v>
          </cell>
          <cell r="DW1066">
            <v>0</v>
          </cell>
          <cell r="DX1066">
            <v>0</v>
          </cell>
          <cell r="DY1066">
            <v>0</v>
          </cell>
          <cell r="DZ1066">
            <v>0</v>
          </cell>
          <cell r="EA1066">
            <v>0</v>
          </cell>
          <cell r="EB1066">
            <v>0</v>
          </cell>
          <cell r="EC1066">
            <v>0</v>
          </cell>
          <cell r="ED1066">
            <v>0</v>
          </cell>
        </row>
        <row r="1069"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0</v>
          </cell>
          <cell r="P1069">
            <v>0</v>
          </cell>
          <cell r="Q1069">
            <v>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  <cell r="AE1069">
            <v>0</v>
          </cell>
          <cell r="AF1069">
            <v>0</v>
          </cell>
          <cell r="AG1069">
            <v>0</v>
          </cell>
          <cell r="AH1069">
            <v>0</v>
          </cell>
          <cell r="AI1069">
            <v>0</v>
          </cell>
          <cell r="AJ1069">
            <v>0</v>
          </cell>
          <cell r="AK1069">
            <v>0</v>
          </cell>
          <cell r="AL1069">
            <v>0</v>
          </cell>
          <cell r="AM1069">
            <v>0</v>
          </cell>
          <cell r="AN1069">
            <v>0</v>
          </cell>
          <cell r="AO1069">
            <v>0</v>
          </cell>
          <cell r="AP1069">
            <v>0</v>
          </cell>
          <cell r="AQ1069">
            <v>0</v>
          </cell>
          <cell r="AR1069">
            <v>0</v>
          </cell>
          <cell r="AS1069">
            <v>0</v>
          </cell>
          <cell r="AT1069">
            <v>0</v>
          </cell>
          <cell r="AU1069">
            <v>0</v>
          </cell>
          <cell r="AV1069">
            <v>0</v>
          </cell>
          <cell r="AW1069">
            <v>0</v>
          </cell>
          <cell r="AX1069">
            <v>0</v>
          </cell>
          <cell r="AY1069">
            <v>0</v>
          </cell>
          <cell r="AZ1069">
            <v>0</v>
          </cell>
          <cell r="BA1069">
            <v>0</v>
          </cell>
          <cell r="BB1069">
            <v>0</v>
          </cell>
          <cell r="BC1069">
            <v>0</v>
          </cell>
          <cell r="BD1069">
            <v>0</v>
          </cell>
          <cell r="BE1069">
            <v>0</v>
          </cell>
          <cell r="BF1069">
            <v>0</v>
          </cell>
          <cell r="BG1069">
            <v>0</v>
          </cell>
          <cell r="BH1069">
            <v>0</v>
          </cell>
          <cell r="BI1069">
            <v>0</v>
          </cell>
          <cell r="BJ1069">
            <v>0</v>
          </cell>
          <cell r="BK1069">
            <v>0</v>
          </cell>
          <cell r="BL1069">
            <v>0</v>
          </cell>
          <cell r="BM1069">
            <v>0</v>
          </cell>
          <cell r="BN1069">
            <v>0</v>
          </cell>
          <cell r="BO1069">
            <v>0</v>
          </cell>
          <cell r="BP1069">
            <v>0</v>
          </cell>
          <cell r="BQ1069">
            <v>0</v>
          </cell>
          <cell r="BR1069">
            <v>0</v>
          </cell>
          <cell r="BS1069">
            <v>0</v>
          </cell>
          <cell r="BT1069">
            <v>0</v>
          </cell>
          <cell r="BU1069">
            <v>0</v>
          </cell>
          <cell r="BV1069">
            <v>0</v>
          </cell>
          <cell r="BW1069">
            <v>0</v>
          </cell>
          <cell r="BX1069">
            <v>0</v>
          </cell>
          <cell r="BY1069">
            <v>0</v>
          </cell>
          <cell r="BZ1069">
            <v>0</v>
          </cell>
          <cell r="CA1069">
            <v>0</v>
          </cell>
          <cell r="CB1069">
            <v>0</v>
          </cell>
          <cell r="CC1069">
            <v>0</v>
          </cell>
          <cell r="CD1069">
            <v>0</v>
          </cell>
          <cell r="CE1069">
            <v>0</v>
          </cell>
          <cell r="CF1069">
            <v>0</v>
          </cell>
          <cell r="CG1069">
            <v>0</v>
          </cell>
          <cell r="CH1069">
            <v>0</v>
          </cell>
          <cell r="CI1069">
            <v>0</v>
          </cell>
          <cell r="CJ1069">
            <v>0</v>
          </cell>
          <cell r="CK1069">
            <v>0</v>
          </cell>
          <cell r="CL1069">
            <v>0</v>
          </cell>
          <cell r="CM1069">
            <v>0</v>
          </cell>
          <cell r="CN1069">
            <v>0</v>
          </cell>
          <cell r="CO1069">
            <v>0</v>
          </cell>
          <cell r="CP1069">
            <v>0</v>
          </cell>
          <cell r="CQ1069">
            <v>0</v>
          </cell>
          <cell r="CR1069">
            <v>0</v>
          </cell>
          <cell r="CS1069">
            <v>0</v>
          </cell>
          <cell r="CT1069">
            <v>0</v>
          </cell>
          <cell r="CU1069">
            <v>0</v>
          </cell>
          <cell r="CV1069">
            <v>0</v>
          </cell>
          <cell r="CW1069">
            <v>0</v>
          </cell>
          <cell r="CX1069">
            <v>0</v>
          </cell>
          <cell r="CY1069">
            <v>0</v>
          </cell>
          <cell r="CZ1069">
            <v>0</v>
          </cell>
          <cell r="DA1069">
            <v>0</v>
          </cell>
          <cell r="DB1069">
            <v>0</v>
          </cell>
          <cell r="DC1069">
            <v>0</v>
          </cell>
          <cell r="DD1069">
            <v>0</v>
          </cell>
          <cell r="DE1069">
            <v>0</v>
          </cell>
          <cell r="DF1069">
            <v>0</v>
          </cell>
          <cell r="DG1069">
            <v>0</v>
          </cell>
          <cell r="DH1069">
            <v>0</v>
          </cell>
          <cell r="DI1069">
            <v>0</v>
          </cell>
          <cell r="DJ1069">
            <v>0</v>
          </cell>
          <cell r="DK1069">
            <v>0</v>
          </cell>
          <cell r="DL1069">
            <v>0</v>
          </cell>
          <cell r="DM1069">
            <v>0</v>
          </cell>
          <cell r="DN1069">
            <v>0</v>
          </cell>
          <cell r="DO1069">
            <v>0</v>
          </cell>
          <cell r="DP1069">
            <v>0</v>
          </cell>
          <cell r="DQ1069">
            <v>0</v>
          </cell>
          <cell r="DR1069">
            <v>0</v>
          </cell>
          <cell r="DS1069">
            <v>0</v>
          </cell>
          <cell r="DT1069">
            <v>0</v>
          </cell>
          <cell r="DU1069">
            <v>0</v>
          </cell>
          <cell r="DV1069">
            <v>0</v>
          </cell>
          <cell r="DW1069">
            <v>0</v>
          </cell>
          <cell r="DX1069">
            <v>0</v>
          </cell>
          <cell r="DY1069">
            <v>0</v>
          </cell>
          <cell r="DZ1069">
            <v>0</v>
          </cell>
          <cell r="EA1069">
            <v>0</v>
          </cell>
          <cell r="EB1069">
            <v>0</v>
          </cell>
          <cell r="EC1069">
            <v>0</v>
          </cell>
          <cell r="ED1069">
            <v>0</v>
          </cell>
        </row>
        <row r="1070"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0</v>
          </cell>
          <cell r="P1070">
            <v>0</v>
          </cell>
          <cell r="Q1070">
            <v>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  <cell r="AE1070">
            <v>0</v>
          </cell>
          <cell r="AF1070">
            <v>0</v>
          </cell>
          <cell r="AG1070">
            <v>0</v>
          </cell>
          <cell r="AH1070">
            <v>0</v>
          </cell>
          <cell r="AI1070">
            <v>0</v>
          </cell>
          <cell r="AJ1070">
            <v>0</v>
          </cell>
          <cell r="AK1070">
            <v>0</v>
          </cell>
          <cell r="AL1070">
            <v>0</v>
          </cell>
          <cell r="AM1070">
            <v>0</v>
          </cell>
          <cell r="AN1070">
            <v>0</v>
          </cell>
          <cell r="AO1070">
            <v>0</v>
          </cell>
          <cell r="AP1070">
            <v>0</v>
          </cell>
          <cell r="AQ1070">
            <v>0</v>
          </cell>
          <cell r="AR1070">
            <v>0</v>
          </cell>
          <cell r="AS1070">
            <v>0</v>
          </cell>
          <cell r="AT1070">
            <v>0</v>
          </cell>
          <cell r="AU1070">
            <v>0</v>
          </cell>
          <cell r="AV1070">
            <v>0</v>
          </cell>
          <cell r="AW1070">
            <v>0</v>
          </cell>
          <cell r="AX1070">
            <v>0</v>
          </cell>
          <cell r="AY1070">
            <v>0</v>
          </cell>
          <cell r="AZ1070">
            <v>0</v>
          </cell>
          <cell r="BA1070">
            <v>0</v>
          </cell>
          <cell r="BB1070">
            <v>0</v>
          </cell>
          <cell r="BC1070">
            <v>0</v>
          </cell>
          <cell r="BD1070">
            <v>0</v>
          </cell>
          <cell r="BE1070">
            <v>0</v>
          </cell>
          <cell r="BF1070">
            <v>0</v>
          </cell>
          <cell r="BG1070">
            <v>0</v>
          </cell>
          <cell r="BH1070">
            <v>0</v>
          </cell>
          <cell r="BI1070">
            <v>0</v>
          </cell>
          <cell r="BJ1070">
            <v>0</v>
          </cell>
          <cell r="BK1070">
            <v>0</v>
          </cell>
          <cell r="BL1070">
            <v>0</v>
          </cell>
          <cell r="BM1070">
            <v>0</v>
          </cell>
          <cell r="BN1070">
            <v>0</v>
          </cell>
          <cell r="BO1070">
            <v>0</v>
          </cell>
          <cell r="BP1070">
            <v>0</v>
          </cell>
          <cell r="BQ1070">
            <v>0</v>
          </cell>
          <cell r="BR1070">
            <v>0</v>
          </cell>
          <cell r="BS1070">
            <v>0</v>
          </cell>
          <cell r="BT1070">
            <v>0</v>
          </cell>
          <cell r="BU1070">
            <v>0</v>
          </cell>
          <cell r="BV1070">
            <v>0</v>
          </cell>
          <cell r="BW1070">
            <v>0</v>
          </cell>
          <cell r="BX1070">
            <v>0</v>
          </cell>
          <cell r="BY1070">
            <v>0</v>
          </cell>
          <cell r="BZ1070">
            <v>0</v>
          </cell>
          <cell r="CA1070">
            <v>0</v>
          </cell>
          <cell r="CB1070">
            <v>0</v>
          </cell>
          <cell r="CC1070">
            <v>0</v>
          </cell>
          <cell r="CD1070">
            <v>0</v>
          </cell>
          <cell r="CE1070">
            <v>0</v>
          </cell>
          <cell r="CF1070">
            <v>0</v>
          </cell>
          <cell r="CG1070">
            <v>0</v>
          </cell>
          <cell r="CH1070">
            <v>0</v>
          </cell>
          <cell r="CI1070">
            <v>0</v>
          </cell>
          <cell r="CJ1070">
            <v>0</v>
          </cell>
          <cell r="CK1070">
            <v>0</v>
          </cell>
          <cell r="CL1070">
            <v>0</v>
          </cell>
          <cell r="CM1070">
            <v>0</v>
          </cell>
          <cell r="CN1070">
            <v>0</v>
          </cell>
          <cell r="CO1070">
            <v>0</v>
          </cell>
          <cell r="CP1070">
            <v>0</v>
          </cell>
          <cell r="CQ1070">
            <v>0</v>
          </cell>
          <cell r="CR1070">
            <v>0</v>
          </cell>
          <cell r="CS1070">
            <v>0</v>
          </cell>
          <cell r="CT1070">
            <v>0</v>
          </cell>
          <cell r="CU1070">
            <v>0</v>
          </cell>
          <cell r="CV1070">
            <v>0</v>
          </cell>
          <cell r="CW1070">
            <v>0</v>
          </cell>
          <cell r="CX1070">
            <v>0</v>
          </cell>
          <cell r="CY1070">
            <v>0</v>
          </cell>
          <cell r="CZ1070">
            <v>0</v>
          </cell>
          <cell r="DA1070">
            <v>0</v>
          </cell>
          <cell r="DB1070">
            <v>0</v>
          </cell>
          <cell r="DC1070">
            <v>0</v>
          </cell>
          <cell r="DD1070">
            <v>0</v>
          </cell>
          <cell r="DE1070">
            <v>0</v>
          </cell>
          <cell r="DF1070">
            <v>0</v>
          </cell>
          <cell r="DG1070">
            <v>0</v>
          </cell>
          <cell r="DH1070">
            <v>0</v>
          </cell>
          <cell r="DI1070">
            <v>0</v>
          </cell>
          <cell r="DJ1070">
            <v>0</v>
          </cell>
          <cell r="DK1070">
            <v>0</v>
          </cell>
          <cell r="DL1070">
            <v>0</v>
          </cell>
          <cell r="DM1070">
            <v>0</v>
          </cell>
          <cell r="DN1070">
            <v>0</v>
          </cell>
          <cell r="DO1070">
            <v>0</v>
          </cell>
          <cell r="DP1070">
            <v>0</v>
          </cell>
          <cell r="DQ1070">
            <v>0</v>
          </cell>
          <cell r="DR1070">
            <v>0</v>
          </cell>
          <cell r="DS1070">
            <v>0</v>
          </cell>
          <cell r="DT1070">
            <v>0</v>
          </cell>
          <cell r="DU1070">
            <v>0</v>
          </cell>
          <cell r="DV1070">
            <v>0</v>
          </cell>
          <cell r="DW1070">
            <v>0</v>
          </cell>
          <cell r="DX1070">
            <v>0</v>
          </cell>
          <cell r="DY1070">
            <v>0</v>
          </cell>
          <cell r="DZ1070">
            <v>0</v>
          </cell>
          <cell r="EA1070">
            <v>0</v>
          </cell>
          <cell r="EB1070">
            <v>0</v>
          </cell>
          <cell r="EC1070">
            <v>0</v>
          </cell>
          <cell r="ED1070">
            <v>0</v>
          </cell>
        </row>
        <row r="1071"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0</v>
          </cell>
          <cell r="P1071">
            <v>0</v>
          </cell>
          <cell r="Q1071">
            <v>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  <cell r="AE1071">
            <v>0</v>
          </cell>
          <cell r="AF1071">
            <v>0</v>
          </cell>
          <cell r="AG1071">
            <v>0</v>
          </cell>
          <cell r="AH1071">
            <v>0</v>
          </cell>
          <cell r="AI1071">
            <v>0</v>
          </cell>
          <cell r="AJ1071">
            <v>0</v>
          </cell>
          <cell r="AK1071">
            <v>0</v>
          </cell>
          <cell r="AL1071">
            <v>0</v>
          </cell>
          <cell r="AM1071">
            <v>0</v>
          </cell>
          <cell r="AN1071">
            <v>0</v>
          </cell>
          <cell r="AO1071">
            <v>0</v>
          </cell>
          <cell r="AP1071">
            <v>0</v>
          </cell>
          <cell r="AQ1071">
            <v>0</v>
          </cell>
          <cell r="AR1071">
            <v>0</v>
          </cell>
          <cell r="AS1071">
            <v>0</v>
          </cell>
          <cell r="AT1071">
            <v>0</v>
          </cell>
          <cell r="AU1071">
            <v>0</v>
          </cell>
          <cell r="AV1071">
            <v>0</v>
          </cell>
          <cell r="AW1071">
            <v>0</v>
          </cell>
          <cell r="AX1071">
            <v>0</v>
          </cell>
          <cell r="AY1071">
            <v>0</v>
          </cell>
          <cell r="AZ1071">
            <v>0</v>
          </cell>
          <cell r="BA1071">
            <v>0</v>
          </cell>
          <cell r="BB1071">
            <v>0</v>
          </cell>
          <cell r="BC1071">
            <v>0</v>
          </cell>
          <cell r="BD1071">
            <v>0</v>
          </cell>
          <cell r="BE1071">
            <v>0</v>
          </cell>
          <cell r="BF1071">
            <v>0</v>
          </cell>
          <cell r="BG1071">
            <v>0</v>
          </cell>
          <cell r="BH1071">
            <v>0</v>
          </cell>
          <cell r="BI1071">
            <v>0</v>
          </cell>
          <cell r="BJ1071">
            <v>0</v>
          </cell>
          <cell r="BK1071">
            <v>0</v>
          </cell>
          <cell r="BL1071">
            <v>0</v>
          </cell>
          <cell r="BM1071">
            <v>0</v>
          </cell>
          <cell r="BN1071">
            <v>0</v>
          </cell>
          <cell r="BO1071">
            <v>0</v>
          </cell>
          <cell r="BP1071">
            <v>0</v>
          </cell>
          <cell r="BQ1071">
            <v>0</v>
          </cell>
          <cell r="BR1071">
            <v>0</v>
          </cell>
          <cell r="BS1071">
            <v>0</v>
          </cell>
          <cell r="BT1071">
            <v>0</v>
          </cell>
          <cell r="BU1071">
            <v>0</v>
          </cell>
          <cell r="BV1071">
            <v>0</v>
          </cell>
          <cell r="BW1071">
            <v>0</v>
          </cell>
          <cell r="BX1071">
            <v>0</v>
          </cell>
          <cell r="BY1071">
            <v>0</v>
          </cell>
          <cell r="BZ1071">
            <v>0</v>
          </cell>
          <cell r="CA1071">
            <v>0</v>
          </cell>
          <cell r="CB1071">
            <v>0</v>
          </cell>
          <cell r="CC1071">
            <v>0</v>
          </cell>
          <cell r="CD1071">
            <v>0</v>
          </cell>
          <cell r="CE1071">
            <v>0</v>
          </cell>
          <cell r="CF1071">
            <v>0</v>
          </cell>
          <cell r="CG1071">
            <v>0</v>
          </cell>
          <cell r="CH1071">
            <v>0</v>
          </cell>
          <cell r="CI1071">
            <v>0</v>
          </cell>
          <cell r="CJ1071">
            <v>0</v>
          </cell>
          <cell r="CK1071">
            <v>0</v>
          </cell>
          <cell r="CL1071">
            <v>0</v>
          </cell>
          <cell r="CM1071">
            <v>0</v>
          </cell>
          <cell r="CN1071">
            <v>0</v>
          </cell>
          <cell r="CO1071">
            <v>0</v>
          </cell>
          <cell r="CP1071">
            <v>0</v>
          </cell>
          <cell r="CQ1071">
            <v>0</v>
          </cell>
          <cell r="CR1071">
            <v>0</v>
          </cell>
          <cell r="CS1071">
            <v>0</v>
          </cell>
          <cell r="CT1071">
            <v>0</v>
          </cell>
          <cell r="CU1071">
            <v>0</v>
          </cell>
          <cell r="CV1071">
            <v>0</v>
          </cell>
          <cell r="CW1071">
            <v>0</v>
          </cell>
          <cell r="CX1071">
            <v>0</v>
          </cell>
          <cell r="CY1071">
            <v>0</v>
          </cell>
          <cell r="CZ1071">
            <v>0</v>
          </cell>
          <cell r="DA1071">
            <v>0</v>
          </cell>
          <cell r="DB1071">
            <v>0</v>
          </cell>
          <cell r="DC1071">
            <v>0</v>
          </cell>
          <cell r="DD1071">
            <v>0</v>
          </cell>
          <cell r="DE1071">
            <v>0</v>
          </cell>
          <cell r="DF1071">
            <v>0</v>
          </cell>
          <cell r="DG1071">
            <v>0</v>
          </cell>
          <cell r="DH1071">
            <v>0</v>
          </cell>
          <cell r="DI1071">
            <v>0</v>
          </cell>
          <cell r="DJ1071">
            <v>0</v>
          </cell>
          <cell r="DK1071">
            <v>0</v>
          </cell>
          <cell r="DL1071">
            <v>0</v>
          </cell>
          <cell r="DM1071">
            <v>0</v>
          </cell>
          <cell r="DN1071">
            <v>0</v>
          </cell>
          <cell r="DO1071">
            <v>0</v>
          </cell>
          <cell r="DP1071">
            <v>0</v>
          </cell>
          <cell r="DQ1071">
            <v>0</v>
          </cell>
          <cell r="DR1071">
            <v>0</v>
          </cell>
          <cell r="DS1071">
            <v>0</v>
          </cell>
          <cell r="DT1071">
            <v>0</v>
          </cell>
          <cell r="DU1071">
            <v>0</v>
          </cell>
          <cell r="DV1071">
            <v>0</v>
          </cell>
          <cell r="DW1071">
            <v>0</v>
          </cell>
          <cell r="DX1071">
            <v>0</v>
          </cell>
          <cell r="DY1071">
            <v>0</v>
          </cell>
          <cell r="DZ1071">
            <v>0</v>
          </cell>
          <cell r="EA1071">
            <v>0</v>
          </cell>
          <cell r="EB1071">
            <v>0</v>
          </cell>
          <cell r="EC1071">
            <v>0</v>
          </cell>
          <cell r="ED1071">
            <v>0</v>
          </cell>
        </row>
        <row r="1072"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0</v>
          </cell>
          <cell r="K1072">
            <v>0</v>
          </cell>
          <cell r="L1072">
            <v>0</v>
          </cell>
          <cell r="M1072">
            <v>0</v>
          </cell>
          <cell r="N1072">
            <v>0</v>
          </cell>
          <cell r="O1072">
            <v>0</v>
          </cell>
          <cell r="P1072">
            <v>0</v>
          </cell>
          <cell r="Q1072">
            <v>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  <cell r="AE1072">
            <v>0</v>
          </cell>
          <cell r="AF1072">
            <v>0</v>
          </cell>
          <cell r="AG1072">
            <v>0</v>
          </cell>
          <cell r="AH1072">
            <v>0</v>
          </cell>
          <cell r="AI1072">
            <v>0</v>
          </cell>
          <cell r="AJ1072">
            <v>0</v>
          </cell>
          <cell r="AK1072">
            <v>0</v>
          </cell>
          <cell r="AL1072">
            <v>0</v>
          </cell>
          <cell r="AM1072">
            <v>0</v>
          </cell>
          <cell r="AN1072">
            <v>0</v>
          </cell>
          <cell r="AO1072">
            <v>0</v>
          </cell>
          <cell r="AP1072">
            <v>0</v>
          </cell>
          <cell r="AQ1072">
            <v>0</v>
          </cell>
          <cell r="AR1072">
            <v>0</v>
          </cell>
          <cell r="AS1072">
            <v>0</v>
          </cell>
          <cell r="AT1072">
            <v>0</v>
          </cell>
          <cell r="AU1072">
            <v>0</v>
          </cell>
          <cell r="AV1072">
            <v>0</v>
          </cell>
          <cell r="AW1072">
            <v>0</v>
          </cell>
          <cell r="AX1072">
            <v>0</v>
          </cell>
          <cell r="AY1072">
            <v>0</v>
          </cell>
          <cell r="AZ1072">
            <v>0</v>
          </cell>
          <cell r="BA1072">
            <v>0</v>
          </cell>
          <cell r="BB1072">
            <v>0</v>
          </cell>
          <cell r="BC1072">
            <v>0</v>
          </cell>
          <cell r="BD1072">
            <v>0</v>
          </cell>
          <cell r="BE1072">
            <v>0</v>
          </cell>
          <cell r="BF1072">
            <v>0</v>
          </cell>
          <cell r="BG1072">
            <v>0</v>
          </cell>
          <cell r="BH1072">
            <v>0</v>
          </cell>
          <cell r="BI1072">
            <v>0</v>
          </cell>
          <cell r="BJ1072">
            <v>0</v>
          </cell>
          <cell r="BK1072">
            <v>0</v>
          </cell>
          <cell r="BL1072">
            <v>0</v>
          </cell>
          <cell r="BM1072">
            <v>0</v>
          </cell>
          <cell r="BN1072">
            <v>0</v>
          </cell>
          <cell r="BO1072">
            <v>0</v>
          </cell>
          <cell r="BP1072">
            <v>0</v>
          </cell>
          <cell r="BQ1072">
            <v>0</v>
          </cell>
          <cell r="BR1072">
            <v>0</v>
          </cell>
          <cell r="BS1072">
            <v>0</v>
          </cell>
          <cell r="BT1072">
            <v>0</v>
          </cell>
          <cell r="BU1072">
            <v>0</v>
          </cell>
          <cell r="BV1072">
            <v>0</v>
          </cell>
          <cell r="BW1072">
            <v>0</v>
          </cell>
          <cell r="BX1072">
            <v>0</v>
          </cell>
          <cell r="BY1072">
            <v>0</v>
          </cell>
          <cell r="BZ1072">
            <v>0</v>
          </cell>
          <cell r="CA1072">
            <v>0</v>
          </cell>
          <cell r="CB1072">
            <v>0</v>
          </cell>
          <cell r="CC1072">
            <v>0</v>
          </cell>
          <cell r="CD1072">
            <v>0</v>
          </cell>
          <cell r="CE1072">
            <v>0</v>
          </cell>
          <cell r="CF1072">
            <v>0</v>
          </cell>
          <cell r="CG1072">
            <v>0</v>
          </cell>
          <cell r="CH1072">
            <v>0</v>
          </cell>
          <cell r="CI1072">
            <v>0</v>
          </cell>
          <cell r="CJ1072">
            <v>0</v>
          </cell>
          <cell r="CK1072">
            <v>0</v>
          </cell>
          <cell r="CL1072">
            <v>0</v>
          </cell>
          <cell r="CM1072">
            <v>0</v>
          </cell>
          <cell r="CN1072">
            <v>0</v>
          </cell>
          <cell r="CO1072">
            <v>0</v>
          </cell>
          <cell r="CP1072">
            <v>0</v>
          </cell>
          <cell r="CQ1072">
            <v>0</v>
          </cell>
          <cell r="CR1072">
            <v>0</v>
          </cell>
          <cell r="CS1072">
            <v>0</v>
          </cell>
          <cell r="CT1072">
            <v>0</v>
          </cell>
          <cell r="CU1072">
            <v>0</v>
          </cell>
          <cell r="CV1072">
            <v>0</v>
          </cell>
          <cell r="CW1072">
            <v>0</v>
          </cell>
          <cell r="CX1072">
            <v>0</v>
          </cell>
          <cell r="CY1072">
            <v>0</v>
          </cell>
          <cell r="CZ1072">
            <v>0</v>
          </cell>
          <cell r="DA1072">
            <v>0</v>
          </cell>
          <cell r="DB1072">
            <v>0</v>
          </cell>
          <cell r="DC1072">
            <v>0</v>
          </cell>
          <cell r="DD1072">
            <v>0</v>
          </cell>
          <cell r="DE1072">
            <v>0</v>
          </cell>
          <cell r="DF1072">
            <v>0</v>
          </cell>
          <cell r="DG1072">
            <v>0</v>
          </cell>
          <cell r="DH1072">
            <v>0</v>
          </cell>
          <cell r="DI1072">
            <v>0</v>
          </cell>
          <cell r="DJ1072">
            <v>0</v>
          </cell>
          <cell r="DK1072">
            <v>0</v>
          </cell>
          <cell r="DL1072">
            <v>0</v>
          </cell>
          <cell r="DM1072">
            <v>0</v>
          </cell>
          <cell r="DN1072">
            <v>0</v>
          </cell>
          <cell r="DO1072">
            <v>0</v>
          </cell>
          <cell r="DP1072">
            <v>0</v>
          </cell>
          <cell r="DQ1072">
            <v>0</v>
          </cell>
          <cell r="DR1072">
            <v>0</v>
          </cell>
          <cell r="DS1072">
            <v>0</v>
          </cell>
          <cell r="DT1072">
            <v>0</v>
          </cell>
          <cell r="DU1072">
            <v>0</v>
          </cell>
          <cell r="DV1072">
            <v>0</v>
          </cell>
          <cell r="DW1072">
            <v>0</v>
          </cell>
          <cell r="DX1072">
            <v>0</v>
          </cell>
          <cell r="DY1072">
            <v>0</v>
          </cell>
          <cell r="DZ1072">
            <v>0</v>
          </cell>
          <cell r="EA1072">
            <v>0</v>
          </cell>
          <cell r="EB1072">
            <v>0</v>
          </cell>
          <cell r="EC1072">
            <v>0</v>
          </cell>
          <cell r="ED1072">
            <v>0</v>
          </cell>
        </row>
        <row r="1073"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-272.75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-0.7</v>
          </cell>
          <cell r="P1073">
            <v>0</v>
          </cell>
          <cell r="Q1073">
            <v>0</v>
          </cell>
          <cell r="R1073">
            <v>1.96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5.86</v>
          </cell>
          <cell r="X1073">
            <v>0.8</v>
          </cell>
          <cell r="Y1073">
            <v>74.11</v>
          </cell>
          <cell r="Z1073">
            <v>0</v>
          </cell>
          <cell r="AA1073">
            <v>5.32</v>
          </cell>
          <cell r="AB1073">
            <v>0.16</v>
          </cell>
          <cell r="AC1073">
            <v>0</v>
          </cell>
          <cell r="AD1073">
            <v>0</v>
          </cell>
          <cell r="AE1073">
            <v>2.64</v>
          </cell>
          <cell r="AF1073">
            <v>0</v>
          </cell>
          <cell r="AG1073">
            <v>-0.24</v>
          </cell>
          <cell r="AH1073">
            <v>0.24</v>
          </cell>
          <cell r="AI1073">
            <v>-36.950000000000003</v>
          </cell>
          <cell r="AJ1073">
            <v>2.06</v>
          </cell>
          <cell r="AK1073">
            <v>11.58</v>
          </cell>
          <cell r="AL1073">
            <v>0.17</v>
          </cell>
          <cell r="AM1073">
            <v>436.33</v>
          </cell>
          <cell r="AN1073">
            <v>12.97</v>
          </cell>
          <cell r="AO1073">
            <v>0.32</v>
          </cell>
          <cell r="AP1073">
            <v>0</v>
          </cell>
          <cell r="AQ1073">
            <v>-58.43</v>
          </cell>
          <cell r="AR1073">
            <v>1.71</v>
          </cell>
          <cell r="AS1073">
            <v>0</v>
          </cell>
          <cell r="AT1073">
            <v>0.24</v>
          </cell>
          <cell r="AU1073">
            <v>0.77</v>
          </cell>
          <cell r="AV1073">
            <v>2.5299999999999998</v>
          </cell>
          <cell r="AW1073">
            <v>2.37</v>
          </cell>
          <cell r="AX1073">
            <v>0.39</v>
          </cell>
          <cell r="AY1073">
            <v>0.21</v>
          </cell>
          <cell r="AZ1073">
            <v>-1.06</v>
          </cell>
          <cell r="BA1073">
            <v>1.91</v>
          </cell>
          <cell r="BB1073">
            <v>0.25</v>
          </cell>
          <cell r="BC1073">
            <v>0</v>
          </cell>
          <cell r="BD1073">
            <v>0</v>
          </cell>
          <cell r="BE1073">
            <v>3.42</v>
          </cell>
          <cell r="BF1073">
            <v>-57.44</v>
          </cell>
          <cell r="BG1073">
            <v>-0.98</v>
          </cell>
          <cell r="BH1073">
            <v>0.24</v>
          </cell>
          <cell r="BI1073">
            <v>24.28</v>
          </cell>
          <cell r="BJ1073">
            <v>36.15</v>
          </cell>
          <cell r="BK1073">
            <v>1.19</v>
          </cell>
          <cell r="BL1073">
            <v>0</v>
          </cell>
          <cell r="BM1073">
            <v>-77.23</v>
          </cell>
          <cell r="BN1073">
            <v>0.72</v>
          </cell>
          <cell r="BO1073">
            <v>0.09</v>
          </cell>
          <cell r="BP1073">
            <v>0</v>
          </cell>
          <cell r="BQ1073">
            <v>-0.16</v>
          </cell>
          <cell r="BR1073">
            <v>0.31</v>
          </cell>
          <cell r="BS1073">
            <v>0.4</v>
          </cell>
          <cell r="BT1073">
            <v>0.13</v>
          </cell>
          <cell r="BU1073">
            <v>0.02</v>
          </cell>
          <cell r="BV1073">
            <v>0.95</v>
          </cell>
          <cell r="BW1073">
            <v>-0.56999999999999995</v>
          </cell>
          <cell r="BX1073">
            <v>0.49</v>
          </cell>
          <cell r="BY1073">
            <v>0.21</v>
          </cell>
          <cell r="BZ1073">
            <v>0.05</v>
          </cell>
          <cell r="CA1073">
            <v>0.45</v>
          </cell>
          <cell r="CB1073">
            <v>0.04</v>
          </cell>
          <cell r="CC1073">
            <v>0</v>
          </cell>
          <cell r="CD1073">
            <v>0.23</v>
          </cell>
          <cell r="CE1073">
            <v>0.17</v>
          </cell>
          <cell r="CF1073">
            <v>-0.04</v>
          </cell>
          <cell r="CG1073">
            <v>0.26</v>
          </cell>
          <cell r="CH1073">
            <v>0.34</v>
          </cell>
          <cell r="CI1073">
            <v>-0.08</v>
          </cell>
          <cell r="CJ1073">
            <v>0.16</v>
          </cell>
          <cell r="CK1073">
            <v>0.43</v>
          </cell>
          <cell r="CL1073">
            <v>0.08</v>
          </cell>
          <cell r="CM1073">
            <v>0</v>
          </cell>
          <cell r="CN1073">
            <v>0.37</v>
          </cell>
          <cell r="CO1073">
            <v>0.08</v>
          </cell>
          <cell r="CP1073">
            <v>0.17</v>
          </cell>
          <cell r="CQ1073">
            <v>0.21</v>
          </cell>
          <cell r="CR1073">
            <v>0.33</v>
          </cell>
          <cell r="CS1073">
            <v>1.24</v>
          </cell>
          <cell r="CT1073">
            <v>0.24</v>
          </cell>
          <cell r="CU1073">
            <v>0.06</v>
          </cell>
          <cell r="CV1073">
            <v>-0.08</v>
          </cell>
          <cell r="CW1073">
            <v>-0.1</v>
          </cell>
          <cell r="CX1073">
            <v>0.38</v>
          </cell>
          <cell r="CY1073">
            <v>0.36</v>
          </cell>
          <cell r="CZ1073">
            <v>-0.06</v>
          </cell>
          <cell r="DA1073">
            <v>0.41</v>
          </cell>
          <cell r="DB1073">
            <v>0.08</v>
          </cell>
          <cell r="DC1073">
            <v>2.64</v>
          </cell>
          <cell r="DD1073">
            <v>0.27</v>
          </cell>
          <cell r="DE1073">
            <v>0.23</v>
          </cell>
          <cell r="DF1073">
            <v>0.56999999999999995</v>
          </cell>
          <cell r="DG1073">
            <v>0.53</v>
          </cell>
          <cell r="DH1073">
            <v>0.15</v>
          </cell>
          <cell r="DI1073">
            <v>-0.01</v>
          </cell>
          <cell r="DJ1073">
            <v>0.41</v>
          </cell>
          <cell r="DK1073">
            <v>0.51</v>
          </cell>
          <cell r="DL1073">
            <v>0.43</v>
          </cell>
          <cell r="DM1073">
            <v>0.09</v>
          </cell>
          <cell r="DN1073">
            <v>0.24</v>
          </cell>
          <cell r="DO1073">
            <v>0.05</v>
          </cell>
          <cell r="DP1073">
            <v>2.92</v>
          </cell>
          <cell r="DQ1073">
            <v>0.48</v>
          </cell>
          <cell r="DR1073">
            <v>0</v>
          </cell>
          <cell r="DS1073">
            <v>0</v>
          </cell>
          <cell r="DT1073">
            <v>0</v>
          </cell>
          <cell r="DU1073">
            <v>0</v>
          </cell>
          <cell r="DV1073">
            <v>0</v>
          </cell>
          <cell r="DW1073">
            <v>0</v>
          </cell>
          <cell r="DX1073">
            <v>0</v>
          </cell>
          <cell r="DY1073">
            <v>0</v>
          </cell>
          <cell r="DZ1073">
            <v>0</v>
          </cell>
          <cell r="EA1073">
            <v>0</v>
          </cell>
          <cell r="EB1073">
            <v>0</v>
          </cell>
          <cell r="EC1073">
            <v>0</v>
          </cell>
          <cell r="ED1073">
            <v>0</v>
          </cell>
        </row>
        <row r="1074"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0</v>
          </cell>
          <cell r="P1074">
            <v>0</v>
          </cell>
          <cell r="Q1074">
            <v>0</v>
          </cell>
          <cell r="R1074">
            <v>-0.01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-32.07</v>
          </cell>
          <cell r="X1074">
            <v>-0.01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  <cell r="AE1074">
            <v>-0.08</v>
          </cell>
          <cell r="AF1074">
            <v>0</v>
          </cell>
          <cell r="AG1074">
            <v>0</v>
          </cell>
          <cell r="AH1074">
            <v>0</v>
          </cell>
          <cell r="AI1074">
            <v>-2.44</v>
          </cell>
          <cell r="AJ1074">
            <v>0</v>
          </cell>
          <cell r="AK1074">
            <v>0</v>
          </cell>
          <cell r="AL1074">
            <v>0</v>
          </cell>
          <cell r="AM1074">
            <v>5.63</v>
          </cell>
          <cell r="AN1074">
            <v>0</v>
          </cell>
          <cell r="AO1074">
            <v>0</v>
          </cell>
          <cell r="AP1074">
            <v>0</v>
          </cell>
          <cell r="AQ1074">
            <v>0</v>
          </cell>
          <cell r="AR1074">
            <v>7.0000000000000007E-2</v>
          </cell>
          <cell r="AS1074">
            <v>0</v>
          </cell>
          <cell r="AT1074">
            <v>0</v>
          </cell>
          <cell r="AU1074">
            <v>0</v>
          </cell>
          <cell r="AV1074">
            <v>0</v>
          </cell>
          <cell r="AW1074">
            <v>0</v>
          </cell>
          <cell r="AX1074">
            <v>0.11</v>
          </cell>
          <cell r="AY1074">
            <v>0</v>
          </cell>
          <cell r="AZ1074">
            <v>0</v>
          </cell>
          <cell r="BA1074">
            <v>0</v>
          </cell>
          <cell r="BB1074">
            <v>-53.07</v>
          </cell>
          <cell r="BC1074">
            <v>0</v>
          </cell>
          <cell r="BD1074">
            <v>0</v>
          </cell>
          <cell r="BE1074">
            <v>0.2</v>
          </cell>
          <cell r="BF1074">
            <v>0</v>
          </cell>
          <cell r="BG1074">
            <v>0</v>
          </cell>
          <cell r="BH1074">
            <v>0</v>
          </cell>
          <cell r="BI1074">
            <v>0</v>
          </cell>
          <cell r="BJ1074">
            <v>0</v>
          </cell>
          <cell r="BK1074">
            <v>0.35</v>
          </cell>
          <cell r="BL1074">
            <v>0</v>
          </cell>
          <cell r="BM1074">
            <v>0</v>
          </cell>
          <cell r="BN1074">
            <v>0</v>
          </cell>
          <cell r="BO1074">
            <v>0</v>
          </cell>
          <cell r="BP1074">
            <v>0</v>
          </cell>
          <cell r="BQ1074">
            <v>-55.92</v>
          </cell>
          <cell r="BR1074">
            <v>-0.43</v>
          </cell>
          <cell r="BS1074">
            <v>0</v>
          </cell>
          <cell r="BT1074">
            <v>0</v>
          </cell>
          <cell r="BU1074">
            <v>0</v>
          </cell>
          <cell r="BV1074">
            <v>1.3</v>
          </cell>
          <cell r="BW1074">
            <v>-5.0999999999999996</v>
          </cell>
          <cell r="BX1074">
            <v>0</v>
          </cell>
          <cell r="BY1074">
            <v>2.98</v>
          </cell>
          <cell r="BZ1074">
            <v>0</v>
          </cell>
          <cell r="CA1074">
            <v>0</v>
          </cell>
          <cell r="CB1074">
            <v>-0.18</v>
          </cell>
          <cell r="CC1074">
            <v>0</v>
          </cell>
          <cell r="CD1074">
            <v>1.1599999999999999</v>
          </cell>
          <cell r="CE1074">
            <v>-0.43</v>
          </cell>
          <cell r="CF1074">
            <v>-0.72</v>
          </cell>
          <cell r="CG1074">
            <v>0</v>
          </cell>
          <cell r="CH1074">
            <v>0</v>
          </cell>
          <cell r="CI1074">
            <v>0</v>
          </cell>
          <cell r="CJ1074">
            <v>0</v>
          </cell>
          <cell r="CK1074">
            <v>-0.03</v>
          </cell>
          <cell r="CL1074">
            <v>0.99</v>
          </cell>
          <cell r="CM1074">
            <v>0</v>
          </cell>
          <cell r="CN1074">
            <v>0</v>
          </cell>
          <cell r="CO1074">
            <v>0</v>
          </cell>
          <cell r="CP1074">
            <v>0</v>
          </cell>
          <cell r="CQ1074">
            <v>0</v>
          </cell>
          <cell r="CR1074">
            <v>-0.01</v>
          </cell>
          <cell r="CS1074">
            <v>0</v>
          </cell>
          <cell r="CT1074">
            <v>0</v>
          </cell>
          <cell r="CU1074">
            <v>0</v>
          </cell>
          <cell r="CV1074">
            <v>7.0000000000000007E-2</v>
          </cell>
          <cell r="CW1074">
            <v>0.67</v>
          </cell>
          <cell r="CX1074">
            <v>0</v>
          </cell>
          <cell r="CY1074">
            <v>0</v>
          </cell>
          <cell r="CZ1074">
            <v>0</v>
          </cell>
          <cell r="DA1074">
            <v>0</v>
          </cell>
          <cell r="DB1074">
            <v>0</v>
          </cell>
          <cell r="DC1074">
            <v>0</v>
          </cell>
          <cell r="DD1074">
            <v>0</v>
          </cell>
          <cell r="DE1074">
            <v>-0.14000000000000001</v>
          </cell>
          <cell r="DF1074">
            <v>0</v>
          </cell>
          <cell r="DG1074">
            <v>0</v>
          </cell>
          <cell r="DH1074">
            <v>0</v>
          </cell>
          <cell r="DI1074">
            <v>0</v>
          </cell>
          <cell r="DJ1074">
            <v>0</v>
          </cell>
          <cell r="DK1074">
            <v>0</v>
          </cell>
          <cell r="DL1074">
            <v>0.95</v>
          </cell>
          <cell r="DM1074">
            <v>-0.14000000000000001</v>
          </cell>
          <cell r="DN1074">
            <v>0.13</v>
          </cell>
          <cell r="DO1074">
            <v>-0.03</v>
          </cell>
          <cell r="DP1074">
            <v>0</v>
          </cell>
          <cell r="DQ1074">
            <v>0</v>
          </cell>
          <cell r="DR1074">
            <v>0</v>
          </cell>
          <cell r="DS1074">
            <v>0</v>
          </cell>
          <cell r="DT1074">
            <v>0</v>
          </cell>
          <cell r="DU1074">
            <v>0</v>
          </cell>
          <cell r="DV1074">
            <v>0</v>
          </cell>
          <cell r="DW1074">
            <v>0</v>
          </cell>
          <cell r="DX1074">
            <v>0</v>
          </cell>
          <cell r="DY1074">
            <v>0</v>
          </cell>
          <cell r="DZ1074">
            <v>0</v>
          </cell>
          <cell r="EA1074">
            <v>0</v>
          </cell>
          <cell r="EB1074">
            <v>0</v>
          </cell>
          <cell r="EC1074">
            <v>0</v>
          </cell>
          <cell r="ED1074">
            <v>0</v>
          </cell>
        </row>
        <row r="1075"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0</v>
          </cell>
          <cell r="K1075">
            <v>-30.99</v>
          </cell>
          <cell r="L1075">
            <v>0</v>
          </cell>
          <cell r="M1075">
            <v>0</v>
          </cell>
          <cell r="N1075">
            <v>0</v>
          </cell>
          <cell r="O1075">
            <v>0</v>
          </cell>
          <cell r="P1075">
            <v>0</v>
          </cell>
          <cell r="Q1075">
            <v>0</v>
          </cell>
          <cell r="R1075">
            <v>0.34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0.34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  <cell r="AE1075">
            <v>0.96</v>
          </cell>
          <cell r="AF1075">
            <v>0</v>
          </cell>
          <cell r="AG1075">
            <v>0</v>
          </cell>
          <cell r="AH1075">
            <v>0</v>
          </cell>
          <cell r="AI1075">
            <v>0</v>
          </cell>
          <cell r="AJ1075">
            <v>0</v>
          </cell>
          <cell r="AK1075">
            <v>1.51</v>
          </cell>
          <cell r="AL1075">
            <v>0</v>
          </cell>
          <cell r="AM1075">
            <v>-67.52</v>
          </cell>
          <cell r="AN1075">
            <v>0</v>
          </cell>
          <cell r="AO1075">
            <v>0</v>
          </cell>
          <cell r="AP1075">
            <v>0</v>
          </cell>
          <cell r="AQ1075">
            <v>0</v>
          </cell>
          <cell r="AR1075">
            <v>0.61</v>
          </cell>
          <cell r="AS1075">
            <v>0</v>
          </cell>
          <cell r="AT1075">
            <v>0</v>
          </cell>
          <cell r="AU1075">
            <v>0</v>
          </cell>
          <cell r="AV1075">
            <v>0</v>
          </cell>
          <cell r="AW1075">
            <v>0</v>
          </cell>
          <cell r="AX1075">
            <v>0.76</v>
          </cell>
          <cell r="AY1075">
            <v>0</v>
          </cell>
          <cell r="AZ1075">
            <v>0</v>
          </cell>
          <cell r="BA1075">
            <v>0</v>
          </cell>
          <cell r="BB1075">
            <v>0</v>
          </cell>
          <cell r="BC1075">
            <v>0</v>
          </cell>
          <cell r="BD1075">
            <v>0</v>
          </cell>
          <cell r="BE1075">
            <v>-0.01</v>
          </cell>
          <cell r="BF1075">
            <v>0</v>
          </cell>
          <cell r="BG1075">
            <v>0</v>
          </cell>
          <cell r="BH1075">
            <v>0</v>
          </cell>
          <cell r="BI1075">
            <v>0</v>
          </cell>
          <cell r="BJ1075">
            <v>0</v>
          </cell>
          <cell r="BK1075">
            <v>0.57999999999999996</v>
          </cell>
          <cell r="BL1075">
            <v>0</v>
          </cell>
          <cell r="BM1075">
            <v>0</v>
          </cell>
          <cell r="BN1075">
            <v>0</v>
          </cell>
          <cell r="BO1075">
            <v>0</v>
          </cell>
          <cell r="BP1075">
            <v>0</v>
          </cell>
          <cell r="BQ1075">
            <v>-55.92</v>
          </cell>
          <cell r="BR1075">
            <v>1.08</v>
          </cell>
          <cell r="BS1075">
            <v>0</v>
          </cell>
          <cell r="BT1075">
            <v>0.03</v>
          </cell>
          <cell r="BU1075">
            <v>0</v>
          </cell>
          <cell r="BV1075">
            <v>0</v>
          </cell>
          <cell r="BW1075">
            <v>0</v>
          </cell>
          <cell r="BX1075">
            <v>0.79</v>
          </cell>
          <cell r="BY1075">
            <v>2.3199999999999998</v>
          </cell>
          <cell r="BZ1075">
            <v>0</v>
          </cell>
          <cell r="CA1075">
            <v>0</v>
          </cell>
          <cell r="CB1075">
            <v>0</v>
          </cell>
          <cell r="CC1075">
            <v>0</v>
          </cell>
          <cell r="CD1075">
            <v>0.17</v>
          </cell>
          <cell r="CE1075">
            <v>-0.64</v>
          </cell>
          <cell r="CF1075">
            <v>-0.41</v>
          </cell>
          <cell r="CG1075">
            <v>0.89</v>
          </cell>
          <cell r="CH1075">
            <v>0</v>
          </cell>
          <cell r="CI1075">
            <v>0</v>
          </cell>
          <cell r="CJ1075">
            <v>0</v>
          </cell>
          <cell r="CK1075">
            <v>0.09</v>
          </cell>
          <cell r="CL1075">
            <v>0.27</v>
          </cell>
          <cell r="CM1075">
            <v>0</v>
          </cell>
          <cell r="CN1075">
            <v>0</v>
          </cell>
          <cell r="CO1075">
            <v>0</v>
          </cell>
          <cell r="CP1075">
            <v>0</v>
          </cell>
          <cell r="CQ1075">
            <v>0</v>
          </cell>
          <cell r="CR1075">
            <v>0.05</v>
          </cell>
          <cell r="CS1075">
            <v>0</v>
          </cell>
          <cell r="CT1075">
            <v>0</v>
          </cell>
          <cell r="CU1075">
            <v>0</v>
          </cell>
          <cell r="CV1075">
            <v>0</v>
          </cell>
          <cell r="CW1075">
            <v>0</v>
          </cell>
          <cell r="CX1075">
            <v>0.04</v>
          </cell>
          <cell r="CY1075">
            <v>-0.72</v>
          </cell>
          <cell r="CZ1075">
            <v>0</v>
          </cell>
          <cell r="DA1075">
            <v>0</v>
          </cell>
          <cell r="DB1075">
            <v>0</v>
          </cell>
          <cell r="DC1075">
            <v>0</v>
          </cell>
          <cell r="DD1075">
            <v>0</v>
          </cell>
          <cell r="DE1075">
            <v>-0.04</v>
          </cell>
          <cell r="DF1075">
            <v>0</v>
          </cell>
          <cell r="DG1075">
            <v>0</v>
          </cell>
          <cell r="DH1075">
            <v>0</v>
          </cell>
          <cell r="DI1075">
            <v>0</v>
          </cell>
          <cell r="DJ1075">
            <v>0</v>
          </cell>
          <cell r="DK1075">
            <v>0.54</v>
          </cell>
          <cell r="DL1075">
            <v>3.01</v>
          </cell>
          <cell r="DM1075">
            <v>0.46</v>
          </cell>
          <cell r="DN1075">
            <v>0.04</v>
          </cell>
          <cell r="DO1075">
            <v>-1.01</v>
          </cell>
          <cell r="DP1075">
            <v>0</v>
          </cell>
          <cell r="DQ1075">
            <v>0</v>
          </cell>
          <cell r="DR1075">
            <v>0</v>
          </cell>
          <cell r="DS1075">
            <v>0</v>
          </cell>
          <cell r="DT1075">
            <v>0</v>
          </cell>
          <cell r="DU1075">
            <v>0</v>
          </cell>
          <cell r="DV1075">
            <v>0</v>
          </cell>
          <cell r="DW1075">
            <v>0</v>
          </cell>
          <cell r="DX1075">
            <v>0</v>
          </cell>
          <cell r="DY1075">
            <v>0</v>
          </cell>
          <cell r="DZ1075">
            <v>0</v>
          </cell>
          <cell r="EA1075">
            <v>0</v>
          </cell>
          <cell r="EB1075">
            <v>0</v>
          </cell>
          <cell r="EC1075">
            <v>0</v>
          </cell>
          <cell r="ED1075">
            <v>0</v>
          </cell>
        </row>
        <row r="1078">
          <cell r="R1078">
            <v>2029</v>
          </cell>
          <cell r="AE1078">
            <v>2030</v>
          </cell>
          <cell r="AR1078">
            <v>2031</v>
          </cell>
          <cell r="BE1078">
            <v>2032</v>
          </cell>
          <cell r="BR1078">
            <v>2033</v>
          </cell>
          <cell r="CE1078">
            <v>2034</v>
          </cell>
          <cell r="CR1078">
            <v>2035</v>
          </cell>
          <cell r="DE1078">
            <v>2036</v>
          </cell>
          <cell r="DR1078">
            <v>2037</v>
          </cell>
        </row>
        <row r="1080">
          <cell r="DS1080">
            <v>0</v>
          </cell>
          <cell r="DT1080">
            <v>0</v>
          </cell>
          <cell r="DU1080">
            <v>0</v>
          </cell>
          <cell r="DV1080">
            <v>0</v>
          </cell>
          <cell r="DW1080">
            <v>0</v>
          </cell>
          <cell r="DX1080">
            <v>0</v>
          </cell>
          <cell r="DY1080">
            <v>0</v>
          </cell>
          <cell r="DZ1080">
            <v>0</v>
          </cell>
          <cell r="EA1080">
            <v>0</v>
          </cell>
          <cell r="EB1080">
            <v>0</v>
          </cell>
          <cell r="EC1080">
            <v>0</v>
          </cell>
          <cell r="ED1080">
            <v>0</v>
          </cell>
        </row>
        <row r="1081">
          <cell r="DS1081">
            <v>0</v>
          </cell>
          <cell r="DT1081">
            <v>0</v>
          </cell>
          <cell r="DU1081">
            <v>0</v>
          </cell>
          <cell r="DV1081">
            <v>0</v>
          </cell>
          <cell r="DW1081">
            <v>0</v>
          </cell>
          <cell r="DX1081">
            <v>0</v>
          </cell>
          <cell r="DY1081">
            <v>0</v>
          </cell>
          <cell r="DZ1081">
            <v>0</v>
          </cell>
          <cell r="EA1081">
            <v>0</v>
          </cell>
          <cell r="EB1081">
            <v>0</v>
          </cell>
          <cell r="EC1081">
            <v>0</v>
          </cell>
          <cell r="ED1081">
            <v>0</v>
          </cell>
        </row>
        <row r="1082">
          <cell r="DS1082">
            <v>0</v>
          </cell>
          <cell r="DT1082">
            <v>0</v>
          </cell>
          <cell r="DU1082">
            <v>0</v>
          </cell>
          <cell r="DV1082">
            <v>0</v>
          </cell>
          <cell r="DW1082">
            <v>0</v>
          </cell>
          <cell r="DX1082">
            <v>0</v>
          </cell>
          <cell r="DY1082">
            <v>0</v>
          </cell>
          <cell r="DZ1082">
            <v>0</v>
          </cell>
          <cell r="EA1082">
            <v>0</v>
          </cell>
          <cell r="EB1082">
            <v>0</v>
          </cell>
          <cell r="EC1082">
            <v>0</v>
          </cell>
          <cell r="ED1082">
            <v>0</v>
          </cell>
        </row>
        <row r="1083">
          <cell r="DS1083">
            <v>0</v>
          </cell>
          <cell r="DT1083">
            <v>0</v>
          </cell>
          <cell r="DU1083">
            <v>0</v>
          </cell>
          <cell r="DV1083">
            <v>0</v>
          </cell>
          <cell r="DW1083">
            <v>0</v>
          </cell>
          <cell r="DX1083">
            <v>0</v>
          </cell>
          <cell r="DY1083">
            <v>0</v>
          </cell>
          <cell r="DZ1083">
            <v>0</v>
          </cell>
          <cell r="EA1083">
            <v>0</v>
          </cell>
          <cell r="EB1083">
            <v>0</v>
          </cell>
          <cell r="EC1083">
            <v>0</v>
          </cell>
          <cell r="ED1083">
            <v>0</v>
          </cell>
        </row>
        <row r="1084"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0</v>
          </cell>
          <cell r="P1084">
            <v>0</v>
          </cell>
          <cell r="Q1084">
            <v>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  <cell r="AE1084">
            <v>0</v>
          </cell>
          <cell r="AF1084">
            <v>0</v>
          </cell>
          <cell r="AG1084">
            <v>0</v>
          </cell>
          <cell r="AH1084">
            <v>0</v>
          </cell>
          <cell r="AI1084">
            <v>0</v>
          </cell>
          <cell r="AJ1084">
            <v>0</v>
          </cell>
          <cell r="AK1084">
            <v>0</v>
          </cell>
          <cell r="AL1084">
            <v>0</v>
          </cell>
          <cell r="AM1084">
            <v>0</v>
          </cell>
          <cell r="AN1084">
            <v>0</v>
          </cell>
          <cell r="AO1084">
            <v>0</v>
          </cell>
          <cell r="AP1084">
            <v>0</v>
          </cell>
          <cell r="AQ1084">
            <v>0</v>
          </cell>
          <cell r="AR1084">
            <v>0</v>
          </cell>
          <cell r="AS1084">
            <v>0</v>
          </cell>
          <cell r="AT1084">
            <v>0</v>
          </cell>
          <cell r="AU1084">
            <v>0</v>
          </cell>
          <cell r="AV1084">
            <v>0</v>
          </cell>
          <cell r="AW1084">
            <v>0</v>
          </cell>
          <cell r="AX1084">
            <v>0</v>
          </cell>
          <cell r="AY1084">
            <v>0</v>
          </cell>
          <cell r="AZ1084">
            <v>0</v>
          </cell>
          <cell r="BA1084">
            <v>0</v>
          </cell>
          <cell r="BB1084">
            <v>0</v>
          </cell>
          <cell r="BC1084">
            <v>0</v>
          </cell>
          <cell r="BD1084">
            <v>0</v>
          </cell>
          <cell r="BE1084">
            <v>0</v>
          </cell>
          <cell r="BF1084">
            <v>0</v>
          </cell>
          <cell r="BG1084">
            <v>0</v>
          </cell>
          <cell r="BH1084">
            <v>0</v>
          </cell>
          <cell r="BI1084">
            <v>0</v>
          </cell>
          <cell r="BJ1084">
            <v>0</v>
          </cell>
          <cell r="BK1084">
            <v>0</v>
          </cell>
          <cell r="BL1084">
            <v>0</v>
          </cell>
          <cell r="BM1084">
            <v>0</v>
          </cell>
          <cell r="BN1084">
            <v>0</v>
          </cell>
          <cell r="BO1084">
            <v>0</v>
          </cell>
          <cell r="BP1084">
            <v>0</v>
          </cell>
          <cell r="BQ1084">
            <v>0</v>
          </cell>
          <cell r="BR1084">
            <v>0</v>
          </cell>
          <cell r="BS1084">
            <v>0</v>
          </cell>
          <cell r="BT1084">
            <v>0</v>
          </cell>
          <cell r="BU1084">
            <v>0</v>
          </cell>
          <cell r="BV1084">
            <v>0</v>
          </cell>
          <cell r="BW1084">
            <v>0</v>
          </cell>
          <cell r="BX1084">
            <v>0</v>
          </cell>
          <cell r="BY1084">
            <v>0</v>
          </cell>
          <cell r="BZ1084">
            <v>0</v>
          </cell>
          <cell r="CA1084">
            <v>0</v>
          </cell>
          <cell r="CB1084">
            <v>0</v>
          </cell>
          <cell r="CC1084">
            <v>0</v>
          </cell>
          <cell r="CD1084">
            <v>0</v>
          </cell>
          <cell r="CE1084">
            <v>0</v>
          </cell>
          <cell r="CF1084">
            <v>0</v>
          </cell>
          <cell r="CG1084">
            <v>0</v>
          </cell>
          <cell r="CH1084">
            <v>0</v>
          </cell>
          <cell r="CI1084">
            <v>0</v>
          </cell>
          <cell r="CJ1084">
            <v>0</v>
          </cell>
          <cell r="CK1084">
            <v>0</v>
          </cell>
          <cell r="CL1084">
            <v>0</v>
          </cell>
          <cell r="CM1084">
            <v>0</v>
          </cell>
          <cell r="CN1084">
            <v>0</v>
          </cell>
          <cell r="CO1084">
            <v>0</v>
          </cell>
          <cell r="CP1084">
            <v>0</v>
          </cell>
          <cell r="CQ1084">
            <v>0</v>
          </cell>
          <cell r="CR1084">
            <v>0</v>
          </cell>
          <cell r="CS1084">
            <v>0</v>
          </cell>
          <cell r="CT1084">
            <v>0</v>
          </cell>
          <cell r="CU1084">
            <v>0</v>
          </cell>
          <cell r="CV1084">
            <v>0</v>
          </cell>
          <cell r="CW1084">
            <v>0</v>
          </cell>
          <cell r="CX1084">
            <v>0</v>
          </cell>
          <cell r="CY1084">
            <v>0</v>
          </cell>
          <cell r="CZ1084">
            <v>0</v>
          </cell>
          <cell r="DA1084">
            <v>0</v>
          </cell>
          <cell r="DB1084">
            <v>0</v>
          </cell>
          <cell r="DC1084">
            <v>0</v>
          </cell>
          <cell r="DD1084">
            <v>0</v>
          </cell>
          <cell r="DE1084">
            <v>0</v>
          </cell>
          <cell r="DF1084">
            <v>0</v>
          </cell>
          <cell r="DG1084">
            <v>0</v>
          </cell>
          <cell r="DH1084">
            <v>0</v>
          </cell>
          <cell r="DI1084">
            <v>0</v>
          </cell>
          <cell r="DJ1084">
            <v>0</v>
          </cell>
          <cell r="DK1084">
            <v>0</v>
          </cell>
          <cell r="DL1084">
            <v>0</v>
          </cell>
          <cell r="DM1084">
            <v>0</v>
          </cell>
          <cell r="DN1084">
            <v>0</v>
          </cell>
          <cell r="DO1084">
            <v>0</v>
          </cell>
          <cell r="DP1084">
            <v>0</v>
          </cell>
          <cell r="DQ1084">
            <v>0</v>
          </cell>
          <cell r="DR1084">
            <v>0</v>
          </cell>
          <cell r="DS1084">
            <v>0</v>
          </cell>
          <cell r="DT1084">
            <v>0</v>
          </cell>
          <cell r="DU1084">
            <v>0</v>
          </cell>
          <cell r="DV1084">
            <v>0</v>
          </cell>
          <cell r="DW1084">
            <v>0</v>
          </cell>
          <cell r="DX1084">
            <v>0</v>
          </cell>
          <cell r="DY1084">
            <v>0</v>
          </cell>
          <cell r="DZ1084">
            <v>0</v>
          </cell>
          <cell r="EA1084">
            <v>0</v>
          </cell>
          <cell r="EB1084">
            <v>0</v>
          </cell>
          <cell r="EC1084">
            <v>0</v>
          </cell>
          <cell r="ED1084">
            <v>0</v>
          </cell>
        </row>
        <row r="1085">
          <cell r="F1085">
            <v>-907.23</v>
          </cell>
          <cell r="G1085">
            <v>-847.52</v>
          </cell>
          <cell r="H1085">
            <v>-1206.6099999999999</v>
          </cell>
          <cell r="I1085">
            <v>-355.08</v>
          </cell>
          <cell r="J1085">
            <v>-1176.95</v>
          </cell>
          <cell r="K1085">
            <v>-1797.97</v>
          </cell>
          <cell r="L1085">
            <v>-878.66</v>
          </cell>
          <cell r="M1085">
            <v>-969.51</v>
          </cell>
          <cell r="N1085">
            <v>-742.72</v>
          </cell>
          <cell r="O1085">
            <v>-1136.3900000000001</v>
          </cell>
          <cell r="P1085">
            <v>-575.48</v>
          </cell>
          <cell r="Q1085">
            <v>-509.49</v>
          </cell>
          <cell r="R1085">
            <v>-8600.4</v>
          </cell>
          <cell r="S1085">
            <v>-292.18</v>
          </cell>
          <cell r="T1085">
            <v>-1338.99</v>
          </cell>
          <cell r="U1085">
            <v>-805.12</v>
          </cell>
          <cell r="V1085">
            <v>-419.17</v>
          </cell>
          <cell r="W1085">
            <v>-635.30999999999995</v>
          </cell>
          <cell r="X1085">
            <v>-1238.58</v>
          </cell>
          <cell r="Y1085">
            <v>-1102.97</v>
          </cell>
          <cell r="Z1085">
            <v>-887.7</v>
          </cell>
          <cell r="AA1085">
            <v>-620.46</v>
          </cell>
          <cell r="AB1085">
            <v>-587.71</v>
          </cell>
          <cell r="AC1085">
            <v>-232.88</v>
          </cell>
          <cell r="AD1085">
            <v>-439.34</v>
          </cell>
          <cell r="AE1085">
            <v>-8395.6299999999992</v>
          </cell>
          <cell r="AF1085">
            <v>-165.01</v>
          </cell>
          <cell r="AG1085">
            <v>-817.17</v>
          </cell>
          <cell r="AH1085">
            <v>-1200.44</v>
          </cell>
          <cell r="AI1085">
            <v>-564.85</v>
          </cell>
          <cell r="AJ1085">
            <v>-838.71</v>
          </cell>
          <cell r="AK1085">
            <v>-693.59</v>
          </cell>
          <cell r="AL1085">
            <v>-938.14</v>
          </cell>
          <cell r="AM1085">
            <v>-565.95000000000005</v>
          </cell>
          <cell r="AN1085">
            <v>-926.97</v>
          </cell>
          <cell r="AO1085">
            <v>-1079.71</v>
          </cell>
          <cell r="AP1085">
            <v>-379.29</v>
          </cell>
          <cell r="AQ1085">
            <v>-225.81</v>
          </cell>
          <cell r="AR1085">
            <v>-7777.25</v>
          </cell>
          <cell r="AS1085">
            <v>-242.81</v>
          </cell>
          <cell r="AT1085">
            <v>-294.72000000000003</v>
          </cell>
          <cell r="AU1085">
            <v>-549.80999999999995</v>
          </cell>
          <cell r="AV1085">
            <v>-866.77</v>
          </cell>
          <cell r="AW1085">
            <v>-1134.5</v>
          </cell>
          <cell r="AX1085">
            <v>-870.8</v>
          </cell>
          <cell r="AY1085">
            <v>-760.83</v>
          </cell>
          <cell r="AZ1085">
            <v>-877.44</v>
          </cell>
          <cell r="BA1085">
            <v>-1133.5999999999999</v>
          </cell>
          <cell r="BB1085">
            <v>-522.71</v>
          </cell>
          <cell r="BC1085">
            <v>-523.27</v>
          </cell>
          <cell r="BD1085">
            <v>0</v>
          </cell>
          <cell r="BE1085">
            <v>-7979.71</v>
          </cell>
          <cell r="BF1085">
            <v>-247.8</v>
          </cell>
          <cell r="BG1085">
            <v>-460.79</v>
          </cell>
          <cell r="BH1085">
            <v>-1092.32</v>
          </cell>
          <cell r="BI1085">
            <v>-524.05999999999995</v>
          </cell>
          <cell r="BJ1085">
            <v>-1090.18</v>
          </cell>
          <cell r="BK1085">
            <v>-1459.2</v>
          </cell>
          <cell r="BL1085">
            <v>-569.38</v>
          </cell>
          <cell r="BM1085">
            <v>-435.61</v>
          </cell>
          <cell r="BN1085">
            <v>-1283.18</v>
          </cell>
          <cell r="BO1085">
            <v>-557.19000000000005</v>
          </cell>
          <cell r="BP1085">
            <v>-233.84</v>
          </cell>
          <cell r="BQ1085">
            <v>-26.17</v>
          </cell>
          <cell r="BR1085">
            <v>-5779.48</v>
          </cell>
          <cell r="BS1085">
            <v>-67.06</v>
          </cell>
          <cell r="BT1085">
            <v>-402.07</v>
          </cell>
          <cell r="BU1085">
            <v>-846.37</v>
          </cell>
          <cell r="BV1085">
            <v>-752.07</v>
          </cell>
          <cell r="BW1085">
            <v>-805.75</v>
          </cell>
          <cell r="BX1085">
            <v>-1161.8</v>
          </cell>
          <cell r="BY1085">
            <v>-403.32</v>
          </cell>
          <cell r="BZ1085">
            <v>-466.08</v>
          </cell>
          <cell r="CA1085">
            <v>-714.99</v>
          </cell>
          <cell r="CB1085">
            <v>-27.78</v>
          </cell>
          <cell r="CC1085">
            <v>-132.19</v>
          </cell>
          <cell r="CD1085">
            <v>0</v>
          </cell>
          <cell r="CE1085">
            <v>-4069.32</v>
          </cell>
          <cell r="CF1085">
            <v>0</v>
          </cell>
          <cell r="CG1085">
            <v>0</v>
          </cell>
          <cell r="CH1085">
            <v>-699.35</v>
          </cell>
          <cell r="CI1085">
            <v>-781.47</v>
          </cell>
          <cell r="CJ1085">
            <v>-526.64</v>
          </cell>
          <cell r="CK1085">
            <v>-610.39</v>
          </cell>
          <cell r="CL1085">
            <v>-185</v>
          </cell>
          <cell r="CM1085">
            <v>-120.6</v>
          </cell>
          <cell r="CN1085">
            <v>-1093.4000000000001</v>
          </cell>
          <cell r="CO1085">
            <v>-52.49</v>
          </cell>
          <cell r="CP1085">
            <v>0</v>
          </cell>
          <cell r="CQ1085">
            <v>0</v>
          </cell>
          <cell r="CR1085">
            <v>-18.86</v>
          </cell>
          <cell r="CS1085">
            <v>0</v>
          </cell>
          <cell r="CT1085">
            <v>0</v>
          </cell>
          <cell r="CU1085">
            <v>0</v>
          </cell>
          <cell r="CV1085">
            <v>-18.86</v>
          </cell>
          <cell r="CW1085">
            <v>0</v>
          </cell>
          <cell r="CX1085">
            <v>0</v>
          </cell>
          <cell r="CY1085">
            <v>0</v>
          </cell>
          <cell r="CZ1085">
            <v>0</v>
          </cell>
          <cell r="DA1085">
            <v>0</v>
          </cell>
          <cell r="DB1085">
            <v>0</v>
          </cell>
          <cell r="DC1085">
            <v>0</v>
          </cell>
          <cell r="DD1085">
            <v>0</v>
          </cell>
          <cell r="DE1085">
            <v>0</v>
          </cell>
          <cell r="DF1085">
            <v>0</v>
          </cell>
          <cell r="DG1085">
            <v>0</v>
          </cell>
          <cell r="DH1085">
            <v>0</v>
          </cell>
          <cell r="DI1085">
            <v>0</v>
          </cell>
          <cell r="DJ1085">
            <v>0</v>
          </cell>
          <cell r="DK1085">
            <v>0</v>
          </cell>
          <cell r="DL1085">
            <v>0</v>
          </cell>
          <cell r="DM1085">
            <v>0</v>
          </cell>
          <cell r="DN1085">
            <v>0</v>
          </cell>
          <cell r="DO1085">
            <v>0</v>
          </cell>
          <cell r="DP1085">
            <v>0</v>
          </cell>
          <cell r="DQ1085">
            <v>0</v>
          </cell>
          <cell r="DR1085">
            <v>0</v>
          </cell>
          <cell r="DS1085">
            <v>0</v>
          </cell>
          <cell r="DT1085">
            <v>0</v>
          </cell>
          <cell r="DU1085">
            <v>0</v>
          </cell>
          <cell r="DV1085">
            <v>0</v>
          </cell>
          <cell r="DW1085">
            <v>0</v>
          </cell>
          <cell r="DX1085">
            <v>0</v>
          </cell>
          <cell r="DY1085">
            <v>0</v>
          </cell>
          <cell r="DZ1085">
            <v>0</v>
          </cell>
          <cell r="EA1085">
            <v>0</v>
          </cell>
          <cell r="EB1085">
            <v>0</v>
          </cell>
          <cell r="EC1085">
            <v>0</v>
          </cell>
          <cell r="ED1085">
            <v>0</v>
          </cell>
        </row>
        <row r="1086">
          <cell r="F1086">
            <v>-1175.25</v>
          </cell>
          <cell r="G1086">
            <v>-934.67</v>
          </cell>
          <cell r="H1086">
            <v>-591.49</v>
          </cell>
          <cell r="I1086">
            <v>-209.01</v>
          </cell>
          <cell r="J1086">
            <v>-116.49</v>
          </cell>
          <cell r="K1086">
            <v>-795.88</v>
          </cell>
          <cell r="L1086">
            <v>-758.67</v>
          </cell>
          <cell r="M1086">
            <v>-488.51</v>
          </cell>
          <cell r="N1086">
            <v>-664.15</v>
          </cell>
          <cell r="O1086">
            <v>-631.12</v>
          </cell>
          <cell r="P1086">
            <v>-779.09</v>
          </cell>
          <cell r="Q1086">
            <v>-755.2</v>
          </cell>
          <cell r="R1086">
            <v>-6453.4</v>
          </cell>
          <cell r="S1086">
            <v>-646.76</v>
          </cell>
          <cell r="T1086">
            <v>-701.6</v>
          </cell>
          <cell r="U1086">
            <v>-770.53</v>
          </cell>
          <cell r="V1086">
            <v>-249.71</v>
          </cell>
          <cell r="W1086">
            <v>-266.23</v>
          </cell>
          <cell r="X1086">
            <v>-252.7</v>
          </cell>
          <cell r="Y1086">
            <v>-733.52</v>
          </cell>
          <cell r="Z1086">
            <v>-484.1</v>
          </cell>
          <cell r="AA1086">
            <v>-406.55</v>
          </cell>
          <cell r="AB1086">
            <v>-581.24</v>
          </cell>
          <cell r="AC1086">
            <v>-805.66</v>
          </cell>
          <cell r="AD1086">
            <v>-554.79999999999995</v>
          </cell>
          <cell r="AE1086">
            <v>-5487.16</v>
          </cell>
          <cell r="AF1086">
            <v>-666.08</v>
          </cell>
          <cell r="AG1086">
            <v>-550.79999999999995</v>
          </cell>
          <cell r="AH1086">
            <v>-404.31</v>
          </cell>
          <cell r="AI1086">
            <v>-155.66</v>
          </cell>
          <cell r="AJ1086">
            <v>-349.08</v>
          </cell>
          <cell r="AK1086">
            <v>-310.12</v>
          </cell>
          <cell r="AL1086">
            <v>-629.47</v>
          </cell>
          <cell r="AM1086">
            <v>-703.02</v>
          </cell>
          <cell r="AN1086">
            <v>-359.8</v>
          </cell>
          <cell r="AO1086">
            <v>-345.63</v>
          </cell>
          <cell r="AP1086">
            <v>-664.35</v>
          </cell>
          <cell r="AQ1086">
            <v>-348.82</v>
          </cell>
          <cell r="AR1086">
            <v>-6869.95</v>
          </cell>
          <cell r="AS1086">
            <v>-583.54</v>
          </cell>
          <cell r="AT1086">
            <v>-610.66</v>
          </cell>
          <cell r="AU1086">
            <v>-726.14</v>
          </cell>
          <cell r="AV1086">
            <v>-256.26</v>
          </cell>
          <cell r="AW1086">
            <v>-172.47</v>
          </cell>
          <cell r="AX1086">
            <v>-563.58000000000004</v>
          </cell>
          <cell r="AY1086">
            <v>-883.25</v>
          </cell>
          <cell r="AZ1086">
            <v>-512.58000000000004</v>
          </cell>
          <cell r="BA1086">
            <v>-642.05999999999995</v>
          </cell>
          <cell r="BB1086">
            <v>-974.24</v>
          </cell>
          <cell r="BC1086">
            <v>-725.19</v>
          </cell>
          <cell r="BD1086">
            <v>-219.99</v>
          </cell>
          <cell r="BE1086">
            <v>-6516.76</v>
          </cell>
          <cell r="BF1086">
            <v>-155.47999999999999</v>
          </cell>
          <cell r="BG1086">
            <v>-810.27</v>
          </cell>
          <cell r="BH1086">
            <v>-457.12</v>
          </cell>
          <cell r="BI1086">
            <v>-468.66</v>
          </cell>
          <cell r="BJ1086">
            <v>-347.65</v>
          </cell>
          <cell r="BK1086">
            <v>-919.99</v>
          </cell>
          <cell r="BL1086">
            <v>-570.29999999999995</v>
          </cell>
          <cell r="BM1086">
            <v>-739.03</v>
          </cell>
          <cell r="BN1086">
            <v>-490.35</v>
          </cell>
          <cell r="BO1086">
            <v>-756.47</v>
          </cell>
          <cell r="BP1086">
            <v>-591.41999999999996</v>
          </cell>
          <cell r="BQ1086">
            <v>-210.01</v>
          </cell>
          <cell r="BR1086">
            <v>-5075.4799999999996</v>
          </cell>
          <cell r="BS1086">
            <v>-182.05</v>
          </cell>
          <cell r="BT1086">
            <v>-495.08</v>
          </cell>
          <cell r="BU1086">
            <v>-596.01</v>
          </cell>
          <cell r="BV1086">
            <v>-476.35</v>
          </cell>
          <cell r="BW1086">
            <v>-256.18</v>
          </cell>
          <cell r="BX1086">
            <v>-823.66</v>
          </cell>
          <cell r="BY1086">
            <v>-537.16999999999996</v>
          </cell>
          <cell r="BZ1086">
            <v>-349.45</v>
          </cell>
          <cell r="CA1086">
            <v>-107.11</v>
          </cell>
          <cell r="CB1086">
            <v>-475.63</v>
          </cell>
          <cell r="CC1086">
            <v>-755.06</v>
          </cell>
          <cell r="CD1086">
            <v>-21.74</v>
          </cell>
          <cell r="CE1086">
            <v>-4040.13</v>
          </cell>
          <cell r="CF1086">
            <v>0</v>
          </cell>
          <cell r="CG1086">
            <v>-206.75</v>
          </cell>
          <cell r="CH1086">
            <v>-577.63</v>
          </cell>
          <cell r="CI1086">
            <v>-876.36</v>
          </cell>
          <cell r="CJ1086">
            <v>-353.15</v>
          </cell>
          <cell r="CK1086">
            <v>-768.14</v>
          </cell>
          <cell r="CL1086">
            <v>-171.75</v>
          </cell>
          <cell r="CM1086">
            <v>-237.63</v>
          </cell>
          <cell r="CN1086">
            <v>-284.77</v>
          </cell>
          <cell r="CO1086">
            <v>-395.45</v>
          </cell>
          <cell r="CP1086">
            <v>-168.5</v>
          </cell>
          <cell r="CQ1086">
            <v>0</v>
          </cell>
          <cell r="CR1086">
            <v>0</v>
          </cell>
          <cell r="CS1086">
            <v>0</v>
          </cell>
          <cell r="CT1086">
            <v>0</v>
          </cell>
          <cell r="CU1086">
            <v>0</v>
          </cell>
          <cell r="CV1086">
            <v>0</v>
          </cell>
          <cell r="CW1086">
            <v>0</v>
          </cell>
          <cell r="CX1086">
            <v>0</v>
          </cell>
          <cell r="CY1086">
            <v>0</v>
          </cell>
          <cell r="CZ1086">
            <v>0</v>
          </cell>
          <cell r="DA1086">
            <v>0</v>
          </cell>
          <cell r="DB1086">
            <v>0</v>
          </cell>
          <cell r="DC1086">
            <v>0</v>
          </cell>
          <cell r="DD1086">
            <v>0</v>
          </cell>
          <cell r="DE1086">
            <v>0</v>
          </cell>
          <cell r="DF1086">
            <v>0</v>
          </cell>
          <cell r="DG1086">
            <v>0</v>
          </cell>
          <cell r="DH1086">
            <v>0</v>
          </cell>
          <cell r="DI1086">
            <v>0</v>
          </cell>
          <cell r="DJ1086">
            <v>0</v>
          </cell>
          <cell r="DK1086">
            <v>0</v>
          </cell>
          <cell r="DL1086">
            <v>0</v>
          </cell>
          <cell r="DM1086">
            <v>0</v>
          </cell>
          <cell r="DN1086">
            <v>0</v>
          </cell>
          <cell r="DO1086">
            <v>0</v>
          </cell>
          <cell r="DP1086">
            <v>0</v>
          </cell>
          <cell r="DQ1086">
            <v>0</v>
          </cell>
          <cell r="DR1086">
            <v>0</v>
          </cell>
          <cell r="DS1086">
            <v>0</v>
          </cell>
          <cell r="DT1086">
            <v>0</v>
          </cell>
          <cell r="DU1086">
            <v>0</v>
          </cell>
          <cell r="DV1086">
            <v>0</v>
          </cell>
          <cell r="DW1086">
            <v>0</v>
          </cell>
          <cell r="DX1086">
            <v>0</v>
          </cell>
          <cell r="DY1086">
            <v>0</v>
          </cell>
          <cell r="DZ1086">
            <v>0</v>
          </cell>
          <cell r="EA1086">
            <v>0</v>
          </cell>
          <cell r="EB1086">
            <v>0</v>
          </cell>
          <cell r="EC1086">
            <v>0</v>
          </cell>
          <cell r="ED1086">
            <v>0</v>
          </cell>
        </row>
        <row r="1087"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0</v>
          </cell>
          <cell r="P1087">
            <v>0</v>
          </cell>
          <cell r="Q1087">
            <v>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  <cell r="AE1087">
            <v>0</v>
          </cell>
          <cell r="AF1087">
            <v>0</v>
          </cell>
          <cell r="AG1087">
            <v>0</v>
          </cell>
          <cell r="AH1087">
            <v>0</v>
          </cell>
          <cell r="AI1087">
            <v>0</v>
          </cell>
          <cell r="AJ1087">
            <v>0</v>
          </cell>
          <cell r="AK1087">
            <v>0</v>
          </cell>
          <cell r="AL1087">
            <v>0</v>
          </cell>
          <cell r="AM1087">
            <v>0</v>
          </cell>
          <cell r="AN1087">
            <v>0</v>
          </cell>
          <cell r="AO1087">
            <v>0</v>
          </cell>
          <cell r="AP1087">
            <v>0</v>
          </cell>
          <cell r="AQ1087">
            <v>0</v>
          </cell>
          <cell r="AR1087">
            <v>0</v>
          </cell>
          <cell r="AS1087">
            <v>0</v>
          </cell>
          <cell r="AT1087">
            <v>0</v>
          </cell>
          <cell r="AU1087">
            <v>0</v>
          </cell>
          <cell r="AV1087">
            <v>0</v>
          </cell>
          <cell r="AW1087">
            <v>0</v>
          </cell>
          <cell r="AX1087">
            <v>0</v>
          </cell>
          <cell r="AY1087">
            <v>0</v>
          </cell>
          <cell r="AZ1087">
            <v>0</v>
          </cell>
          <cell r="BA1087">
            <v>0</v>
          </cell>
          <cell r="BB1087">
            <v>0</v>
          </cell>
          <cell r="BC1087">
            <v>0</v>
          </cell>
          <cell r="BD1087">
            <v>0</v>
          </cell>
          <cell r="BE1087">
            <v>0</v>
          </cell>
          <cell r="BF1087">
            <v>0</v>
          </cell>
          <cell r="BG1087">
            <v>0</v>
          </cell>
          <cell r="BH1087">
            <v>0</v>
          </cell>
          <cell r="BI1087">
            <v>0</v>
          </cell>
          <cell r="BJ1087">
            <v>0</v>
          </cell>
          <cell r="BK1087">
            <v>0</v>
          </cell>
          <cell r="BL1087">
            <v>0</v>
          </cell>
          <cell r="BM1087">
            <v>0</v>
          </cell>
          <cell r="BN1087">
            <v>0</v>
          </cell>
          <cell r="BO1087">
            <v>0</v>
          </cell>
          <cell r="BP1087">
            <v>0</v>
          </cell>
          <cell r="BQ1087">
            <v>0</v>
          </cell>
          <cell r="BR1087">
            <v>0</v>
          </cell>
          <cell r="BS1087">
            <v>0</v>
          </cell>
          <cell r="BT1087">
            <v>0</v>
          </cell>
          <cell r="BU1087">
            <v>0</v>
          </cell>
          <cell r="BV1087">
            <v>0</v>
          </cell>
          <cell r="BW1087">
            <v>0</v>
          </cell>
          <cell r="BX1087">
            <v>0</v>
          </cell>
          <cell r="BY1087">
            <v>0</v>
          </cell>
          <cell r="BZ1087">
            <v>0</v>
          </cell>
          <cell r="CA1087">
            <v>0</v>
          </cell>
          <cell r="CB1087">
            <v>0</v>
          </cell>
          <cell r="CC1087">
            <v>0</v>
          </cell>
          <cell r="CD1087">
            <v>0</v>
          </cell>
          <cell r="CE1087">
            <v>0</v>
          </cell>
          <cell r="CF1087">
            <v>0</v>
          </cell>
          <cell r="CG1087">
            <v>0</v>
          </cell>
          <cell r="CH1087">
            <v>0</v>
          </cell>
          <cell r="CI1087">
            <v>0</v>
          </cell>
          <cell r="CJ1087">
            <v>0</v>
          </cell>
          <cell r="CK1087">
            <v>0</v>
          </cell>
          <cell r="CL1087">
            <v>0</v>
          </cell>
          <cell r="CM1087">
            <v>0</v>
          </cell>
          <cell r="CN1087">
            <v>0</v>
          </cell>
          <cell r="CO1087">
            <v>0</v>
          </cell>
          <cell r="CP1087">
            <v>0</v>
          </cell>
          <cell r="CQ1087">
            <v>0</v>
          </cell>
          <cell r="CR1087">
            <v>0</v>
          </cell>
          <cell r="CS1087">
            <v>0</v>
          </cell>
          <cell r="CT1087">
            <v>0</v>
          </cell>
          <cell r="CU1087">
            <v>0</v>
          </cell>
          <cell r="CV1087">
            <v>0</v>
          </cell>
          <cell r="CW1087">
            <v>0</v>
          </cell>
          <cell r="CX1087">
            <v>0</v>
          </cell>
          <cell r="CY1087">
            <v>0</v>
          </cell>
          <cell r="CZ1087">
            <v>0</v>
          </cell>
          <cell r="DA1087">
            <v>0</v>
          </cell>
          <cell r="DB1087">
            <v>0</v>
          </cell>
          <cell r="DC1087">
            <v>0</v>
          </cell>
          <cell r="DD1087">
            <v>0</v>
          </cell>
          <cell r="DE1087">
            <v>0</v>
          </cell>
          <cell r="DF1087">
            <v>0</v>
          </cell>
          <cell r="DG1087">
            <v>0</v>
          </cell>
          <cell r="DH1087">
            <v>0</v>
          </cell>
          <cell r="DI1087">
            <v>0</v>
          </cell>
          <cell r="DJ1087">
            <v>0</v>
          </cell>
          <cell r="DK1087">
            <v>0</v>
          </cell>
          <cell r="DL1087">
            <v>0</v>
          </cell>
          <cell r="DM1087">
            <v>0</v>
          </cell>
          <cell r="DN1087">
            <v>0</v>
          </cell>
          <cell r="DO1087">
            <v>0</v>
          </cell>
          <cell r="DP1087">
            <v>0</v>
          </cell>
          <cell r="DQ1087">
            <v>0</v>
          </cell>
          <cell r="DR1087">
            <v>0</v>
          </cell>
          <cell r="DS1087">
            <v>0</v>
          </cell>
          <cell r="DT1087">
            <v>0</v>
          </cell>
          <cell r="DU1087">
            <v>0</v>
          </cell>
          <cell r="DV1087">
            <v>0</v>
          </cell>
          <cell r="DW1087">
            <v>0</v>
          </cell>
          <cell r="DX1087">
            <v>0</v>
          </cell>
          <cell r="DY1087">
            <v>0</v>
          </cell>
          <cell r="DZ1087">
            <v>0</v>
          </cell>
          <cell r="EA1087">
            <v>0</v>
          </cell>
          <cell r="EB1087">
            <v>0</v>
          </cell>
          <cell r="EC1087">
            <v>0</v>
          </cell>
          <cell r="ED1087">
            <v>0</v>
          </cell>
        </row>
        <row r="1088">
          <cell r="F1088">
            <v>-317.3</v>
          </cell>
          <cell r="G1088">
            <v>-245.91</v>
          </cell>
          <cell r="H1088">
            <v>-404.7</v>
          </cell>
          <cell r="I1088">
            <v>-63.28</v>
          </cell>
          <cell r="J1088">
            <v>-217.22</v>
          </cell>
          <cell r="K1088">
            <v>-98.66</v>
          </cell>
          <cell r="L1088">
            <v>-262.77999999999997</v>
          </cell>
          <cell r="M1088">
            <v>-504.84</v>
          </cell>
          <cell r="N1088">
            <v>-182.56</v>
          </cell>
          <cell r="O1088">
            <v>-263.10000000000002</v>
          </cell>
          <cell r="P1088">
            <v>-296.29000000000002</v>
          </cell>
          <cell r="Q1088">
            <v>-437.91</v>
          </cell>
          <cell r="R1088">
            <v>-3835.67</v>
          </cell>
          <cell r="S1088">
            <v>-396.68</v>
          </cell>
          <cell r="T1088">
            <v>-450.97</v>
          </cell>
          <cell r="U1088">
            <v>-229.27</v>
          </cell>
          <cell r="V1088">
            <v>-92</v>
          </cell>
          <cell r="W1088">
            <v>-194</v>
          </cell>
          <cell r="X1088">
            <v>-85.63</v>
          </cell>
          <cell r="Y1088">
            <v>-500.82</v>
          </cell>
          <cell r="Z1088">
            <v>-525.65</v>
          </cell>
          <cell r="AA1088">
            <v>-353.32</v>
          </cell>
          <cell r="AB1088">
            <v>-275.08</v>
          </cell>
          <cell r="AC1088">
            <v>-320.13</v>
          </cell>
          <cell r="AD1088">
            <v>-412.1</v>
          </cell>
          <cell r="AE1088">
            <v>-3254.83</v>
          </cell>
          <cell r="AF1088">
            <v>-473.29</v>
          </cell>
          <cell r="AG1088">
            <v>-260.63</v>
          </cell>
          <cell r="AH1088">
            <v>-332.82</v>
          </cell>
          <cell r="AI1088">
            <v>-147.69</v>
          </cell>
          <cell r="AJ1088">
            <v>-199.11</v>
          </cell>
          <cell r="AK1088">
            <v>-119.36</v>
          </cell>
          <cell r="AL1088">
            <v>-212.04</v>
          </cell>
          <cell r="AM1088">
            <v>-203.49</v>
          </cell>
          <cell r="AN1088">
            <v>-205.63</v>
          </cell>
          <cell r="AO1088">
            <v>-243.48</v>
          </cell>
          <cell r="AP1088">
            <v>-390.14</v>
          </cell>
          <cell r="AQ1088">
            <v>-467.16</v>
          </cell>
          <cell r="AR1088">
            <v>0</v>
          </cell>
          <cell r="AS1088">
            <v>0</v>
          </cell>
          <cell r="AT1088">
            <v>0</v>
          </cell>
          <cell r="AU1088">
            <v>0</v>
          </cell>
          <cell r="AV1088">
            <v>0</v>
          </cell>
          <cell r="AW1088">
            <v>0</v>
          </cell>
          <cell r="AX1088">
            <v>0</v>
          </cell>
          <cell r="AY1088">
            <v>0</v>
          </cell>
          <cell r="AZ1088">
            <v>0</v>
          </cell>
          <cell r="BA1088">
            <v>0</v>
          </cell>
          <cell r="BB1088">
            <v>0</v>
          </cell>
          <cell r="BC1088">
            <v>0</v>
          </cell>
          <cell r="BD1088">
            <v>0</v>
          </cell>
          <cell r="BE1088">
            <v>0</v>
          </cell>
          <cell r="BF1088">
            <v>0</v>
          </cell>
          <cell r="BG1088">
            <v>0</v>
          </cell>
          <cell r="BH1088">
            <v>0</v>
          </cell>
          <cell r="BI1088">
            <v>0</v>
          </cell>
          <cell r="BJ1088">
            <v>0</v>
          </cell>
          <cell r="BK1088">
            <v>0</v>
          </cell>
          <cell r="BL1088">
            <v>0</v>
          </cell>
          <cell r="BM1088">
            <v>0</v>
          </cell>
          <cell r="BN1088">
            <v>0</v>
          </cell>
          <cell r="BO1088">
            <v>0</v>
          </cell>
          <cell r="BP1088">
            <v>0</v>
          </cell>
          <cell r="BQ1088">
            <v>0</v>
          </cell>
          <cell r="BR1088">
            <v>0</v>
          </cell>
          <cell r="BS1088">
            <v>0</v>
          </cell>
          <cell r="BT1088">
            <v>0</v>
          </cell>
          <cell r="BU1088">
            <v>0</v>
          </cell>
          <cell r="BV1088">
            <v>0</v>
          </cell>
          <cell r="BW1088">
            <v>0</v>
          </cell>
          <cell r="BX1088">
            <v>0</v>
          </cell>
          <cell r="BY1088">
            <v>0</v>
          </cell>
          <cell r="BZ1088">
            <v>0</v>
          </cell>
          <cell r="CA1088">
            <v>0</v>
          </cell>
          <cell r="CB1088">
            <v>0</v>
          </cell>
          <cell r="CC1088">
            <v>0</v>
          </cell>
          <cell r="CD1088">
            <v>0</v>
          </cell>
          <cell r="CE1088">
            <v>0</v>
          </cell>
          <cell r="CF1088">
            <v>0</v>
          </cell>
          <cell r="CG1088">
            <v>0</v>
          </cell>
          <cell r="CH1088">
            <v>0</v>
          </cell>
          <cell r="CI1088">
            <v>0</v>
          </cell>
          <cell r="CJ1088">
            <v>0</v>
          </cell>
          <cell r="CK1088">
            <v>0</v>
          </cell>
          <cell r="CL1088">
            <v>0</v>
          </cell>
          <cell r="CM1088">
            <v>0</v>
          </cell>
          <cell r="CN1088">
            <v>0</v>
          </cell>
          <cell r="CO1088">
            <v>0</v>
          </cell>
          <cell r="CP1088">
            <v>0</v>
          </cell>
          <cell r="CQ1088">
            <v>0</v>
          </cell>
          <cell r="CR1088">
            <v>0</v>
          </cell>
          <cell r="CS1088">
            <v>0</v>
          </cell>
          <cell r="CT1088">
            <v>0</v>
          </cell>
          <cell r="CU1088">
            <v>0</v>
          </cell>
          <cell r="CV1088">
            <v>0</v>
          </cell>
          <cell r="CW1088">
            <v>0</v>
          </cell>
          <cell r="CX1088">
            <v>0</v>
          </cell>
          <cell r="CY1088">
            <v>0</v>
          </cell>
          <cell r="CZ1088">
            <v>0</v>
          </cell>
          <cell r="DA1088">
            <v>0</v>
          </cell>
          <cell r="DB1088">
            <v>0</v>
          </cell>
          <cell r="DC1088">
            <v>0</v>
          </cell>
          <cell r="DD1088">
            <v>0</v>
          </cell>
          <cell r="DE1088">
            <v>0</v>
          </cell>
          <cell r="DF1088">
            <v>0</v>
          </cell>
          <cell r="DG1088">
            <v>0</v>
          </cell>
          <cell r="DH1088">
            <v>0</v>
          </cell>
          <cell r="DI1088">
            <v>0</v>
          </cell>
          <cell r="DJ1088">
            <v>0</v>
          </cell>
          <cell r="DK1088">
            <v>0</v>
          </cell>
          <cell r="DL1088">
            <v>0</v>
          </cell>
          <cell r="DM1088">
            <v>0</v>
          </cell>
          <cell r="DN1088">
            <v>0</v>
          </cell>
          <cell r="DO1088">
            <v>0</v>
          </cell>
          <cell r="DP1088">
            <v>0</v>
          </cell>
          <cell r="DQ1088">
            <v>0</v>
          </cell>
          <cell r="DR1088">
            <v>0</v>
          </cell>
          <cell r="DS1088">
            <v>0</v>
          </cell>
          <cell r="DT1088">
            <v>0</v>
          </cell>
          <cell r="DU1088">
            <v>0</v>
          </cell>
          <cell r="DV1088">
            <v>0</v>
          </cell>
          <cell r="DW1088">
            <v>0</v>
          </cell>
          <cell r="DX1088">
            <v>0</v>
          </cell>
          <cell r="DY1088">
            <v>0</v>
          </cell>
          <cell r="DZ1088">
            <v>0</v>
          </cell>
          <cell r="EA1088">
            <v>0</v>
          </cell>
          <cell r="EB1088">
            <v>0</v>
          </cell>
          <cell r="EC1088">
            <v>0</v>
          </cell>
          <cell r="ED1088">
            <v>0</v>
          </cell>
        </row>
        <row r="1089">
          <cell r="F1089">
            <v>-13302.43</v>
          </cell>
          <cell r="G1089">
            <v>-8511.16</v>
          </cell>
          <cell r="H1089">
            <v>-5050.79</v>
          </cell>
          <cell r="I1089">
            <v>-3379.81</v>
          </cell>
          <cell r="J1089">
            <v>-6753.32</v>
          </cell>
          <cell r="K1089">
            <v>-5058.51</v>
          </cell>
          <cell r="L1089">
            <v>-7823.88</v>
          </cell>
          <cell r="M1089">
            <v>-7049</v>
          </cell>
          <cell r="N1089">
            <v>-6429.45</v>
          </cell>
          <cell r="O1089">
            <v>-6300.38</v>
          </cell>
          <cell r="P1089">
            <v>-10368.24</v>
          </cell>
          <cell r="Q1089">
            <v>-11702.73</v>
          </cell>
          <cell r="R1089">
            <v>-90452.03</v>
          </cell>
          <cell r="S1089">
            <v>-11143.88</v>
          </cell>
          <cell r="T1089">
            <v>-8970.5</v>
          </cell>
          <cell r="U1089">
            <v>-4497.3999999999996</v>
          </cell>
          <cell r="V1089">
            <v>-3039.1</v>
          </cell>
          <cell r="W1089">
            <v>-6061.95</v>
          </cell>
          <cell r="X1089">
            <v>-6985.41</v>
          </cell>
          <cell r="Y1089">
            <v>-8095.41</v>
          </cell>
          <cell r="Z1089">
            <v>-7861.89</v>
          </cell>
          <cell r="AA1089">
            <v>-6244.06</v>
          </cell>
          <cell r="AB1089">
            <v>-7220.23</v>
          </cell>
          <cell r="AC1089">
            <v>-10512.6</v>
          </cell>
          <cell r="AD1089">
            <v>-9819.59</v>
          </cell>
          <cell r="AE1089">
            <v>-78378.58</v>
          </cell>
          <cell r="AF1089">
            <v>-8807.4599999999991</v>
          </cell>
          <cell r="AG1089">
            <v>-6671.45</v>
          </cell>
          <cell r="AH1089">
            <v>-5010.22</v>
          </cell>
          <cell r="AI1089">
            <v>-2827.68</v>
          </cell>
          <cell r="AJ1089">
            <v>-7156.47</v>
          </cell>
          <cell r="AK1089">
            <v>-5637.15</v>
          </cell>
          <cell r="AL1089">
            <v>-8395.39</v>
          </cell>
          <cell r="AM1089">
            <v>-7726.52</v>
          </cell>
          <cell r="AN1089">
            <v>-5480.28</v>
          </cell>
          <cell r="AO1089">
            <v>-5685.7</v>
          </cell>
          <cell r="AP1089">
            <v>-8890.77</v>
          </cell>
          <cell r="AQ1089">
            <v>-6089.5</v>
          </cell>
          <cell r="AR1089">
            <v>-74881.31</v>
          </cell>
          <cell r="AS1089">
            <v>-6217.5</v>
          </cell>
          <cell r="AT1089">
            <v>-6265.06</v>
          </cell>
          <cell r="AU1089">
            <v>-5242.84</v>
          </cell>
          <cell r="AV1089">
            <v>-2825.47</v>
          </cell>
          <cell r="AW1089">
            <v>-6885.98</v>
          </cell>
          <cell r="AX1089">
            <v>-6177.11</v>
          </cell>
          <cell r="AY1089">
            <v>-8351.76</v>
          </cell>
          <cell r="AZ1089">
            <v>-7765.39</v>
          </cell>
          <cell r="BA1089">
            <v>-5068.5</v>
          </cell>
          <cell r="BB1089">
            <v>-6292.26</v>
          </cell>
          <cell r="BC1089">
            <v>-9025.48</v>
          </cell>
          <cell r="BD1089">
            <v>-4763.96</v>
          </cell>
          <cell r="BE1089">
            <v>-72306.070000000007</v>
          </cell>
          <cell r="BF1089">
            <v>-5163.3</v>
          </cell>
          <cell r="BG1089">
            <v>-6563.77</v>
          </cell>
          <cell r="BH1089">
            <v>-3469.29</v>
          </cell>
          <cell r="BI1089">
            <v>-2309.84</v>
          </cell>
          <cell r="BJ1089">
            <v>-7217.49</v>
          </cell>
          <cell r="BK1089">
            <v>-6203.69</v>
          </cell>
          <cell r="BL1089">
            <v>-8151.29</v>
          </cell>
          <cell r="BM1089">
            <v>-8021.19</v>
          </cell>
          <cell r="BN1089">
            <v>-5382.43</v>
          </cell>
          <cell r="BO1089">
            <v>-6387.11</v>
          </cell>
          <cell r="BP1089">
            <v>-8961.06</v>
          </cell>
          <cell r="BQ1089">
            <v>-4475.63</v>
          </cell>
          <cell r="BR1089">
            <v>-65137.25</v>
          </cell>
          <cell r="BS1089">
            <v>-4109.75</v>
          </cell>
          <cell r="BT1089">
            <v>-3764.7</v>
          </cell>
          <cell r="BU1089">
            <v>-4348.96</v>
          </cell>
          <cell r="BV1089">
            <v>-3984.35</v>
          </cell>
          <cell r="BW1089">
            <v>-8297.68</v>
          </cell>
          <cell r="BX1089">
            <v>-7159.03</v>
          </cell>
          <cell r="BY1089">
            <v>-7686.96</v>
          </cell>
          <cell r="BZ1089">
            <v>-7136.41</v>
          </cell>
          <cell r="CA1089">
            <v>-4408.3599999999997</v>
          </cell>
          <cell r="CB1089">
            <v>-6392.94</v>
          </cell>
          <cell r="CC1089">
            <v>-6495.24</v>
          </cell>
          <cell r="CD1089">
            <v>-1352.87</v>
          </cell>
          <cell r="CE1089">
            <v>-55786.62</v>
          </cell>
          <cell r="CF1089">
            <v>-922.9</v>
          </cell>
          <cell r="CG1089">
            <v>-2554.1999999999998</v>
          </cell>
          <cell r="CH1089">
            <v>-4650.2</v>
          </cell>
          <cell r="CI1089">
            <v>-5177.13</v>
          </cell>
          <cell r="CJ1089">
            <v>-7508.06</v>
          </cell>
          <cell r="CK1089">
            <v>-8181.74</v>
          </cell>
          <cell r="CL1089">
            <v>-6785.94</v>
          </cell>
          <cell r="CM1089">
            <v>-5180.3</v>
          </cell>
          <cell r="CN1089">
            <v>-4955.72</v>
          </cell>
          <cell r="CO1089">
            <v>-3961.59</v>
          </cell>
          <cell r="CP1089">
            <v>-4755.32</v>
          </cell>
          <cell r="CQ1089">
            <v>-1153.53</v>
          </cell>
          <cell r="CR1089">
            <v>-20458.34</v>
          </cell>
          <cell r="CS1089">
            <v>-561.55999999999995</v>
          </cell>
          <cell r="CT1089">
            <v>-1005.94</v>
          </cell>
          <cell r="CU1089">
            <v>-2396.86</v>
          </cell>
          <cell r="CV1089">
            <v>-2907.37</v>
          </cell>
          <cell r="CW1089">
            <v>-2924.87</v>
          </cell>
          <cell r="CX1089">
            <v>-2474.21</v>
          </cell>
          <cell r="CY1089">
            <v>-529.91999999999996</v>
          </cell>
          <cell r="CZ1089">
            <v>-96.89</v>
          </cell>
          <cell r="DA1089">
            <v>-3257.56</v>
          </cell>
          <cell r="DB1089">
            <v>-1135.3499999999999</v>
          </cell>
          <cell r="DC1089">
            <v>-2396.46</v>
          </cell>
          <cell r="DD1089">
            <v>-771.35</v>
          </cell>
          <cell r="DE1089">
            <v>-17500.12</v>
          </cell>
          <cell r="DF1089">
            <v>-803.36</v>
          </cell>
          <cell r="DG1089">
            <v>-1377.48</v>
          </cell>
          <cell r="DH1089">
            <v>-3280.95</v>
          </cell>
          <cell r="DI1089">
            <v>-2605.63</v>
          </cell>
          <cell r="DJ1089">
            <v>-2454.02</v>
          </cell>
          <cell r="DK1089">
            <v>-1764.17</v>
          </cell>
          <cell r="DL1089">
            <v>-770.83</v>
          </cell>
          <cell r="DM1089">
            <v>-592.23</v>
          </cell>
          <cell r="DN1089">
            <v>-1652.81</v>
          </cell>
          <cell r="DO1089">
            <v>-1048.3900000000001</v>
          </cell>
          <cell r="DP1089">
            <v>-340.28</v>
          </cell>
          <cell r="DQ1089">
            <v>-809.98</v>
          </cell>
          <cell r="DR1089">
            <v>0</v>
          </cell>
          <cell r="DS1089">
            <v>0</v>
          </cell>
          <cell r="DT1089">
            <v>0</v>
          </cell>
          <cell r="DU1089">
            <v>0</v>
          </cell>
          <cell r="DV1089">
            <v>0</v>
          </cell>
          <cell r="DW1089">
            <v>0</v>
          </cell>
          <cell r="DX1089">
            <v>0</v>
          </cell>
          <cell r="DY1089">
            <v>0</v>
          </cell>
          <cell r="DZ1089">
            <v>0</v>
          </cell>
          <cell r="EA1089">
            <v>0</v>
          </cell>
          <cell r="EB1089">
            <v>0</v>
          </cell>
          <cell r="EC1089">
            <v>0</v>
          </cell>
          <cell r="ED1089">
            <v>0</v>
          </cell>
        </row>
        <row r="1090">
          <cell r="F1090">
            <v>-8976.16</v>
          </cell>
          <cell r="G1090">
            <v>-7929.38</v>
          </cell>
          <cell r="H1090">
            <v>-6821.54</v>
          </cell>
          <cell r="I1090">
            <v>-3699.74</v>
          </cell>
          <cell r="J1090">
            <v>-5561.62</v>
          </cell>
          <cell r="K1090">
            <v>-7903.98</v>
          </cell>
          <cell r="L1090">
            <v>-7987.6</v>
          </cell>
          <cell r="M1090">
            <v>-8504.0499999999993</v>
          </cell>
          <cell r="N1090">
            <v>-4913.37</v>
          </cell>
          <cell r="O1090">
            <v>-4465.13</v>
          </cell>
          <cell r="P1090">
            <v>-6777</v>
          </cell>
          <cell r="Q1090">
            <v>-5238.1099999999997</v>
          </cell>
          <cell r="R1090">
            <v>-72189.210000000006</v>
          </cell>
          <cell r="S1090">
            <v>-4473.9799999999996</v>
          </cell>
          <cell r="T1090">
            <v>-5329.97</v>
          </cell>
          <cell r="U1090">
            <v>-4966.24</v>
          </cell>
          <cell r="V1090">
            <v>-4490.01</v>
          </cell>
          <cell r="W1090">
            <v>-5952.71</v>
          </cell>
          <cell r="X1090">
            <v>-7654.6</v>
          </cell>
          <cell r="Y1090">
            <v>-8777.98</v>
          </cell>
          <cell r="Z1090">
            <v>-8548.17</v>
          </cell>
          <cell r="AA1090">
            <v>-5714.43</v>
          </cell>
          <cell r="AB1090">
            <v>-4006.17</v>
          </cell>
          <cell r="AC1090">
            <v>-7101.34</v>
          </cell>
          <cell r="AD1090">
            <v>-5173.62</v>
          </cell>
          <cell r="AE1090">
            <v>-76196.490000000005</v>
          </cell>
          <cell r="AF1090">
            <v>-5974.57</v>
          </cell>
          <cell r="AG1090">
            <v>-5290.2</v>
          </cell>
          <cell r="AH1090">
            <v>-6865.25</v>
          </cell>
          <cell r="AI1090">
            <v>-4688.97</v>
          </cell>
          <cell r="AJ1090">
            <v>-7924.44</v>
          </cell>
          <cell r="AK1090">
            <v>-6969.35</v>
          </cell>
          <cell r="AL1090">
            <v>-8455.3799999999992</v>
          </cell>
          <cell r="AM1090">
            <v>-6261.71</v>
          </cell>
          <cell r="AN1090">
            <v>-5402.21</v>
          </cell>
          <cell r="AO1090">
            <v>-5078.21</v>
          </cell>
          <cell r="AP1090">
            <v>-7795.87</v>
          </cell>
          <cell r="AQ1090">
            <v>-5490.33</v>
          </cell>
          <cell r="AR1090">
            <v>-71356.37</v>
          </cell>
          <cell r="AS1090">
            <v>-5312.63</v>
          </cell>
          <cell r="AT1090">
            <v>-6339.78</v>
          </cell>
          <cell r="AU1090">
            <v>-7210.44</v>
          </cell>
          <cell r="AV1090">
            <v>-5152.6000000000004</v>
          </cell>
          <cell r="AW1090">
            <v>-7266.4</v>
          </cell>
          <cell r="AX1090">
            <v>-5661.91</v>
          </cell>
          <cell r="AY1090">
            <v>-7392.88</v>
          </cell>
          <cell r="AZ1090">
            <v>-6432.33</v>
          </cell>
          <cell r="BA1090">
            <v>-5015.38</v>
          </cell>
          <cell r="BB1090">
            <v>-5138.3</v>
          </cell>
          <cell r="BC1090">
            <v>-6446.39</v>
          </cell>
          <cell r="BD1090">
            <v>-3987.33</v>
          </cell>
          <cell r="BE1090">
            <v>-74047.64</v>
          </cell>
          <cell r="BF1090">
            <v>-5719.79</v>
          </cell>
          <cell r="BG1090">
            <v>-5856.47</v>
          </cell>
          <cell r="BH1090">
            <v>-7671.41</v>
          </cell>
          <cell r="BI1090">
            <v>-5232.57</v>
          </cell>
          <cell r="BJ1090">
            <v>-6747.28</v>
          </cell>
          <cell r="BK1090">
            <v>-8039.17</v>
          </cell>
          <cell r="BL1090">
            <v>-7149.56</v>
          </cell>
          <cell r="BM1090">
            <v>-5681.64</v>
          </cell>
          <cell r="BN1090">
            <v>-5281.91</v>
          </cell>
          <cell r="BO1090">
            <v>-6183.6</v>
          </cell>
          <cell r="BP1090">
            <v>-6747.78</v>
          </cell>
          <cell r="BQ1090">
            <v>-3736.47</v>
          </cell>
          <cell r="BR1090">
            <v>-62677.31</v>
          </cell>
          <cell r="BS1090">
            <v>-2559.02</v>
          </cell>
          <cell r="BT1090">
            <v>-4594.17</v>
          </cell>
          <cell r="BU1090">
            <v>-6331.75</v>
          </cell>
          <cell r="BV1090">
            <v>-5704.15</v>
          </cell>
          <cell r="BW1090">
            <v>-6882.25</v>
          </cell>
          <cell r="BX1090">
            <v>-9186.75</v>
          </cell>
          <cell r="BY1090">
            <v>-4983.93</v>
          </cell>
          <cell r="BZ1090">
            <v>-5421.67</v>
          </cell>
          <cell r="CA1090">
            <v>-5276.31</v>
          </cell>
          <cell r="CB1090">
            <v>-5837.87</v>
          </cell>
          <cell r="CC1090">
            <v>-5256.58</v>
          </cell>
          <cell r="CD1090">
            <v>-642.88</v>
          </cell>
          <cell r="CE1090">
            <v>-57194.87</v>
          </cell>
          <cell r="CF1090">
            <v>-645.34</v>
          </cell>
          <cell r="CG1090">
            <v>-3364.57</v>
          </cell>
          <cell r="CH1090">
            <v>-6198.41</v>
          </cell>
          <cell r="CI1090">
            <v>-7718.45</v>
          </cell>
          <cell r="CJ1090">
            <v>-7677.72</v>
          </cell>
          <cell r="CK1090">
            <v>-10026.27</v>
          </cell>
          <cell r="CL1090">
            <v>-4890.75</v>
          </cell>
          <cell r="CM1090">
            <v>-3756.57</v>
          </cell>
          <cell r="CN1090">
            <v>-6659.03</v>
          </cell>
          <cell r="CO1090">
            <v>-2743.67</v>
          </cell>
          <cell r="CP1090">
            <v>-3329.07</v>
          </cell>
          <cell r="CQ1090">
            <v>-185.01</v>
          </cell>
          <cell r="CR1090">
            <v>-13418.93</v>
          </cell>
          <cell r="CS1090">
            <v>-120.68</v>
          </cell>
          <cell r="CT1090">
            <v>-503.43</v>
          </cell>
          <cell r="CU1090">
            <v>-2320.09</v>
          </cell>
          <cell r="CV1090">
            <v>-3237.84</v>
          </cell>
          <cell r="CW1090">
            <v>-1843.04</v>
          </cell>
          <cell r="CX1090">
            <v>-1732.99</v>
          </cell>
          <cell r="CY1090">
            <v>-105.98</v>
          </cell>
          <cell r="CZ1090">
            <v>-15.97</v>
          </cell>
          <cell r="DA1090">
            <v>-1755.95</v>
          </cell>
          <cell r="DB1090">
            <v>-1034</v>
          </cell>
          <cell r="DC1090">
            <v>-686.87</v>
          </cell>
          <cell r="DD1090">
            <v>-62.08</v>
          </cell>
          <cell r="DE1090">
            <v>-11307.04</v>
          </cell>
          <cell r="DF1090">
            <v>-230.69</v>
          </cell>
          <cell r="DG1090">
            <v>-947.06</v>
          </cell>
          <cell r="DH1090">
            <v>-2643.32</v>
          </cell>
          <cell r="DI1090">
            <v>-2589.81</v>
          </cell>
          <cell r="DJ1090">
            <v>-2135.0700000000002</v>
          </cell>
          <cell r="DK1090">
            <v>-1529.13</v>
          </cell>
          <cell r="DL1090">
            <v>-291.95</v>
          </cell>
          <cell r="DM1090">
            <v>-288.57</v>
          </cell>
          <cell r="DN1090">
            <v>-287.05</v>
          </cell>
          <cell r="DO1090">
            <v>-303.26</v>
          </cell>
          <cell r="DP1090">
            <v>-6.48</v>
          </cell>
          <cell r="DQ1090">
            <v>-54.66</v>
          </cell>
          <cell r="DR1090">
            <v>0</v>
          </cell>
          <cell r="DS1090">
            <v>0</v>
          </cell>
          <cell r="DT1090">
            <v>0</v>
          </cell>
          <cell r="DU1090">
            <v>0</v>
          </cell>
          <cell r="DV1090">
            <v>0</v>
          </cell>
          <cell r="DW1090">
            <v>0</v>
          </cell>
          <cell r="DX1090">
            <v>0</v>
          </cell>
          <cell r="DY1090">
            <v>0</v>
          </cell>
          <cell r="DZ1090">
            <v>0</v>
          </cell>
          <cell r="EA1090">
            <v>0</v>
          </cell>
          <cell r="EB1090">
            <v>0</v>
          </cell>
          <cell r="EC1090">
            <v>0</v>
          </cell>
          <cell r="ED1090">
            <v>0</v>
          </cell>
        </row>
        <row r="1091">
          <cell r="F1091">
            <v>-12222.99</v>
          </cell>
          <cell r="G1091">
            <v>-10093.85</v>
          </cell>
          <cell r="H1091">
            <v>-9775.66</v>
          </cell>
          <cell r="I1091">
            <v>-3242.38</v>
          </cell>
          <cell r="J1091">
            <v>-4773.7</v>
          </cell>
          <cell r="K1091">
            <v>-4397.93</v>
          </cell>
          <cell r="L1091">
            <v>-12431.19</v>
          </cell>
          <cell r="M1091">
            <v>-17028.900000000001</v>
          </cell>
          <cell r="N1091">
            <v>-9104.08</v>
          </cell>
          <cell r="O1091">
            <v>-11385.14</v>
          </cell>
          <cell r="P1091">
            <v>-11427.41</v>
          </cell>
          <cell r="Q1091">
            <v>-12014.42</v>
          </cell>
          <cell r="R1091">
            <v>-91454.99</v>
          </cell>
          <cell r="S1091">
            <v>-11581.26</v>
          </cell>
          <cell r="T1091">
            <v>-8382.2800000000007</v>
          </cell>
          <cell r="U1091">
            <v>-7860.55</v>
          </cell>
          <cell r="V1091">
            <v>-4423.55</v>
          </cell>
          <cell r="W1091">
            <v>-4432.3500000000004</v>
          </cell>
          <cell r="X1091">
            <v>-2544.71</v>
          </cell>
          <cell r="Y1091">
            <v>-8249.68</v>
          </cell>
          <cell r="Z1091">
            <v>-11172.68</v>
          </cell>
          <cell r="AA1091">
            <v>-7529.77</v>
          </cell>
          <cell r="AB1091">
            <v>-8867.84</v>
          </cell>
          <cell r="AC1091">
            <v>-6374.15</v>
          </cell>
          <cell r="AD1091">
            <v>-10036.18</v>
          </cell>
          <cell r="AE1091">
            <v>-90269.86</v>
          </cell>
          <cell r="AF1091">
            <v>-11662.06</v>
          </cell>
          <cell r="AG1091">
            <v>-8466.6299999999992</v>
          </cell>
          <cell r="AH1091">
            <v>-6575.87</v>
          </cell>
          <cell r="AI1091">
            <v>-5314.31</v>
          </cell>
          <cell r="AJ1091">
            <v>-5259.59</v>
          </cell>
          <cell r="AK1091">
            <v>-4252.24</v>
          </cell>
          <cell r="AL1091">
            <v>-6299.59</v>
          </cell>
          <cell r="AM1091">
            <v>-7163.32</v>
          </cell>
          <cell r="AN1091">
            <v>-6794.82</v>
          </cell>
          <cell r="AO1091">
            <v>-9986.17</v>
          </cell>
          <cell r="AP1091">
            <v>-9087.7800000000007</v>
          </cell>
          <cell r="AQ1091">
            <v>-9407.4699999999993</v>
          </cell>
          <cell r="AR1091">
            <v>-92020.45</v>
          </cell>
          <cell r="AS1091">
            <v>-10790.91</v>
          </cell>
          <cell r="AT1091">
            <v>-8398.26</v>
          </cell>
          <cell r="AU1091">
            <v>-5625.43</v>
          </cell>
          <cell r="AV1091">
            <v>-5248.61</v>
          </cell>
          <cell r="AW1091">
            <v>-4559.58</v>
          </cell>
          <cell r="AX1091">
            <v>-5005.4399999999996</v>
          </cell>
          <cell r="AY1091">
            <v>-6279.2</v>
          </cell>
          <cell r="AZ1091">
            <v>-7564.79</v>
          </cell>
          <cell r="BA1091">
            <v>-6530.76</v>
          </cell>
          <cell r="BB1091">
            <v>-9012.98</v>
          </cell>
          <cell r="BC1091">
            <v>-11035.17</v>
          </cell>
          <cell r="BD1091">
            <v>-11969.31</v>
          </cell>
          <cell r="BE1091">
            <v>-91657.88</v>
          </cell>
          <cell r="BF1091">
            <v>-10943.74</v>
          </cell>
          <cell r="BG1091">
            <v>-9758.7099999999991</v>
          </cell>
          <cell r="BH1091">
            <v>-7708.2</v>
          </cell>
          <cell r="BI1091">
            <v>-5633.12</v>
          </cell>
          <cell r="BJ1091">
            <v>-6112.92</v>
          </cell>
          <cell r="BK1091">
            <v>-5893.98</v>
          </cell>
          <cell r="BL1091">
            <v>-6010.67</v>
          </cell>
          <cell r="BM1091">
            <v>-9329.98</v>
          </cell>
          <cell r="BN1091">
            <v>-4945.13</v>
          </cell>
          <cell r="BO1091">
            <v>-6680.08</v>
          </cell>
          <cell r="BP1091">
            <v>-10361.44</v>
          </cell>
          <cell r="BQ1091">
            <v>-8279.91</v>
          </cell>
          <cell r="BR1091">
            <v>-46376.39</v>
          </cell>
          <cell r="BS1091">
            <v>-8096.42</v>
          </cell>
          <cell r="BT1091">
            <v>-4900.99</v>
          </cell>
          <cell r="BU1091">
            <v>-3092.58</v>
          </cell>
          <cell r="BV1091">
            <v>-3156.34</v>
          </cell>
          <cell r="BW1091">
            <v>-3035.9</v>
          </cell>
          <cell r="BX1091">
            <v>-4141.5</v>
          </cell>
          <cell r="BY1091">
            <v>-2666.03</v>
          </cell>
          <cell r="BZ1091">
            <v>-5040.7299999999996</v>
          </cell>
          <cell r="CA1091">
            <v>-1579.8</v>
          </cell>
          <cell r="CB1091">
            <v>-4378.63</v>
          </cell>
          <cell r="CC1091">
            <v>-4484.79</v>
          </cell>
          <cell r="CD1091">
            <v>-1802.68</v>
          </cell>
          <cell r="CE1091">
            <v>-52391.24</v>
          </cell>
          <cell r="CF1091">
            <v>-2608.15</v>
          </cell>
          <cell r="CG1091">
            <v>-4314.01</v>
          </cell>
          <cell r="CH1091">
            <v>-6575.66</v>
          </cell>
          <cell r="CI1091">
            <v>-3755.03</v>
          </cell>
          <cell r="CJ1091">
            <v>-4093.26</v>
          </cell>
          <cell r="CK1091">
            <v>-4921.2299999999996</v>
          </cell>
          <cell r="CL1091">
            <v>-3854.18</v>
          </cell>
          <cell r="CM1091">
            <v>-4828.3100000000004</v>
          </cell>
          <cell r="CN1091">
            <v>-3302.29</v>
          </cell>
          <cell r="CO1091">
            <v>-6465.54</v>
          </cell>
          <cell r="CP1091">
            <v>-4357.74</v>
          </cell>
          <cell r="CQ1091">
            <v>-3315.84</v>
          </cell>
          <cell r="CR1091">
            <v>-38643.730000000003</v>
          </cell>
          <cell r="CS1091">
            <v>-1968.23</v>
          </cell>
          <cell r="CT1091">
            <v>-3086.35</v>
          </cell>
          <cell r="CU1091">
            <v>-6073.46</v>
          </cell>
          <cell r="CV1091">
            <v>-3948.62</v>
          </cell>
          <cell r="CW1091">
            <v>-3702.89</v>
          </cell>
          <cell r="CX1091">
            <v>-6164.27</v>
          </cell>
          <cell r="CY1091">
            <v>-1316.45</v>
          </cell>
          <cell r="CZ1091">
            <v>-1911.29</v>
          </cell>
          <cell r="DA1091">
            <v>-2688.42</v>
          </cell>
          <cell r="DB1091">
            <v>-3256.67</v>
          </cell>
          <cell r="DC1091">
            <v>-3114.81</v>
          </cell>
          <cell r="DD1091">
            <v>-1412.26</v>
          </cell>
          <cell r="DE1091">
            <v>-33628.79</v>
          </cell>
          <cell r="DF1091">
            <v>-2101.98</v>
          </cell>
          <cell r="DG1091">
            <v>-3160.98</v>
          </cell>
          <cell r="DH1091">
            <v>-3944.9</v>
          </cell>
          <cell r="DI1091">
            <v>-3865.72</v>
          </cell>
          <cell r="DJ1091">
            <v>-2596.56</v>
          </cell>
          <cell r="DK1091">
            <v>-6956.69</v>
          </cell>
          <cell r="DL1091">
            <v>-1176.9100000000001</v>
          </cell>
          <cell r="DM1091">
            <v>-1043.1199999999999</v>
          </cell>
          <cell r="DN1091">
            <v>-3351.03</v>
          </cell>
          <cell r="DO1091">
            <v>-2198.13</v>
          </cell>
          <cell r="DP1091">
            <v>-2572.41</v>
          </cell>
          <cell r="DQ1091">
            <v>-660.37</v>
          </cell>
          <cell r="DR1091">
            <v>0</v>
          </cell>
          <cell r="DS1091">
            <v>0</v>
          </cell>
          <cell r="DT1091">
            <v>0</v>
          </cell>
          <cell r="DU1091">
            <v>0</v>
          </cell>
          <cell r="DV1091">
            <v>0</v>
          </cell>
          <cell r="DW1091">
            <v>0</v>
          </cell>
          <cell r="DX1091">
            <v>0</v>
          </cell>
          <cell r="DY1091">
            <v>0</v>
          </cell>
          <cell r="DZ1091">
            <v>0</v>
          </cell>
          <cell r="EA1091">
            <v>0</v>
          </cell>
          <cell r="EB1091">
            <v>0</v>
          </cell>
          <cell r="EC1091">
            <v>0</v>
          </cell>
          <cell r="ED1091">
            <v>0</v>
          </cell>
        </row>
        <row r="1092">
          <cell r="F1092">
            <v>-1624.25</v>
          </cell>
          <cell r="G1092">
            <v>-1795.95</v>
          </cell>
          <cell r="H1092">
            <v>-2039.49</v>
          </cell>
          <cell r="I1092">
            <v>-702.27</v>
          </cell>
          <cell r="J1092">
            <v>-924.61</v>
          </cell>
          <cell r="K1092">
            <v>-985.12</v>
          </cell>
          <cell r="L1092">
            <v>-1835.91</v>
          </cell>
          <cell r="M1092">
            <v>-2122.25</v>
          </cell>
          <cell r="N1092">
            <v>-1246.8499999999999</v>
          </cell>
          <cell r="O1092">
            <v>-1387.47</v>
          </cell>
          <cell r="P1092">
            <v>-2850.92</v>
          </cell>
          <cell r="Q1092">
            <v>-3489.4</v>
          </cell>
          <cell r="R1092">
            <v>-22289.4</v>
          </cell>
          <cell r="S1092">
            <v>-2269.71</v>
          </cell>
          <cell r="T1092">
            <v>-2120.62</v>
          </cell>
          <cell r="U1092">
            <v>-1398.18</v>
          </cell>
          <cell r="V1092">
            <v>-1271.68</v>
          </cell>
          <cell r="W1092">
            <v>-849.35</v>
          </cell>
          <cell r="X1092">
            <v>-827.39</v>
          </cell>
          <cell r="Y1092">
            <v>-2086.83</v>
          </cell>
          <cell r="Z1092">
            <v>-1846.44</v>
          </cell>
          <cell r="AA1092">
            <v>-1814.13</v>
          </cell>
          <cell r="AB1092">
            <v>-1879.27</v>
          </cell>
          <cell r="AC1092">
            <v>-2040.75</v>
          </cell>
          <cell r="AD1092">
            <v>-3885.04</v>
          </cell>
          <cell r="AE1092">
            <v>0</v>
          </cell>
          <cell r="AF1092">
            <v>0</v>
          </cell>
          <cell r="AG1092">
            <v>0</v>
          </cell>
          <cell r="AH1092">
            <v>0</v>
          </cell>
          <cell r="AI1092">
            <v>0</v>
          </cell>
          <cell r="AJ1092">
            <v>0</v>
          </cell>
          <cell r="AK1092">
            <v>0</v>
          </cell>
          <cell r="AL1092">
            <v>0</v>
          </cell>
          <cell r="AM1092">
            <v>0</v>
          </cell>
          <cell r="AN1092">
            <v>0</v>
          </cell>
          <cell r="AO1092">
            <v>0</v>
          </cell>
          <cell r="AP1092">
            <v>0</v>
          </cell>
          <cell r="AQ1092">
            <v>0</v>
          </cell>
          <cell r="AR1092">
            <v>0</v>
          </cell>
          <cell r="AS1092">
            <v>0</v>
          </cell>
          <cell r="AT1092">
            <v>0</v>
          </cell>
          <cell r="AU1092">
            <v>0</v>
          </cell>
          <cell r="AV1092">
            <v>0</v>
          </cell>
          <cell r="AW1092">
            <v>0</v>
          </cell>
          <cell r="AX1092">
            <v>0</v>
          </cell>
          <cell r="AY1092">
            <v>0</v>
          </cell>
          <cell r="AZ1092">
            <v>0</v>
          </cell>
          <cell r="BA1092">
            <v>0</v>
          </cell>
          <cell r="BB1092">
            <v>0</v>
          </cell>
          <cell r="BC1092">
            <v>0</v>
          </cell>
          <cell r="BD1092">
            <v>0</v>
          </cell>
          <cell r="BE1092">
            <v>0</v>
          </cell>
          <cell r="BF1092">
            <v>0</v>
          </cell>
          <cell r="BG1092">
            <v>0</v>
          </cell>
          <cell r="BH1092">
            <v>0</v>
          </cell>
          <cell r="BI1092">
            <v>0</v>
          </cell>
          <cell r="BJ1092">
            <v>0</v>
          </cell>
          <cell r="BK1092">
            <v>0</v>
          </cell>
          <cell r="BL1092">
            <v>0</v>
          </cell>
          <cell r="BM1092">
            <v>0</v>
          </cell>
          <cell r="BN1092">
            <v>0</v>
          </cell>
          <cell r="BO1092">
            <v>0</v>
          </cell>
          <cell r="BP1092">
            <v>0</v>
          </cell>
          <cell r="BQ1092">
            <v>0</v>
          </cell>
          <cell r="BR1092">
            <v>0</v>
          </cell>
          <cell r="BS1092">
            <v>0</v>
          </cell>
          <cell r="BT1092">
            <v>0</v>
          </cell>
          <cell r="BU1092">
            <v>0</v>
          </cell>
          <cell r="BV1092">
            <v>0</v>
          </cell>
          <cell r="BW1092">
            <v>0</v>
          </cell>
          <cell r="BX1092">
            <v>0</v>
          </cell>
          <cell r="BY1092">
            <v>0</v>
          </cell>
          <cell r="BZ1092">
            <v>0</v>
          </cell>
          <cell r="CA1092">
            <v>0</v>
          </cell>
          <cell r="CB1092">
            <v>0</v>
          </cell>
          <cell r="CC1092">
            <v>0</v>
          </cell>
          <cell r="CD1092">
            <v>0</v>
          </cell>
          <cell r="CE1092">
            <v>0</v>
          </cell>
          <cell r="CF1092">
            <v>0</v>
          </cell>
          <cell r="CG1092">
            <v>0</v>
          </cell>
          <cell r="CH1092">
            <v>0</v>
          </cell>
          <cell r="CI1092">
            <v>0</v>
          </cell>
          <cell r="CJ1092">
            <v>0</v>
          </cell>
          <cell r="CK1092">
            <v>0</v>
          </cell>
          <cell r="CL1092">
            <v>0</v>
          </cell>
          <cell r="CM1092">
            <v>0</v>
          </cell>
          <cell r="CN1092">
            <v>0</v>
          </cell>
          <cell r="CO1092">
            <v>0</v>
          </cell>
          <cell r="CP1092">
            <v>0</v>
          </cell>
          <cell r="CQ1092">
            <v>0</v>
          </cell>
          <cell r="CR1092">
            <v>0</v>
          </cell>
          <cell r="CS1092">
            <v>0</v>
          </cell>
          <cell r="CT1092">
            <v>0</v>
          </cell>
          <cell r="CU1092">
            <v>0</v>
          </cell>
          <cell r="CV1092">
            <v>0</v>
          </cell>
          <cell r="CW1092">
            <v>0</v>
          </cell>
          <cell r="CX1092">
            <v>0</v>
          </cell>
          <cell r="CY1092">
            <v>0</v>
          </cell>
          <cell r="CZ1092">
            <v>0</v>
          </cell>
          <cell r="DA1092">
            <v>0</v>
          </cell>
          <cell r="DB1092">
            <v>0</v>
          </cell>
          <cell r="DC1092">
            <v>0</v>
          </cell>
          <cell r="DD1092">
            <v>0</v>
          </cell>
          <cell r="DE1092">
            <v>0</v>
          </cell>
          <cell r="DF1092">
            <v>0</v>
          </cell>
          <cell r="DG1092">
            <v>0</v>
          </cell>
          <cell r="DH1092">
            <v>0</v>
          </cell>
          <cell r="DI1092">
            <v>0</v>
          </cell>
          <cell r="DJ1092">
            <v>0</v>
          </cell>
          <cell r="DK1092">
            <v>0</v>
          </cell>
          <cell r="DL1092">
            <v>0</v>
          </cell>
          <cell r="DM1092">
            <v>0</v>
          </cell>
          <cell r="DN1092">
            <v>0</v>
          </cell>
          <cell r="DO1092">
            <v>0</v>
          </cell>
          <cell r="DP1092">
            <v>0</v>
          </cell>
          <cell r="DQ1092">
            <v>0</v>
          </cell>
          <cell r="DR1092">
            <v>0</v>
          </cell>
          <cell r="DS1092">
            <v>0</v>
          </cell>
          <cell r="DT1092">
            <v>0</v>
          </cell>
          <cell r="DU1092">
            <v>0</v>
          </cell>
          <cell r="DV1092">
            <v>0</v>
          </cell>
          <cell r="DW1092">
            <v>0</v>
          </cell>
          <cell r="DX1092">
            <v>0</v>
          </cell>
          <cell r="DY1092">
            <v>0</v>
          </cell>
          <cell r="DZ1092">
            <v>0</v>
          </cell>
          <cell r="EA1092">
            <v>0</v>
          </cell>
          <cell r="EB1092">
            <v>0</v>
          </cell>
          <cell r="EC1092">
            <v>0</v>
          </cell>
          <cell r="ED1092">
            <v>0</v>
          </cell>
        </row>
        <row r="1093">
          <cell r="F1093">
            <v>-235.36</v>
          </cell>
          <cell r="G1093">
            <v>-789.28</v>
          </cell>
          <cell r="H1093">
            <v>-818.01</v>
          </cell>
          <cell r="I1093">
            <v>-1389.77</v>
          </cell>
          <cell r="J1093">
            <v>-1753.24</v>
          </cell>
          <cell r="K1093">
            <v>-2073.34</v>
          </cell>
          <cell r="L1093">
            <v>-730.01</v>
          </cell>
          <cell r="M1093">
            <v>-866.14</v>
          </cell>
          <cell r="N1093">
            <v>-1373.23</v>
          </cell>
          <cell r="O1093">
            <v>-1340.71</v>
          </cell>
          <cell r="P1093">
            <v>-676.88</v>
          </cell>
          <cell r="Q1093">
            <v>-96.57</v>
          </cell>
          <cell r="R1093">
            <v>-8908.1299999999992</v>
          </cell>
          <cell r="S1093">
            <v>0</v>
          </cell>
          <cell r="T1093">
            <v>-720.95</v>
          </cell>
          <cell r="U1093">
            <v>-554.89</v>
          </cell>
          <cell r="V1093">
            <v>-1295</v>
          </cell>
          <cell r="W1093">
            <v>-1028.43</v>
          </cell>
          <cell r="X1093">
            <v>-1550.72</v>
          </cell>
          <cell r="Y1093">
            <v>-547.41999999999996</v>
          </cell>
          <cell r="Z1093">
            <v>-853.93</v>
          </cell>
          <cell r="AA1093">
            <v>-1010.77</v>
          </cell>
          <cell r="AB1093">
            <v>-964.18</v>
          </cell>
          <cell r="AC1093">
            <v>-381.83</v>
          </cell>
          <cell r="AD1093">
            <v>0</v>
          </cell>
          <cell r="AE1093">
            <v>-9563.35</v>
          </cell>
          <cell r="AF1093">
            <v>0</v>
          </cell>
          <cell r="AG1093">
            <v>-152.63</v>
          </cell>
          <cell r="AH1093">
            <v>-666.21</v>
          </cell>
          <cell r="AI1093">
            <v>-1277.6600000000001</v>
          </cell>
          <cell r="AJ1093">
            <v>-1245.22</v>
          </cell>
          <cell r="AK1093">
            <v>-2044.06</v>
          </cell>
          <cell r="AL1093">
            <v>-966.35</v>
          </cell>
          <cell r="AM1093">
            <v>-976.16</v>
          </cell>
          <cell r="AN1093">
            <v>-1245.43</v>
          </cell>
          <cell r="AO1093">
            <v>-893.28</v>
          </cell>
          <cell r="AP1093">
            <v>-96.36</v>
          </cell>
          <cell r="AQ1093">
            <v>0</v>
          </cell>
          <cell r="AR1093">
            <v>-9160.5300000000007</v>
          </cell>
          <cell r="AS1093">
            <v>0</v>
          </cell>
          <cell r="AT1093">
            <v>-18.760000000000002</v>
          </cell>
          <cell r="AU1093">
            <v>-541.52</v>
          </cell>
          <cell r="AV1093">
            <v>-1539.48</v>
          </cell>
          <cell r="AW1093">
            <v>-1741.28</v>
          </cell>
          <cell r="AX1093">
            <v>-979.85</v>
          </cell>
          <cell r="AY1093">
            <v>-781.08</v>
          </cell>
          <cell r="AZ1093">
            <v>-917.6</v>
          </cell>
          <cell r="BA1093">
            <v>-1379.09</v>
          </cell>
          <cell r="BB1093">
            <v>-813.75</v>
          </cell>
          <cell r="BC1093">
            <v>-448.13</v>
          </cell>
          <cell r="BD1093">
            <v>0</v>
          </cell>
          <cell r="BE1093">
            <v>-10796.63</v>
          </cell>
          <cell r="BF1093">
            <v>0</v>
          </cell>
          <cell r="BG1093">
            <v>-95.24</v>
          </cell>
          <cell r="BH1093">
            <v>-335.13</v>
          </cell>
          <cell r="BI1093">
            <v>-1730.44</v>
          </cell>
          <cell r="BJ1093">
            <v>-2208.89</v>
          </cell>
          <cell r="BK1093">
            <v>-2516.21</v>
          </cell>
          <cell r="BL1093">
            <v>-510.68</v>
          </cell>
          <cell r="BM1093">
            <v>-455.7</v>
          </cell>
          <cell r="BN1093">
            <v>-1942.41</v>
          </cell>
          <cell r="BO1093">
            <v>-780.75</v>
          </cell>
          <cell r="BP1093">
            <v>-221.18</v>
          </cell>
          <cell r="BQ1093">
            <v>0</v>
          </cell>
          <cell r="BR1093">
            <v>-8484.9500000000007</v>
          </cell>
          <cell r="BS1093">
            <v>0</v>
          </cell>
          <cell r="BT1093">
            <v>0</v>
          </cell>
          <cell r="BU1093">
            <v>-668.85</v>
          </cell>
          <cell r="BV1093">
            <v>-1954.14</v>
          </cell>
          <cell r="BW1093">
            <v>-2302.7800000000002</v>
          </cell>
          <cell r="BX1093">
            <v>-1811.71</v>
          </cell>
          <cell r="BY1093">
            <v>-304.07</v>
          </cell>
          <cell r="BZ1093">
            <v>-193.36</v>
          </cell>
          <cell r="CA1093">
            <v>-960.21</v>
          </cell>
          <cell r="CB1093">
            <v>-289.83</v>
          </cell>
          <cell r="CC1093">
            <v>-0.01</v>
          </cell>
          <cell r="CD1093">
            <v>0</v>
          </cell>
          <cell r="CE1093">
            <v>-3958.31</v>
          </cell>
          <cell r="CF1093">
            <v>0</v>
          </cell>
          <cell r="CG1093">
            <v>0</v>
          </cell>
          <cell r="CH1093">
            <v>-441.42</v>
          </cell>
          <cell r="CI1093">
            <v>-1597.98</v>
          </cell>
          <cell r="CJ1093">
            <v>-700.15</v>
          </cell>
          <cell r="CK1093">
            <v>-537.07000000000005</v>
          </cell>
          <cell r="CL1093">
            <v>-104.57</v>
          </cell>
          <cell r="CM1093">
            <v>-73.55</v>
          </cell>
          <cell r="CN1093">
            <v>-470.29</v>
          </cell>
          <cell r="CO1093">
            <v>-33.29</v>
          </cell>
          <cell r="CP1093">
            <v>0</v>
          </cell>
          <cell r="CQ1093">
            <v>0</v>
          </cell>
          <cell r="CR1093">
            <v>-21.3</v>
          </cell>
          <cell r="CS1093">
            <v>0</v>
          </cell>
          <cell r="CT1093">
            <v>0</v>
          </cell>
          <cell r="CU1093">
            <v>0</v>
          </cell>
          <cell r="CV1093">
            <v>0</v>
          </cell>
          <cell r="CW1093">
            <v>-18.399999999999999</v>
          </cell>
          <cell r="CX1093">
            <v>0</v>
          </cell>
          <cell r="CY1093">
            <v>0</v>
          </cell>
          <cell r="CZ1093">
            <v>0</v>
          </cell>
          <cell r="DA1093">
            <v>0</v>
          </cell>
          <cell r="DB1093">
            <v>-2.9</v>
          </cell>
          <cell r="DC1093">
            <v>0</v>
          </cell>
          <cell r="DD1093">
            <v>0</v>
          </cell>
          <cell r="DE1093">
            <v>-42.52</v>
          </cell>
          <cell r="DF1093">
            <v>0</v>
          </cell>
          <cell r="DG1093">
            <v>-2.86</v>
          </cell>
          <cell r="DH1093">
            <v>-2.84</v>
          </cell>
          <cell r="DI1093">
            <v>-5.68</v>
          </cell>
          <cell r="DJ1093">
            <v>-19.89</v>
          </cell>
          <cell r="DK1093">
            <v>-11.25</v>
          </cell>
          <cell r="DL1093">
            <v>0</v>
          </cell>
          <cell r="DM1093">
            <v>0</v>
          </cell>
          <cell r="DN1093">
            <v>0</v>
          </cell>
          <cell r="DO1093">
            <v>0</v>
          </cell>
          <cell r="DP1093">
            <v>0</v>
          </cell>
          <cell r="DQ1093">
            <v>0</v>
          </cell>
          <cell r="DR1093">
            <v>0</v>
          </cell>
          <cell r="DS1093">
            <v>0</v>
          </cell>
          <cell r="DT1093">
            <v>0</v>
          </cell>
          <cell r="DU1093">
            <v>0</v>
          </cell>
          <cell r="DV1093">
            <v>0</v>
          </cell>
          <cell r="DW1093">
            <v>0</v>
          </cell>
          <cell r="DX1093">
            <v>0</v>
          </cell>
          <cell r="DY1093">
            <v>0</v>
          </cell>
          <cell r="DZ1093">
            <v>0</v>
          </cell>
          <cell r="EA1093">
            <v>0</v>
          </cell>
          <cell r="EB1093">
            <v>0</v>
          </cell>
          <cell r="EC1093">
            <v>0</v>
          </cell>
          <cell r="ED1093">
            <v>0</v>
          </cell>
        </row>
        <row r="1094">
          <cell r="F1094">
            <v>0</v>
          </cell>
          <cell r="G1094">
            <v>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0</v>
          </cell>
          <cell r="P1094">
            <v>0</v>
          </cell>
          <cell r="Q1094">
            <v>0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  <cell r="AE1094">
            <v>0</v>
          </cell>
          <cell r="AF1094">
            <v>0</v>
          </cell>
          <cell r="AG1094">
            <v>0</v>
          </cell>
          <cell r="AH1094">
            <v>0</v>
          </cell>
          <cell r="AI1094">
            <v>0</v>
          </cell>
          <cell r="AJ1094">
            <v>0</v>
          </cell>
          <cell r="AK1094">
            <v>0</v>
          </cell>
          <cell r="AL1094">
            <v>0</v>
          </cell>
          <cell r="AM1094">
            <v>0</v>
          </cell>
          <cell r="AN1094">
            <v>0</v>
          </cell>
          <cell r="AO1094">
            <v>0</v>
          </cell>
          <cell r="AP1094">
            <v>0</v>
          </cell>
          <cell r="AQ1094">
            <v>0</v>
          </cell>
          <cell r="AR1094">
            <v>0</v>
          </cell>
          <cell r="AS1094">
            <v>0</v>
          </cell>
          <cell r="AT1094">
            <v>0</v>
          </cell>
          <cell r="AU1094">
            <v>0</v>
          </cell>
          <cell r="AV1094">
            <v>0</v>
          </cell>
          <cell r="AW1094">
            <v>0</v>
          </cell>
          <cell r="AX1094">
            <v>0</v>
          </cell>
          <cell r="AY1094">
            <v>0</v>
          </cell>
          <cell r="AZ1094">
            <v>0</v>
          </cell>
          <cell r="BA1094">
            <v>0</v>
          </cell>
          <cell r="BB1094">
            <v>0</v>
          </cell>
          <cell r="BC1094">
            <v>0</v>
          </cell>
          <cell r="BD1094">
            <v>0</v>
          </cell>
          <cell r="BE1094">
            <v>0</v>
          </cell>
          <cell r="BF1094">
            <v>0</v>
          </cell>
          <cell r="BG1094">
            <v>0</v>
          </cell>
          <cell r="BH1094">
            <v>0</v>
          </cell>
          <cell r="BI1094">
            <v>0</v>
          </cell>
          <cell r="BJ1094">
            <v>0</v>
          </cell>
          <cell r="BK1094">
            <v>0</v>
          </cell>
          <cell r="BL1094">
            <v>0</v>
          </cell>
          <cell r="BM1094">
            <v>0</v>
          </cell>
          <cell r="BN1094">
            <v>0</v>
          </cell>
          <cell r="BO1094">
            <v>0</v>
          </cell>
          <cell r="BP1094">
            <v>0</v>
          </cell>
          <cell r="BQ1094">
            <v>0</v>
          </cell>
          <cell r="BR1094">
            <v>0</v>
          </cell>
          <cell r="BS1094">
            <v>0</v>
          </cell>
          <cell r="BT1094">
            <v>0</v>
          </cell>
          <cell r="BU1094">
            <v>0</v>
          </cell>
          <cell r="BV1094">
            <v>0</v>
          </cell>
          <cell r="BW1094">
            <v>0</v>
          </cell>
          <cell r="BX1094">
            <v>0</v>
          </cell>
          <cell r="BY1094">
            <v>0</v>
          </cell>
          <cell r="BZ1094">
            <v>0</v>
          </cell>
          <cell r="CA1094">
            <v>0</v>
          </cell>
          <cell r="CB1094">
            <v>0</v>
          </cell>
          <cell r="CC1094">
            <v>0</v>
          </cell>
          <cell r="CD1094">
            <v>0</v>
          </cell>
          <cell r="CE1094">
            <v>0</v>
          </cell>
          <cell r="CF1094">
            <v>0</v>
          </cell>
          <cell r="CG1094">
            <v>0</v>
          </cell>
          <cell r="CH1094">
            <v>0</v>
          </cell>
          <cell r="CI1094">
            <v>0</v>
          </cell>
          <cell r="CJ1094">
            <v>0</v>
          </cell>
          <cell r="CK1094">
            <v>0</v>
          </cell>
          <cell r="CL1094">
            <v>0</v>
          </cell>
          <cell r="CM1094">
            <v>0</v>
          </cell>
          <cell r="CN1094">
            <v>0</v>
          </cell>
          <cell r="CO1094">
            <v>0</v>
          </cell>
          <cell r="CP1094">
            <v>0</v>
          </cell>
          <cell r="CQ1094">
            <v>0</v>
          </cell>
          <cell r="CR1094">
            <v>0</v>
          </cell>
          <cell r="CS1094">
            <v>0</v>
          </cell>
          <cell r="CT1094">
            <v>0</v>
          </cell>
          <cell r="CU1094">
            <v>0</v>
          </cell>
          <cell r="CV1094">
            <v>0</v>
          </cell>
          <cell r="CW1094">
            <v>0</v>
          </cell>
          <cell r="CX1094">
            <v>0</v>
          </cell>
          <cell r="CY1094">
            <v>0</v>
          </cell>
          <cell r="CZ1094">
            <v>0</v>
          </cell>
          <cell r="DA1094">
            <v>0</v>
          </cell>
          <cell r="DB1094">
            <v>0</v>
          </cell>
          <cell r="DC1094">
            <v>0</v>
          </cell>
          <cell r="DD1094">
            <v>0</v>
          </cell>
          <cell r="DE1094">
            <v>0</v>
          </cell>
          <cell r="DF1094">
            <v>0</v>
          </cell>
          <cell r="DG1094">
            <v>0</v>
          </cell>
          <cell r="DH1094">
            <v>0</v>
          </cell>
          <cell r="DI1094">
            <v>0</v>
          </cell>
          <cell r="DJ1094">
            <v>0</v>
          </cell>
          <cell r="DK1094">
            <v>0</v>
          </cell>
          <cell r="DL1094">
            <v>0</v>
          </cell>
          <cell r="DM1094">
            <v>0</v>
          </cell>
          <cell r="DN1094">
            <v>0</v>
          </cell>
          <cell r="DO1094">
            <v>0</v>
          </cell>
          <cell r="DP1094">
            <v>0</v>
          </cell>
          <cell r="DQ1094">
            <v>0</v>
          </cell>
          <cell r="DR1094">
            <v>0</v>
          </cell>
          <cell r="DS1094">
            <v>0</v>
          </cell>
          <cell r="DT1094">
            <v>0</v>
          </cell>
          <cell r="DU1094">
            <v>0</v>
          </cell>
          <cell r="DV1094">
            <v>0</v>
          </cell>
          <cell r="DW1094">
            <v>0</v>
          </cell>
          <cell r="DX1094">
            <v>0</v>
          </cell>
          <cell r="DY1094">
            <v>0</v>
          </cell>
          <cell r="DZ1094">
            <v>0</v>
          </cell>
          <cell r="EA1094">
            <v>0</v>
          </cell>
          <cell r="EB1094">
            <v>0</v>
          </cell>
          <cell r="EC1094">
            <v>0</v>
          </cell>
          <cell r="ED1094">
            <v>0</v>
          </cell>
        </row>
        <row r="1095">
          <cell r="F1095">
            <v>-1371.61</v>
          </cell>
          <cell r="G1095">
            <v>-983</v>
          </cell>
          <cell r="H1095">
            <v>-1165.07</v>
          </cell>
          <cell r="I1095">
            <v>-175.99</v>
          </cell>
          <cell r="J1095">
            <v>-29.92</v>
          </cell>
          <cell r="K1095">
            <v>-162.79</v>
          </cell>
          <cell r="L1095">
            <v>-839.62</v>
          </cell>
          <cell r="M1095">
            <v>-665</v>
          </cell>
          <cell r="N1095">
            <v>-702.57</v>
          </cell>
          <cell r="O1095">
            <v>-384.03</v>
          </cell>
          <cell r="P1095">
            <v>-95.4</v>
          </cell>
          <cell r="Q1095">
            <v>-881.18</v>
          </cell>
          <cell r="R1095">
            <v>-5826.63</v>
          </cell>
          <cell r="S1095">
            <v>-1269.03</v>
          </cell>
          <cell r="T1095">
            <v>-836.19</v>
          </cell>
          <cell r="U1095">
            <v>-831.26</v>
          </cell>
          <cell r="V1095">
            <v>-679.83</v>
          </cell>
          <cell r="W1095">
            <v>0</v>
          </cell>
          <cell r="X1095">
            <v>0</v>
          </cell>
          <cell r="Y1095">
            <v>-345.11</v>
          </cell>
          <cell r="Z1095">
            <v>-433.08</v>
          </cell>
          <cell r="AA1095">
            <v>-588.28</v>
          </cell>
          <cell r="AB1095">
            <v>-627.54</v>
          </cell>
          <cell r="AC1095">
            <v>-46.78</v>
          </cell>
          <cell r="AD1095">
            <v>-169.53</v>
          </cell>
          <cell r="AE1095">
            <v>-4717.3599999999997</v>
          </cell>
          <cell r="AF1095">
            <v>-577.97</v>
          </cell>
          <cell r="AG1095">
            <v>-591.03</v>
          </cell>
          <cell r="AH1095">
            <v>-674.06</v>
          </cell>
          <cell r="AI1095">
            <v>-275.64</v>
          </cell>
          <cell r="AJ1095">
            <v>0</v>
          </cell>
          <cell r="AK1095">
            <v>0</v>
          </cell>
          <cell r="AL1095">
            <v>-529.61</v>
          </cell>
          <cell r="AM1095">
            <v>-631.13</v>
          </cell>
          <cell r="AN1095">
            <v>-747.82</v>
          </cell>
          <cell r="AO1095">
            <v>-504.7</v>
          </cell>
          <cell r="AP1095">
            <v>-19.36</v>
          </cell>
          <cell r="AQ1095">
            <v>-166.03</v>
          </cell>
          <cell r="AR1095">
            <v>-3813.54</v>
          </cell>
          <cell r="AS1095">
            <v>-394.37</v>
          </cell>
          <cell r="AT1095">
            <v>-102.42</v>
          </cell>
          <cell r="AU1095">
            <v>-745.1</v>
          </cell>
          <cell r="AV1095">
            <v>-432.97</v>
          </cell>
          <cell r="AW1095">
            <v>0</v>
          </cell>
          <cell r="AX1095">
            <v>-83.01</v>
          </cell>
          <cell r="AY1095">
            <v>-616.26</v>
          </cell>
          <cell r="AZ1095">
            <v>-572.77</v>
          </cell>
          <cell r="BA1095">
            <v>-399.36</v>
          </cell>
          <cell r="BB1095">
            <v>-257.11</v>
          </cell>
          <cell r="BC1095">
            <v>-83.84</v>
          </cell>
          <cell r="BD1095">
            <v>-126.34</v>
          </cell>
          <cell r="BE1095">
            <v>-4663.0200000000004</v>
          </cell>
          <cell r="BF1095">
            <v>-544.67999999999995</v>
          </cell>
          <cell r="BG1095">
            <v>-187.17</v>
          </cell>
          <cell r="BH1095">
            <v>-1207.78</v>
          </cell>
          <cell r="BI1095">
            <v>-385.44</v>
          </cell>
          <cell r="BJ1095">
            <v>-10.38</v>
          </cell>
          <cell r="BK1095">
            <v>-132.08000000000001</v>
          </cell>
          <cell r="BL1095">
            <v>-549.16</v>
          </cell>
          <cell r="BM1095">
            <v>-720.31</v>
          </cell>
          <cell r="BN1095">
            <v>-440.52</v>
          </cell>
          <cell r="BO1095">
            <v>-276.2</v>
          </cell>
          <cell r="BP1095">
            <v>-70.41</v>
          </cell>
          <cell r="BQ1095">
            <v>-138.88</v>
          </cell>
          <cell r="BR1095">
            <v>-4060.07</v>
          </cell>
          <cell r="BS1095">
            <v>-436.46</v>
          </cell>
          <cell r="BT1095">
            <v>-272.31</v>
          </cell>
          <cell r="BU1095">
            <v>-604.26</v>
          </cell>
          <cell r="BV1095">
            <v>-314.10000000000002</v>
          </cell>
          <cell r="BW1095">
            <v>0</v>
          </cell>
          <cell r="BX1095">
            <v>-191.28</v>
          </cell>
          <cell r="BY1095">
            <v>-408.63</v>
          </cell>
          <cell r="BZ1095">
            <v>-756.2</v>
          </cell>
          <cell r="CA1095">
            <v>-578.52</v>
          </cell>
          <cell r="CB1095">
            <v>-397.4</v>
          </cell>
          <cell r="CC1095">
            <v>-100.91</v>
          </cell>
          <cell r="CD1095">
            <v>0</v>
          </cell>
          <cell r="CE1095">
            <v>-3809.09</v>
          </cell>
          <cell r="CF1095">
            <v>0</v>
          </cell>
          <cell r="CG1095">
            <v>-230.08</v>
          </cell>
          <cell r="CH1095">
            <v>-139.93</v>
          </cell>
          <cell r="CI1095">
            <v>-441.3</v>
          </cell>
          <cell r="CJ1095">
            <v>-72.819999999999993</v>
          </cell>
          <cell r="CK1095">
            <v>-198.23</v>
          </cell>
          <cell r="CL1095">
            <v>-611.77</v>
          </cell>
          <cell r="CM1095">
            <v>-934.99</v>
          </cell>
          <cell r="CN1095">
            <v>-390.15</v>
          </cell>
          <cell r="CO1095">
            <v>-562.62</v>
          </cell>
          <cell r="CP1095">
            <v>-85.45</v>
          </cell>
          <cell r="CQ1095">
            <v>-141.75</v>
          </cell>
          <cell r="CR1095">
            <v>-3406.35</v>
          </cell>
          <cell r="CS1095">
            <v>-408.75</v>
          </cell>
          <cell r="CT1095">
            <v>-135.99</v>
          </cell>
          <cell r="CU1095">
            <v>-206.63</v>
          </cell>
          <cell r="CV1095">
            <v>-686.72</v>
          </cell>
          <cell r="CW1095">
            <v>0</v>
          </cell>
          <cell r="CX1095">
            <v>-391.01</v>
          </cell>
          <cell r="CY1095">
            <v>-123.68</v>
          </cell>
          <cell r="CZ1095">
            <v>-208.06</v>
          </cell>
          <cell r="DA1095">
            <v>-615.67999999999995</v>
          </cell>
          <cell r="DB1095">
            <v>-321.37</v>
          </cell>
          <cell r="DC1095">
            <v>0</v>
          </cell>
          <cell r="DD1095">
            <v>-308.47000000000003</v>
          </cell>
          <cell r="DE1095">
            <v>-3148.17</v>
          </cell>
          <cell r="DF1095">
            <v>-400.56</v>
          </cell>
          <cell r="DG1095">
            <v>-62.62</v>
          </cell>
          <cell r="DH1095">
            <v>-290.77</v>
          </cell>
          <cell r="DI1095">
            <v>-58.93</v>
          </cell>
          <cell r="DJ1095">
            <v>0</v>
          </cell>
          <cell r="DK1095">
            <v>-1396.9</v>
          </cell>
          <cell r="DL1095">
            <v>-30.02</v>
          </cell>
          <cell r="DM1095">
            <v>-41.25</v>
          </cell>
          <cell r="DN1095">
            <v>-602.59</v>
          </cell>
          <cell r="DO1095">
            <v>-264.54000000000002</v>
          </cell>
          <cell r="DP1095">
            <v>0</v>
          </cell>
          <cell r="DQ1095">
            <v>0</v>
          </cell>
          <cell r="DR1095">
            <v>0</v>
          </cell>
          <cell r="DS1095">
            <v>0</v>
          </cell>
          <cell r="DT1095">
            <v>0</v>
          </cell>
          <cell r="DU1095">
            <v>0</v>
          </cell>
          <cell r="DV1095">
            <v>0</v>
          </cell>
          <cell r="DW1095">
            <v>0</v>
          </cell>
          <cell r="DX1095">
            <v>0</v>
          </cell>
          <cell r="DY1095">
            <v>0</v>
          </cell>
          <cell r="DZ1095">
            <v>0</v>
          </cell>
          <cell r="EA1095">
            <v>0</v>
          </cell>
          <cell r="EB1095">
            <v>0</v>
          </cell>
          <cell r="EC1095">
            <v>0</v>
          </cell>
          <cell r="ED1095">
            <v>0</v>
          </cell>
        </row>
        <row r="1096">
          <cell r="F1096">
            <v>0</v>
          </cell>
          <cell r="G1096">
            <v>0</v>
          </cell>
          <cell r="H1096">
            <v>0</v>
          </cell>
          <cell r="I1096">
            <v>0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0</v>
          </cell>
          <cell r="P1096">
            <v>0</v>
          </cell>
          <cell r="Q1096">
            <v>0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  <cell r="AE1096">
            <v>0</v>
          </cell>
          <cell r="AF1096">
            <v>0</v>
          </cell>
          <cell r="AG1096">
            <v>0</v>
          </cell>
          <cell r="AH1096">
            <v>0</v>
          </cell>
          <cell r="AI1096">
            <v>0</v>
          </cell>
          <cell r="AJ1096">
            <v>0</v>
          </cell>
          <cell r="AK1096">
            <v>0</v>
          </cell>
          <cell r="AL1096">
            <v>0</v>
          </cell>
          <cell r="AM1096">
            <v>0</v>
          </cell>
          <cell r="AN1096">
            <v>0</v>
          </cell>
          <cell r="AO1096">
            <v>0</v>
          </cell>
          <cell r="AP1096">
            <v>0</v>
          </cell>
          <cell r="AQ1096">
            <v>0</v>
          </cell>
          <cell r="AR1096">
            <v>0</v>
          </cell>
          <cell r="AS1096">
            <v>0</v>
          </cell>
          <cell r="AT1096">
            <v>0</v>
          </cell>
          <cell r="AU1096">
            <v>0</v>
          </cell>
          <cell r="AV1096">
            <v>0</v>
          </cell>
          <cell r="AW1096">
            <v>0</v>
          </cell>
          <cell r="AX1096">
            <v>0</v>
          </cell>
          <cell r="AY1096">
            <v>0</v>
          </cell>
          <cell r="AZ1096">
            <v>0</v>
          </cell>
          <cell r="BA1096">
            <v>0</v>
          </cell>
          <cell r="BB1096">
            <v>0</v>
          </cell>
          <cell r="BC1096">
            <v>0</v>
          </cell>
          <cell r="BD1096">
            <v>0</v>
          </cell>
          <cell r="BE1096">
            <v>0</v>
          </cell>
          <cell r="BF1096">
            <v>0</v>
          </cell>
          <cell r="BG1096">
            <v>0</v>
          </cell>
          <cell r="BH1096">
            <v>0</v>
          </cell>
          <cell r="BI1096">
            <v>0</v>
          </cell>
          <cell r="BJ1096">
            <v>0</v>
          </cell>
          <cell r="BK1096">
            <v>0</v>
          </cell>
          <cell r="BL1096">
            <v>0</v>
          </cell>
          <cell r="BM1096">
            <v>0</v>
          </cell>
          <cell r="BN1096">
            <v>0</v>
          </cell>
          <cell r="BO1096">
            <v>0</v>
          </cell>
          <cell r="BP1096">
            <v>0</v>
          </cell>
          <cell r="BQ1096">
            <v>0</v>
          </cell>
          <cell r="BR1096">
            <v>0</v>
          </cell>
          <cell r="BS1096">
            <v>0</v>
          </cell>
          <cell r="BT1096">
            <v>0</v>
          </cell>
          <cell r="BU1096">
            <v>0</v>
          </cell>
          <cell r="BV1096">
            <v>0</v>
          </cell>
          <cell r="BW1096">
            <v>0</v>
          </cell>
          <cell r="BX1096">
            <v>0</v>
          </cell>
          <cell r="BY1096">
            <v>0</v>
          </cell>
          <cell r="BZ1096">
            <v>0</v>
          </cell>
          <cell r="CA1096">
            <v>0</v>
          </cell>
          <cell r="CB1096">
            <v>0</v>
          </cell>
          <cell r="CC1096">
            <v>0</v>
          </cell>
          <cell r="CD1096">
            <v>0</v>
          </cell>
          <cell r="CE1096">
            <v>0</v>
          </cell>
          <cell r="CF1096">
            <v>0</v>
          </cell>
          <cell r="CG1096">
            <v>0</v>
          </cell>
          <cell r="CH1096">
            <v>0</v>
          </cell>
          <cell r="CI1096">
            <v>0</v>
          </cell>
          <cell r="CJ1096">
            <v>0</v>
          </cell>
          <cell r="CK1096">
            <v>0</v>
          </cell>
          <cell r="CL1096">
            <v>0</v>
          </cell>
          <cell r="CM1096">
            <v>0</v>
          </cell>
          <cell r="CN1096">
            <v>0</v>
          </cell>
          <cell r="CO1096">
            <v>0</v>
          </cell>
          <cell r="CP1096">
            <v>0</v>
          </cell>
          <cell r="CQ1096">
            <v>0</v>
          </cell>
          <cell r="CR1096">
            <v>0</v>
          </cell>
          <cell r="CS1096">
            <v>0</v>
          </cell>
          <cell r="CT1096">
            <v>0</v>
          </cell>
          <cell r="CU1096">
            <v>0</v>
          </cell>
          <cell r="CV1096">
            <v>0</v>
          </cell>
          <cell r="CW1096">
            <v>0</v>
          </cell>
          <cell r="CX1096">
            <v>0</v>
          </cell>
          <cell r="CY1096">
            <v>0</v>
          </cell>
          <cell r="CZ1096">
            <v>0</v>
          </cell>
          <cell r="DA1096">
            <v>0</v>
          </cell>
          <cell r="DB1096">
            <v>0</v>
          </cell>
          <cell r="DC1096">
            <v>0</v>
          </cell>
          <cell r="DD1096">
            <v>0</v>
          </cell>
          <cell r="DE1096">
            <v>0</v>
          </cell>
          <cell r="DF1096">
            <v>0</v>
          </cell>
          <cell r="DG1096">
            <v>0</v>
          </cell>
          <cell r="DH1096">
            <v>0</v>
          </cell>
          <cell r="DI1096">
            <v>0</v>
          </cell>
          <cell r="DJ1096">
            <v>0</v>
          </cell>
          <cell r="DK1096">
            <v>0</v>
          </cell>
          <cell r="DL1096">
            <v>0</v>
          </cell>
          <cell r="DM1096">
            <v>0</v>
          </cell>
          <cell r="DN1096">
            <v>0</v>
          </cell>
          <cell r="DO1096">
            <v>0</v>
          </cell>
          <cell r="DP1096">
            <v>0</v>
          </cell>
          <cell r="DQ1096">
            <v>0</v>
          </cell>
          <cell r="DR1096">
            <v>0</v>
          </cell>
          <cell r="DS1096">
            <v>0</v>
          </cell>
          <cell r="DT1096">
            <v>0</v>
          </cell>
          <cell r="DU1096">
            <v>0</v>
          </cell>
          <cell r="DV1096">
            <v>0</v>
          </cell>
          <cell r="DW1096">
            <v>0</v>
          </cell>
          <cell r="DX1096">
            <v>0</v>
          </cell>
          <cell r="DY1096">
            <v>0</v>
          </cell>
          <cell r="DZ1096">
            <v>0</v>
          </cell>
          <cell r="EA1096">
            <v>0</v>
          </cell>
          <cell r="EB1096">
            <v>0</v>
          </cell>
          <cell r="EC1096">
            <v>0</v>
          </cell>
          <cell r="ED1096">
            <v>0</v>
          </cell>
        </row>
        <row r="1097">
          <cell r="F1097">
            <v>-781.78</v>
          </cell>
          <cell r="G1097">
            <v>-559.14</v>
          </cell>
          <cell r="H1097">
            <v>-298.32</v>
          </cell>
          <cell r="I1097">
            <v>0</v>
          </cell>
          <cell r="J1097">
            <v>-1.43</v>
          </cell>
          <cell r="K1097">
            <v>-113.88</v>
          </cell>
          <cell r="L1097">
            <v>-316.49</v>
          </cell>
          <cell r="M1097">
            <v>-256.08</v>
          </cell>
          <cell r="N1097">
            <v>-256.10000000000002</v>
          </cell>
          <cell r="O1097">
            <v>-107.88</v>
          </cell>
          <cell r="P1097">
            <v>-1484.47</v>
          </cell>
          <cell r="Q1097">
            <v>-25.34</v>
          </cell>
          <cell r="R1097">
            <v>-3247.97</v>
          </cell>
          <cell r="S1097">
            <v>-20.64</v>
          </cell>
          <cell r="T1097">
            <v>-638.63</v>
          </cell>
          <cell r="U1097">
            <v>-432.78</v>
          </cell>
          <cell r="V1097">
            <v>-1.08</v>
          </cell>
          <cell r="W1097">
            <v>-1.61</v>
          </cell>
          <cell r="X1097">
            <v>-12.92</v>
          </cell>
          <cell r="Y1097">
            <v>-261.57</v>
          </cell>
          <cell r="Z1097">
            <v>-280.77</v>
          </cell>
          <cell r="AA1097">
            <v>-347.96</v>
          </cell>
          <cell r="AB1097">
            <v>-130.86000000000001</v>
          </cell>
          <cell r="AC1097">
            <v>-1097.53</v>
          </cell>
          <cell r="AD1097">
            <v>-21.63</v>
          </cell>
          <cell r="AE1097">
            <v>-2192.08</v>
          </cell>
          <cell r="AF1097">
            <v>-18.84</v>
          </cell>
          <cell r="AG1097">
            <v>-9.69</v>
          </cell>
          <cell r="AH1097">
            <v>-4.3099999999999996</v>
          </cell>
          <cell r="AI1097">
            <v>-2.15</v>
          </cell>
          <cell r="AJ1097">
            <v>-2.69</v>
          </cell>
          <cell r="AK1097">
            <v>-312.33999999999997</v>
          </cell>
          <cell r="AL1097">
            <v>-327.45</v>
          </cell>
          <cell r="AM1097">
            <v>-365.43</v>
          </cell>
          <cell r="AN1097">
            <v>-433.95</v>
          </cell>
          <cell r="AO1097">
            <v>-75.67</v>
          </cell>
          <cell r="AP1097">
            <v>-636.34</v>
          </cell>
          <cell r="AQ1097">
            <v>-3.23</v>
          </cell>
          <cell r="AR1097">
            <v>-22638.97</v>
          </cell>
          <cell r="AS1097">
            <v>-15.07</v>
          </cell>
          <cell r="AT1097">
            <v>-12.55</v>
          </cell>
          <cell r="AU1097">
            <v>-2.15</v>
          </cell>
          <cell r="AV1097">
            <v>-2.15</v>
          </cell>
          <cell r="AW1097">
            <v>-3.23</v>
          </cell>
          <cell r="AX1097">
            <v>-20973.73</v>
          </cell>
          <cell r="AY1097">
            <v>-253.77</v>
          </cell>
          <cell r="AZ1097">
            <v>-401.64</v>
          </cell>
          <cell r="BA1097">
            <v>-250.58</v>
          </cell>
          <cell r="BB1097">
            <v>-131.26</v>
          </cell>
          <cell r="BC1097">
            <v>-589.61</v>
          </cell>
          <cell r="BD1097">
            <v>-3.23</v>
          </cell>
          <cell r="BE1097">
            <v>-2001.23</v>
          </cell>
          <cell r="BF1097">
            <v>-11.3</v>
          </cell>
          <cell r="BG1097">
            <v>-3.9</v>
          </cell>
          <cell r="BH1097">
            <v>-8.6</v>
          </cell>
          <cell r="BI1097">
            <v>0</v>
          </cell>
          <cell r="BJ1097">
            <v>-2.15</v>
          </cell>
          <cell r="BK1097">
            <v>-278.18</v>
          </cell>
          <cell r="BL1097">
            <v>-343.13</v>
          </cell>
          <cell r="BM1097">
            <v>-339.05</v>
          </cell>
          <cell r="BN1097">
            <v>-219.8</v>
          </cell>
          <cell r="BO1097">
            <v>-161.09</v>
          </cell>
          <cell r="BP1097">
            <v>-630.78</v>
          </cell>
          <cell r="BQ1097">
            <v>-3.23</v>
          </cell>
          <cell r="BR1097">
            <v>-1373.5</v>
          </cell>
          <cell r="BS1097">
            <v>-7.53</v>
          </cell>
          <cell r="BT1097">
            <v>-9.69</v>
          </cell>
          <cell r="BU1097">
            <v>-0.08</v>
          </cell>
          <cell r="BV1097">
            <v>0</v>
          </cell>
          <cell r="BW1097">
            <v>-0.54</v>
          </cell>
          <cell r="BX1097">
            <v>-222.12</v>
          </cell>
          <cell r="BY1097">
            <v>-163.46</v>
          </cell>
          <cell r="BZ1097">
            <v>-129.72999999999999</v>
          </cell>
          <cell r="CA1097">
            <v>-141.86000000000001</v>
          </cell>
          <cell r="CB1097">
            <v>-71.86</v>
          </cell>
          <cell r="CC1097">
            <v>-626.64</v>
          </cell>
          <cell r="CD1097">
            <v>0</v>
          </cell>
          <cell r="CE1097">
            <v>-1390.78</v>
          </cell>
          <cell r="CF1097">
            <v>-5.28</v>
          </cell>
          <cell r="CG1097">
            <v>-0.44</v>
          </cell>
          <cell r="CH1097">
            <v>-2.15</v>
          </cell>
          <cell r="CI1097">
            <v>0</v>
          </cell>
          <cell r="CJ1097">
            <v>-1.08</v>
          </cell>
          <cell r="CK1097">
            <v>-203.85</v>
          </cell>
          <cell r="CL1097">
            <v>-188.71</v>
          </cell>
          <cell r="CM1097">
            <v>-127.72</v>
          </cell>
          <cell r="CN1097">
            <v>-138.57</v>
          </cell>
          <cell r="CO1097">
            <v>-66</v>
          </cell>
          <cell r="CP1097">
            <v>-656.98</v>
          </cell>
          <cell r="CQ1097">
            <v>0</v>
          </cell>
          <cell r="CR1097">
            <v>-1617.87</v>
          </cell>
          <cell r="CS1097">
            <v>-7.53</v>
          </cell>
          <cell r="CT1097">
            <v>0</v>
          </cell>
          <cell r="CU1097">
            <v>-6.46</v>
          </cell>
          <cell r="CV1097">
            <v>0</v>
          </cell>
          <cell r="CW1097">
            <v>-2.69</v>
          </cell>
          <cell r="CX1097">
            <v>-343.14</v>
          </cell>
          <cell r="CY1097">
            <v>-223.06</v>
          </cell>
          <cell r="CZ1097">
            <v>-190.46</v>
          </cell>
          <cell r="DA1097">
            <v>-201.09</v>
          </cell>
          <cell r="DB1097">
            <v>-164.13</v>
          </cell>
          <cell r="DC1097">
            <v>-479.31</v>
          </cell>
          <cell r="DD1097">
            <v>0</v>
          </cell>
          <cell r="DE1097">
            <v>-1337.3</v>
          </cell>
          <cell r="DF1097">
            <v>-6.16</v>
          </cell>
          <cell r="DG1097">
            <v>-3.23</v>
          </cell>
          <cell r="DH1097">
            <v>-3.85</v>
          </cell>
          <cell r="DI1097">
            <v>0</v>
          </cell>
          <cell r="DJ1097">
            <v>-1.61</v>
          </cell>
          <cell r="DK1097">
            <v>-131.71</v>
          </cell>
          <cell r="DL1097">
            <v>-225.05</v>
          </cell>
          <cell r="DM1097">
            <v>-236.55</v>
          </cell>
          <cell r="DN1097">
            <v>-260.79000000000002</v>
          </cell>
          <cell r="DO1097">
            <v>-86.42</v>
          </cell>
          <cell r="DP1097">
            <v>-381.93</v>
          </cell>
          <cell r="DQ1097">
            <v>0</v>
          </cell>
          <cell r="DR1097">
            <v>0</v>
          </cell>
          <cell r="DS1097">
            <v>0</v>
          </cell>
          <cell r="DT1097">
            <v>0</v>
          </cell>
          <cell r="DU1097">
            <v>0</v>
          </cell>
          <cell r="DV1097">
            <v>0</v>
          </cell>
          <cell r="DW1097">
            <v>0</v>
          </cell>
          <cell r="DX1097">
            <v>0</v>
          </cell>
          <cell r="DY1097">
            <v>0</v>
          </cell>
          <cell r="DZ1097">
            <v>0</v>
          </cell>
          <cell r="EA1097">
            <v>0</v>
          </cell>
          <cell r="EB1097">
            <v>0</v>
          </cell>
          <cell r="EC1097">
            <v>0</v>
          </cell>
          <cell r="ED1097">
            <v>0</v>
          </cell>
        </row>
        <row r="1098">
          <cell r="F1098">
            <v>0</v>
          </cell>
          <cell r="G1098">
            <v>0</v>
          </cell>
          <cell r="H1098">
            <v>0</v>
          </cell>
          <cell r="I1098">
            <v>0</v>
          </cell>
          <cell r="J1098">
            <v>0</v>
          </cell>
          <cell r="K1098">
            <v>0</v>
          </cell>
          <cell r="L1098">
            <v>0</v>
          </cell>
          <cell r="M1098">
            <v>19.510000000000002</v>
          </cell>
          <cell r="N1098">
            <v>0</v>
          </cell>
          <cell r="O1098">
            <v>0</v>
          </cell>
          <cell r="P1098">
            <v>0</v>
          </cell>
          <cell r="Q1098">
            <v>0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-22.99</v>
          </cell>
          <cell r="Z1098">
            <v>0</v>
          </cell>
          <cell r="AA1098">
            <v>22.99</v>
          </cell>
          <cell r="AB1098">
            <v>0</v>
          </cell>
          <cell r="AC1098">
            <v>0</v>
          </cell>
          <cell r="AD1098">
            <v>0</v>
          </cell>
          <cell r="AE1098">
            <v>0</v>
          </cell>
          <cell r="AF1098">
            <v>0</v>
          </cell>
          <cell r="AG1098">
            <v>0</v>
          </cell>
          <cell r="AH1098">
            <v>0</v>
          </cell>
          <cell r="AI1098">
            <v>0</v>
          </cell>
          <cell r="AJ1098">
            <v>0</v>
          </cell>
          <cell r="AK1098">
            <v>0</v>
          </cell>
          <cell r="AL1098">
            <v>0</v>
          </cell>
          <cell r="AM1098">
            <v>0</v>
          </cell>
          <cell r="AN1098">
            <v>0</v>
          </cell>
          <cell r="AO1098">
            <v>0</v>
          </cell>
          <cell r="AP1098">
            <v>0</v>
          </cell>
          <cell r="AQ1098">
            <v>0</v>
          </cell>
          <cell r="AR1098">
            <v>0</v>
          </cell>
          <cell r="AS1098">
            <v>0</v>
          </cell>
          <cell r="AT1098">
            <v>0</v>
          </cell>
          <cell r="AU1098">
            <v>0</v>
          </cell>
          <cell r="AV1098">
            <v>0</v>
          </cell>
          <cell r="AW1098">
            <v>0</v>
          </cell>
          <cell r="AX1098">
            <v>0</v>
          </cell>
          <cell r="AY1098">
            <v>0</v>
          </cell>
          <cell r="AZ1098">
            <v>0</v>
          </cell>
          <cell r="BA1098">
            <v>0</v>
          </cell>
          <cell r="BB1098">
            <v>0</v>
          </cell>
          <cell r="BC1098">
            <v>0</v>
          </cell>
          <cell r="BD1098">
            <v>0</v>
          </cell>
          <cell r="BE1098">
            <v>0</v>
          </cell>
          <cell r="BF1098">
            <v>0</v>
          </cell>
          <cell r="BG1098">
            <v>0</v>
          </cell>
          <cell r="BH1098">
            <v>0</v>
          </cell>
          <cell r="BI1098">
            <v>0</v>
          </cell>
          <cell r="BJ1098">
            <v>0</v>
          </cell>
          <cell r="BK1098">
            <v>0</v>
          </cell>
          <cell r="BL1098">
            <v>0</v>
          </cell>
          <cell r="BM1098">
            <v>0</v>
          </cell>
          <cell r="BN1098">
            <v>0</v>
          </cell>
          <cell r="BO1098">
            <v>0</v>
          </cell>
          <cell r="BP1098">
            <v>0</v>
          </cell>
          <cell r="BQ1098">
            <v>0</v>
          </cell>
          <cell r="BR1098">
            <v>0</v>
          </cell>
          <cell r="BS1098">
            <v>0</v>
          </cell>
          <cell r="BT1098">
            <v>0</v>
          </cell>
          <cell r="BU1098">
            <v>0</v>
          </cell>
          <cell r="BV1098">
            <v>0</v>
          </cell>
          <cell r="BW1098">
            <v>0</v>
          </cell>
          <cell r="BX1098">
            <v>0</v>
          </cell>
          <cell r="BY1098">
            <v>0</v>
          </cell>
          <cell r="BZ1098">
            <v>0</v>
          </cell>
          <cell r="CA1098">
            <v>0</v>
          </cell>
          <cell r="CB1098">
            <v>0</v>
          </cell>
          <cell r="CC1098">
            <v>0</v>
          </cell>
          <cell r="CD1098">
            <v>0</v>
          </cell>
          <cell r="CE1098">
            <v>0</v>
          </cell>
          <cell r="CF1098">
            <v>0</v>
          </cell>
          <cell r="CG1098">
            <v>0</v>
          </cell>
          <cell r="CH1098">
            <v>0</v>
          </cell>
          <cell r="CI1098">
            <v>0</v>
          </cell>
          <cell r="CJ1098">
            <v>0</v>
          </cell>
          <cell r="CK1098">
            <v>0</v>
          </cell>
          <cell r="CL1098">
            <v>0</v>
          </cell>
          <cell r="CM1098">
            <v>0</v>
          </cell>
          <cell r="CN1098">
            <v>0</v>
          </cell>
          <cell r="CO1098">
            <v>0</v>
          </cell>
          <cell r="CP1098">
            <v>0</v>
          </cell>
          <cell r="CQ1098">
            <v>0</v>
          </cell>
          <cell r="CR1098">
            <v>0</v>
          </cell>
          <cell r="CS1098">
            <v>0</v>
          </cell>
          <cell r="CT1098">
            <v>0</v>
          </cell>
          <cell r="CU1098">
            <v>0</v>
          </cell>
          <cell r="CV1098">
            <v>0</v>
          </cell>
          <cell r="CW1098">
            <v>0</v>
          </cell>
          <cell r="CX1098">
            <v>0</v>
          </cell>
          <cell r="CY1098">
            <v>0</v>
          </cell>
          <cell r="CZ1098">
            <v>0</v>
          </cell>
          <cell r="DA1098">
            <v>0</v>
          </cell>
          <cell r="DB1098">
            <v>0</v>
          </cell>
          <cell r="DC1098">
            <v>0</v>
          </cell>
          <cell r="DD1098">
            <v>0</v>
          </cell>
          <cell r="DE1098">
            <v>0</v>
          </cell>
          <cell r="DF1098">
            <v>0</v>
          </cell>
          <cell r="DG1098">
            <v>0</v>
          </cell>
          <cell r="DH1098">
            <v>0</v>
          </cell>
          <cell r="DI1098">
            <v>0</v>
          </cell>
          <cell r="DJ1098">
            <v>0</v>
          </cell>
          <cell r="DK1098">
            <v>0</v>
          </cell>
          <cell r="DL1098">
            <v>0</v>
          </cell>
          <cell r="DM1098">
            <v>0</v>
          </cell>
          <cell r="DN1098">
            <v>0</v>
          </cell>
          <cell r="DO1098">
            <v>0</v>
          </cell>
          <cell r="DP1098">
            <v>0</v>
          </cell>
          <cell r="DQ1098">
            <v>0</v>
          </cell>
          <cell r="DR1098">
            <v>0</v>
          </cell>
          <cell r="DS1098">
            <v>0</v>
          </cell>
          <cell r="DT1098">
            <v>0</v>
          </cell>
          <cell r="DU1098">
            <v>0</v>
          </cell>
          <cell r="DV1098">
            <v>0</v>
          </cell>
          <cell r="DW1098">
            <v>0</v>
          </cell>
          <cell r="DX1098">
            <v>0</v>
          </cell>
          <cell r="DY1098">
            <v>0</v>
          </cell>
          <cell r="DZ1098">
            <v>0</v>
          </cell>
          <cell r="EA1098">
            <v>0</v>
          </cell>
          <cell r="EB1098">
            <v>0</v>
          </cell>
          <cell r="EC1098">
            <v>0</v>
          </cell>
          <cell r="ED1098">
            <v>0</v>
          </cell>
        </row>
        <row r="1099">
          <cell r="F1099">
            <v>-9.44</v>
          </cell>
          <cell r="G1099">
            <v>9.44</v>
          </cell>
          <cell r="H1099">
            <v>28.33</v>
          </cell>
          <cell r="I1099">
            <v>33.11</v>
          </cell>
          <cell r="J1099">
            <v>-9.44</v>
          </cell>
          <cell r="K1099">
            <v>47.22</v>
          </cell>
          <cell r="L1099">
            <v>-3.48</v>
          </cell>
          <cell r="M1099">
            <v>-2.46</v>
          </cell>
          <cell r="N1099">
            <v>74.39</v>
          </cell>
          <cell r="O1099">
            <v>37.78</v>
          </cell>
          <cell r="P1099">
            <v>-9.44</v>
          </cell>
          <cell r="Q1099">
            <v>9.44</v>
          </cell>
          <cell r="R1099">
            <v>118.14</v>
          </cell>
          <cell r="S1099">
            <v>66.11</v>
          </cell>
          <cell r="T1099">
            <v>9.44</v>
          </cell>
          <cell r="U1099">
            <v>0</v>
          </cell>
          <cell r="V1099">
            <v>28.33</v>
          </cell>
          <cell r="W1099">
            <v>18.89</v>
          </cell>
          <cell r="X1099">
            <v>0</v>
          </cell>
          <cell r="Y1099">
            <v>6.97</v>
          </cell>
          <cell r="Z1099">
            <v>-12.76</v>
          </cell>
          <cell r="AA1099">
            <v>10.6</v>
          </cell>
          <cell r="AB1099">
            <v>-9.44</v>
          </cell>
          <cell r="AC1099">
            <v>-18.89</v>
          </cell>
          <cell r="AD1099">
            <v>18.89</v>
          </cell>
          <cell r="AE1099">
            <v>149.36000000000001</v>
          </cell>
          <cell r="AF1099">
            <v>85</v>
          </cell>
          <cell r="AG1099">
            <v>-18.89</v>
          </cell>
          <cell r="AH1099">
            <v>9.44</v>
          </cell>
          <cell r="AI1099">
            <v>0</v>
          </cell>
          <cell r="AJ1099">
            <v>0</v>
          </cell>
          <cell r="AK1099">
            <v>0</v>
          </cell>
          <cell r="AL1099">
            <v>-29</v>
          </cell>
          <cell r="AM1099">
            <v>-26.18</v>
          </cell>
          <cell r="AN1099">
            <v>-3.24</v>
          </cell>
          <cell r="AO1099">
            <v>47.22</v>
          </cell>
          <cell r="AP1099">
            <v>18.89</v>
          </cell>
          <cell r="AQ1099">
            <v>66.11</v>
          </cell>
          <cell r="AR1099">
            <v>285.16000000000003</v>
          </cell>
          <cell r="AS1099">
            <v>94.44</v>
          </cell>
          <cell r="AT1099">
            <v>9.44</v>
          </cell>
          <cell r="AU1099">
            <v>37.78</v>
          </cell>
          <cell r="AV1099">
            <v>28.33</v>
          </cell>
          <cell r="AW1099">
            <v>9.44</v>
          </cell>
          <cell r="AX1099">
            <v>56.66</v>
          </cell>
          <cell r="AY1099">
            <v>-8.82</v>
          </cell>
          <cell r="AZ1099">
            <v>-27.29</v>
          </cell>
          <cell r="BA1099">
            <v>-18.72</v>
          </cell>
          <cell r="BB1099">
            <v>18.89</v>
          </cell>
          <cell r="BC1099">
            <v>0</v>
          </cell>
          <cell r="BD1099">
            <v>85</v>
          </cell>
          <cell r="BE1099">
            <v>27.02</v>
          </cell>
          <cell r="BF1099">
            <v>66.11</v>
          </cell>
          <cell r="BG1099">
            <v>0</v>
          </cell>
          <cell r="BH1099">
            <v>18.89</v>
          </cell>
          <cell r="BI1099">
            <v>-18.89</v>
          </cell>
          <cell r="BJ1099">
            <v>56.66</v>
          </cell>
          <cell r="BK1099">
            <v>0</v>
          </cell>
          <cell r="BL1099">
            <v>-30.75</v>
          </cell>
          <cell r="BM1099">
            <v>-44.41</v>
          </cell>
          <cell r="BN1099">
            <v>7.74</v>
          </cell>
          <cell r="BO1099">
            <v>0</v>
          </cell>
          <cell r="BP1099">
            <v>-66.11</v>
          </cell>
          <cell r="BQ1099">
            <v>37.78</v>
          </cell>
          <cell r="BR1099">
            <v>0</v>
          </cell>
          <cell r="BS1099">
            <v>0</v>
          </cell>
          <cell r="BT1099">
            <v>0</v>
          </cell>
          <cell r="BU1099">
            <v>0</v>
          </cell>
          <cell r="BV1099">
            <v>0</v>
          </cell>
          <cell r="BW1099">
            <v>0</v>
          </cell>
          <cell r="BX1099">
            <v>0</v>
          </cell>
          <cell r="BY1099">
            <v>0</v>
          </cell>
          <cell r="BZ1099">
            <v>0</v>
          </cell>
          <cell r="CA1099">
            <v>0</v>
          </cell>
          <cell r="CB1099">
            <v>0</v>
          </cell>
          <cell r="CC1099">
            <v>0</v>
          </cell>
          <cell r="CD1099">
            <v>0</v>
          </cell>
          <cell r="CE1099">
            <v>0</v>
          </cell>
          <cell r="CF1099">
            <v>0</v>
          </cell>
          <cell r="CG1099">
            <v>0</v>
          </cell>
          <cell r="CH1099">
            <v>0</v>
          </cell>
          <cell r="CI1099">
            <v>0</v>
          </cell>
          <cell r="CJ1099">
            <v>0</v>
          </cell>
          <cell r="CK1099">
            <v>0</v>
          </cell>
          <cell r="CL1099">
            <v>0</v>
          </cell>
          <cell r="CM1099">
            <v>0</v>
          </cell>
          <cell r="CN1099">
            <v>0</v>
          </cell>
          <cell r="CO1099">
            <v>0</v>
          </cell>
          <cell r="CP1099">
            <v>0</v>
          </cell>
          <cell r="CQ1099">
            <v>0</v>
          </cell>
          <cell r="CR1099">
            <v>0</v>
          </cell>
          <cell r="CS1099">
            <v>0</v>
          </cell>
          <cell r="CT1099">
            <v>0</v>
          </cell>
          <cell r="CU1099">
            <v>0</v>
          </cell>
          <cell r="CV1099">
            <v>0</v>
          </cell>
          <cell r="CW1099">
            <v>0</v>
          </cell>
          <cell r="CX1099">
            <v>0</v>
          </cell>
          <cell r="CY1099">
            <v>0</v>
          </cell>
          <cell r="CZ1099">
            <v>0</v>
          </cell>
          <cell r="DA1099">
            <v>0</v>
          </cell>
          <cell r="DB1099">
            <v>0</v>
          </cell>
          <cell r="DC1099">
            <v>0</v>
          </cell>
          <cell r="DD1099">
            <v>0</v>
          </cell>
          <cell r="DE1099">
            <v>0</v>
          </cell>
          <cell r="DF1099">
            <v>0</v>
          </cell>
          <cell r="DG1099">
            <v>0</v>
          </cell>
          <cell r="DH1099">
            <v>0</v>
          </cell>
          <cell r="DI1099">
            <v>0</v>
          </cell>
          <cell r="DJ1099">
            <v>0</v>
          </cell>
          <cell r="DK1099">
            <v>0</v>
          </cell>
          <cell r="DL1099">
            <v>0</v>
          </cell>
          <cell r="DM1099">
            <v>0</v>
          </cell>
          <cell r="DN1099">
            <v>0</v>
          </cell>
          <cell r="DO1099">
            <v>0</v>
          </cell>
          <cell r="DP1099">
            <v>0</v>
          </cell>
          <cell r="DQ1099">
            <v>0</v>
          </cell>
          <cell r="DR1099">
            <v>0</v>
          </cell>
          <cell r="DS1099">
            <v>0</v>
          </cell>
          <cell r="DT1099">
            <v>0</v>
          </cell>
          <cell r="DU1099">
            <v>0</v>
          </cell>
          <cell r="DV1099">
            <v>0</v>
          </cell>
          <cell r="DW1099">
            <v>0</v>
          </cell>
          <cell r="DX1099">
            <v>0</v>
          </cell>
          <cell r="DY1099">
            <v>0</v>
          </cell>
          <cell r="DZ1099">
            <v>0</v>
          </cell>
          <cell r="EA1099">
            <v>0</v>
          </cell>
          <cell r="EB1099">
            <v>0</v>
          </cell>
          <cell r="EC1099">
            <v>0</v>
          </cell>
          <cell r="ED1099">
            <v>0</v>
          </cell>
        </row>
        <row r="1100">
          <cell r="F1100">
            <v>-84.09</v>
          </cell>
          <cell r="G1100">
            <v>-66.34</v>
          </cell>
          <cell r="H1100">
            <v>-71.31</v>
          </cell>
          <cell r="I1100">
            <v>-0.21</v>
          </cell>
          <cell r="J1100">
            <v>0</v>
          </cell>
          <cell r="K1100">
            <v>0</v>
          </cell>
          <cell r="L1100">
            <v>-36.4</v>
          </cell>
          <cell r="M1100">
            <v>-39.53</v>
          </cell>
          <cell r="N1100">
            <v>-22.62</v>
          </cell>
          <cell r="O1100">
            <v>-59.65</v>
          </cell>
          <cell r="P1100">
            <v>-96.2</v>
          </cell>
          <cell r="Q1100">
            <v>-89.91</v>
          </cell>
          <cell r="R1100">
            <v>-481.28</v>
          </cell>
          <cell r="S1100">
            <v>-43.67</v>
          </cell>
          <cell r="T1100">
            <v>-77.349999999999994</v>
          </cell>
          <cell r="U1100">
            <v>-54.54</v>
          </cell>
          <cell r="V1100">
            <v>-36.25</v>
          </cell>
          <cell r="W1100">
            <v>0</v>
          </cell>
          <cell r="X1100">
            <v>-10.23</v>
          </cell>
          <cell r="Y1100">
            <v>-40.950000000000003</v>
          </cell>
          <cell r="Z1100">
            <v>-11.21</v>
          </cell>
          <cell r="AA1100">
            <v>-34.979999999999997</v>
          </cell>
          <cell r="AB1100">
            <v>-12.11</v>
          </cell>
          <cell r="AC1100">
            <v>-68.97</v>
          </cell>
          <cell r="AD1100">
            <v>-91.02</v>
          </cell>
          <cell r="AE1100">
            <v>-439.42</v>
          </cell>
          <cell r="AF1100">
            <v>-48.5</v>
          </cell>
          <cell r="AG1100">
            <v>-102.94</v>
          </cell>
          <cell r="AH1100">
            <v>-23.89</v>
          </cell>
          <cell r="AI1100">
            <v>-18.64</v>
          </cell>
          <cell r="AJ1100">
            <v>0</v>
          </cell>
          <cell r="AK1100">
            <v>-11.17</v>
          </cell>
          <cell r="AL1100">
            <v>-7.74</v>
          </cell>
          <cell r="AM1100">
            <v>-23.46</v>
          </cell>
          <cell r="AN1100">
            <v>-46.29</v>
          </cell>
          <cell r="AO1100">
            <v>-26.32</v>
          </cell>
          <cell r="AP1100">
            <v>-78.489999999999995</v>
          </cell>
          <cell r="AQ1100">
            <v>-51.99</v>
          </cell>
          <cell r="AR1100">
            <v>-380.38</v>
          </cell>
          <cell r="AS1100">
            <v>-45.01</v>
          </cell>
          <cell r="AT1100">
            <v>-57.25</v>
          </cell>
          <cell r="AU1100">
            <v>-55.07</v>
          </cell>
          <cell r="AV1100">
            <v>-19.420000000000002</v>
          </cell>
          <cell r="AW1100">
            <v>0</v>
          </cell>
          <cell r="AX1100">
            <v>0</v>
          </cell>
          <cell r="AY1100">
            <v>-18.920000000000002</v>
          </cell>
          <cell r="AZ1100">
            <v>-11.11</v>
          </cell>
          <cell r="BA1100">
            <v>0</v>
          </cell>
          <cell r="BB1100">
            <v>-52.13</v>
          </cell>
          <cell r="BC1100">
            <v>-67.03</v>
          </cell>
          <cell r="BD1100">
            <v>-54.45</v>
          </cell>
          <cell r="BE1100">
            <v>-361.02</v>
          </cell>
          <cell r="BF1100">
            <v>-33.729999999999997</v>
          </cell>
          <cell r="BG1100">
            <v>-34.71</v>
          </cell>
          <cell r="BH1100">
            <v>-26.68</v>
          </cell>
          <cell r="BI1100">
            <v>-17.12</v>
          </cell>
          <cell r="BJ1100">
            <v>-6.71</v>
          </cell>
          <cell r="BK1100">
            <v>0</v>
          </cell>
          <cell r="BL1100">
            <v>-33.46</v>
          </cell>
          <cell r="BM1100">
            <v>-9.2899999999999991</v>
          </cell>
          <cell r="BN1100">
            <v>-19.22</v>
          </cell>
          <cell r="BO1100">
            <v>-61.72</v>
          </cell>
          <cell r="BP1100">
            <v>-90.19</v>
          </cell>
          <cell r="BQ1100">
            <v>-28.19</v>
          </cell>
          <cell r="BR1100">
            <v>-345.38</v>
          </cell>
          <cell r="BS1100">
            <v>-35.64</v>
          </cell>
          <cell r="BT1100">
            <v>-80.489999999999995</v>
          </cell>
          <cell r="BU1100">
            <v>-35.299999999999997</v>
          </cell>
          <cell r="BV1100">
            <v>-19.27</v>
          </cell>
          <cell r="BW1100">
            <v>0</v>
          </cell>
          <cell r="BX1100">
            <v>-16.82</v>
          </cell>
          <cell r="BY1100">
            <v>-34.729999999999997</v>
          </cell>
          <cell r="BZ1100">
            <v>-35.450000000000003</v>
          </cell>
          <cell r="CA1100">
            <v>-12.69</v>
          </cell>
          <cell r="CB1100">
            <v>-52.73</v>
          </cell>
          <cell r="CC1100">
            <v>-22.26</v>
          </cell>
          <cell r="CD1100">
            <v>0</v>
          </cell>
          <cell r="CE1100">
            <v>-417.2</v>
          </cell>
          <cell r="CF1100">
            <v>-16.329999999999998</v>
          </cell>
          <cell r="CG1100">
            <v>-168.64</v>
          </cell>
          <cell r="CH1100">
            <v>-27.83</v>
          </cell>
          <cell r="CI1100">
            <v>-36.090000000000003</v>
          </cell>
          <cell r="CJ1100">
            <v>0</v>
          </cell>
          <cell r="CK1100">
            <v>-14.87</v>
          </cell>
          <cell r="CL1100">
            <v>-41.44</v>
          </cell>
          <cell r="CM1100">
            <v>-42.65</v>
          </cell>
          <cell r="CN1100">
            <v>0</v>
          </cell>
          <cell r="CO1100">
            <v>-13.82</v>
          </cell>
          <cell r="CP1100">
            <v>-15.32</v>
          </cell>
          <cell r="CQ1100">
            <v>-40.22</v>
          </cell>
          <cell r="CR1100">
            <v>-372.88</v>
          </cell>
          <cell r="CS1100">
            <v>-59.44</v>
          </cell>
          <cell r="CT1100">
            <v>-59.41</v>
          </cell>
          <cell r="CU1100">
            <v>-67.58</v>
          </cell>
          <cell r="CV1100">
            <v>-58.44</v>
          </cell>
          <cell r="CW1100">
            <v>0</v>
          </cell>
          <cell r="CX1100">
            <v>-27.76</v>
          </cell>
          <cell r="CY1100">
            <v>-4.18</v>
          </cell>
          <cell r="CZ1100">
            <v>-13.74</v>
          </cell>
          <cell r="DA1100">
            <v>-26.27</v>
          </cell>
          <cell r="DB1100">
            <v>-4.34</v>
          </cell>
          <cell r="DC1100">
            <v>-7.66</v>
          </cell>
          <cell r="DD1100">
            <v>-44.07</v>
          </cell>
          <cell r="DE1100">
            <v>-343.64</v>
          </cell>
          <cell r="DF1100">
            <v>-81.010000000000005</v>
          </cell>
          <cell r="DG1100">
            <v>-44.48</v>
          </cell>
          <cell r="DH1100">
            <v>-53.04</v>
          </cell>
          <cell r="DI1100">
            <v>-37.65</v>
          </cell>
          <cell r="DJ1100">
            <v>0</v>
          </cell>
          <cell r="DK1100">
            <v>-0.28999999999999998</v>
          </cell>
          <cell r="DL1100">
            <v>0</v>
          </cell>
          <cell r="DM1100">
            <v>-34.229999999999997</v>
          </cell>
          <cell r="DN1100">
            <v>-21.76</v>
          </cell>
          <cell r="DO1100">
            <v>-41.11</v>
          </cell>
          <cell r="DP1100">
            <v>-3.69</v>
          </cell>
          <cell r="DQ1100">
            <v>-26.38</v>
          </cell>
          <cell r="DR1100">
            <v>0</v>
          </cell>
          <cell r="DS1100">
            <v>0</v>
          </cell>
          <cell r="DT1100">
            <v>0</v>
          </cell>
          <cell r="DU1100">
            <v>0</v>
          </cell>
          <cell r="DV1100">
            <v>0</v>
          </cell>
          <cell r="DW1100">
            <v>0</v>
          </cell>
          <cell r="DX1100">
            <v>0</v>
          </cell>
          <cell r="DY1100">
            <v>0</v>
          </cell>
          <cell r="DZ1100">
            <v>0</v>
          </cell>
          <cell r="EA1100">
            <v>0</v>
          </cell>
          <cell r="EB1100">
            <v>0</v>
          </cell>
          <cell r="EC1100">
            <v>0</v>
          </cell>
          <cell r="ED1100">
            <v>0</v>
          </cell>
        </row>
        <row r="1101">
          <cell r="F1101">
            <v>-1344.35</v>
          </cell>
          <cell r="G1101">
            <v>-507.04</v>
          </cell>
          <cell r="H1101">
            <v>-596.44000000000005</v>
          </cell>
          <cell r="I1101">
            <v>-244.79</v>
          </cell>
          <cell r="J1101">
            <v>-828.19</v>
          </cell>
          <cell r="K1101">
            <v>-489.68</v>
          </cell>
          <cell r="L1101">
            <v>-545.83000000000004</v>
          </cell>
          <cell r="M1101">
            <v>-608.62</v>
          </cell>
          <cell r="N1101">
            <v>-560.96</v>
          </cell>
          <cell r="O1101">
            <v>-526.30999999999995</v>
          </cell>
          <cell r="P1101">
            <v>-1636.13</v>
          </cell>
          <cell r="Q1101">
            <v>-945.85</v>
          </cell>
          <cell r="R1101">
            <v>-12063.82</v>
          </cell>
          <cell r="S1101">
            <v>-2713.45</v>
          </cell>
          <cell r="T1101">
            <v>-1007.77</v>
          </cell>
          <cell r="U1101">
            <v>-352.7</v>
          </cell>
          <cell r="V1101">
            <v>-123.18</v>
          </cell>
          <cell r="W1101">
            <v>-3468.43</v>
          </cell>
          <cell r="X1101">
            <v>452.11</v>
          </cell>
          <cell r="Y1101">
            <v>-649.53</v>
          </cell>
          <cell r="Z1101">
            <v>-538.79</v>
          </cell>
          <cell r="AA1101">
            <v>-458.94</v>
          </cell>
          <cell r="AB1101">
            <v>-921.88</v>
          </cell>
          <cell r="AC1101">
            <v>-1534.48</v>
          </cell>
          <cell r="AD1101">
            <v>-746.79</v>
          </cell>
          <cell r="AE1101">
            <v>-6763.21</v>
          </cell>
          <cell r="AF1101">
            <v>-766.6</v>
          </cell>
          <cell r="AG1101">
            <v>-579.1</v>
          </cell>
          <cell r="AH1101">
            <v>-401.35</v>
          </cell>
          <cell r="AI1101">
            <v>-88.07</v>
          </cell>
          <cell r="AJ1101">
            <v>-449.25</v>
          </cell>
          <cell r="AK1101">
            <v>-193.87</v>
          </cell>
          <cell r="AL1101">
            <v>-751.36</v>
          </cell>
          <cell r="AM1101">
            <v>-494.94</v>
          </cell>
          <cell r="AN1101">
            <v>-506.5</v>
          </cell>
          <cell r="AO1101">
            <v>-304.29000000000002</v>
          </cell>
          <cell r="AP1101">
            <v>-1505.35</v>
          </cell>
          <cell r="AQ1101">
            <v>-722.53</v>
          </cell>
          <cell r="AR1101">
            <v>8149</v>
          </cell>
          <cell r="AS1101">
            <v>-518.52</v>
          </cell>
          <cell r="AT1101">
            <v>-590.49</v>
          </cell>
          <cell r="AU1101">
            <v>-281.79000000000002</v>
          </cell>
          <cell r="AV1101">
            <v>-132.02000000000001</v>
          </cell>
          <cell r="AW1101">
            <v>-133.71</v>
          </cell>
          <cell r="AX1101">
            <v>13143.24</v>
          </cell>
          <cell r="AY1101">
            <v>-465.79</v>
          </cell>
          <cell r="AZ1101">
            <v>-566</v>
          </cell>
          <cell r="BA1101">
            <v>-286.83</v>
          </cell>
          <cell r="BB1101">
            <v>-278.73</v>
          </cell>
          <cell r="BC1101">
            <v>-1229.92</v>
          </cell>
          <cell r="BD1101">
            <v>-510.45</v>
          </cell>
          <cell r="BE1101">
            <v>-4177.66</v>
          </cell>
          <cell r="BF1101">
            <v>-650.69000000000005</v>
          </cell>
          <cell r="BG1101">
            <v>-471.11</v>
          </cell>
          <cell r="BH1101">
            <v>-243.48</v>
          </cell>
          <cell r="BI1101">
            <v>-233.07</v>
          </cell>
          <cell r="BJ1101">
            <v>1200.3</v>
          </cell>
          <cell r="BK1101">
            <v>-438.55</v>
          </cell>
          <cell r="BL1101">
            <v>-628.96</v>
          </cell>
          <cell r="BM1101">
            <v>-389.92</v>
          </cell>
          <cell r="BN1101">
            <v>-306.64</v>
          </cell>
          <cell r="BO1101">
            <v>-224.23</v>
          </cell>
          <cell r="BP1101">
            <v>-1136.3699999999999</v>
          </cell>
          <cell r="BQ1101">
            <v>-654.94000000000005</v>
          </cell>
          <cell r="BR1101">
            <v>-10076.120000000001</v>
          </cell>
          <cell r="BS1101">
            <v>-585.13</v>
          </cell>
          <cell r="BT1101">
            <v>-446.31</v>
          </cell>
          <cell r="BU1101">
            <v>-382.77</v>
          </cell>
          <cell r="BV1101">
            <v>-212.79</v>
          </cell>
          <cell r="BW1101">
            <v>-336.8</v>
          </cell>
          <cell r="BX1101">
            <v>-267.06</v>
          </cell>
          <cell r="BY1101">
            <v>-3304.61</v>
          </cell>
          <cell r="BZ1101">
            <v>-342.99</v>
          </cell>
          <cell r="CA1101">
            <v>-1177.4100000000001</v>
          </cell>
          <cell r="CB1101">
            <v>-1648.03</v>
          </cell>
          <cell r="CC1101">
            <v>-868.7</v>
          </cell>
          <cell r="CD1101">
            <v>-503.54</v>
          </cell>
          <cell r="CE1101">
            <v>-7670.95</v>
          </cell>
          <cell r="CF1101">
            <v>-634.24</v>
          </cell>
          <cell r="CG1101">
            <v>-370.77</v>
          </cell>
          <cell r="CH1101">
            <v>-248.52</v>
          </cell>
          <cell r="CI1101">
            <v>-176.83</v>
          </cell>
          <cell r="CJ1101">
            <v>-512.58000000000004</v>
          </cell>
          <cell r="CK1101">
            <v>-2998</v>
          </cell>
          <cell r="CL1101">
            <v>-505.59</v>
          </cell>
          <cell r="CM1101">
            <v>-374.99</v>
          </cell>
          <cell r="CN1101">
            <v>-297.64999999999998</v>
          </cell>
          <cell r="CO1101">
            <v>-222.62</v>
          </cell>
          <cell r="CP1101">
            <v>-739.46</v>
          </cell>
          <cell r="CQ1101">
            <v>-589.70000000000005</v>
          </cell>
          <cell r="CR1101">
            <v>-5066.5200000000004</v>
          </cell>
          <cell r="CS1101">
            <v>-590.80999999999995</v>
          </cell>
          <cell r="CT1101">
            <v>-326.18</v>
          </cell>
          <cell r="CU1101">
            <v>-311.73</v>
          </cell>
          <cell r="CV1101">
            <v>-149.68</v>
          </cell>
          <cell r="CW1101">
            <v>-512.82000000000005</v>
          </cell>
          <cell r="CX1101">
            <v>-518.51</v>
          </cell>
          <cell r="CY1101">
            <v>-288.73</v>
          </cell>
          <cell r="CZ1101">
            <v>-235.09</v>
          </cell>
          <cell r="DA1101">
            <v>-495.81</v>
          </cell>
          <cell r="DB1101">
            <v>-191.33</v>
          </cell>
          <cell r="DC1101">
            <v>-962.01</v>
          </cell>
          <cell r="DD1101">
            <v>-483.83</v>
          </cell>
          <cell r="DE1101">
            <v>-4698.74</v>
          </cell>
          <cell r="DF1101">
            <v>-463.14</v>
          </cell>
          <cell r="DG1101">
            <v>-368.73</v>
          </cell>
          <cell r="DH1101">
            <v>-220.9</v>
          </cell>
          <cell r="DI1101">
            <v>-109.82</v>
          </cell>
          <cell r="DJ1101">
            <v>-378.79</v>
          </cell>
          <cell r="DK1101">
            <v>-469.78</v>
          </cell>
          <cell r="DL1101">
            <v>-293.75</v>
          </cell>
          <cell r="DM1101">
            <v>-291.31</v>
          </cell>
          <cell r="DN1101">
            <v>-644.16</v>
          </cell>
          <cell r="DO1101">
            <v>-246.53</v>
          </cell>
          <cell r="DP1101">
            <v>-811.2</v>
          </cell>
          <cell r="DQ1101">
            <v>-400.64</v>
          </cell>
          <cell r="DR1101">
            <v>0</v>
          </cell>
          <cell r="DS1101">
            <v>0</v>
          </cell>
          <cell r="DT1101">
            <v>0</v>
          </cell>
          <cell r="DU1101">
            <v>0</v>
          </cell>
          <cell r="DV1101">
            <v>0</v>
          </cell>
          <cell r="DW1101">
            <v>0</v>
          </cell>
          <cell r="DX1101">
            <v>0</v>
          </cell>
          <cell r="DY1101">
            <v>0</v>
          </cell>
          <cell r="DZ1101">
            <v>0</v>
          </cell>
          <cell r="EA1101">
            <v>0</v>
          </cell>
          <cell r="EB1101">
            <v>0</v>
          </cell>
          <cell r="EC1101">
            <v>0</v>
          </cell>
          <cell r="ED1101">
            <v>0</v>
          </cell>
        </row>
        <row r="1102">
          <cell r="F1102">
            <v>-530.64</v>
          </cell>
          <cell r="G1102">
            <v>-1961.66</v>
          </cell>
          <cell r="H1102">
            <v>-454.31</v>
          </cell>
          <cell r="I1102">
            <v>-2383.1799999999998</v>
          </cell>
          <cell r="J1102">
            <v>-393.94</v>
          </cell>
          <cell r="K1102">
            <v>-262.58999999999997</v>
          </cell>
          <cell r="L1102">
            <v>-431.13</v>
          </cell>
          <cell r="M1102">
            <v>-618.97</v>
          </cell>
          <cell r="N1102">
            <v>-1506.58</v>
          </cell>
          <cell r="O1102">
            <v>-1901.95</v>
          </cell>
          <cell r="P1102">
            <v>-861.09</v>
          </cell>
          <cell r="Q1102">
            <v>-402.07</v>
          </cell>
          <cell r="R1102">
            <v>-12110.25</v>
          </cell>
          <cell r="S1102">
            <v>-470.5</v>
          </cell>
          <cell r="T1102">
            <v>-645.69000000000005</v>
          </cell>
          <cell r="U1102">
            <v>-3439.02</v>
          </cell>
          <cell r="V1102">
            <v>-210.14</v>
          </cell>
          <cell r="W1102">
            <v>-172.21</v>
          </cell>
          <cell r="X1102">
            <v>-2497.3000000000002</v>
          </cell>
          <cell r="Y1102">
            <v>-557.32000000000005</v>
          </cell>
          <cell r="Z1102">
            <v>-654.29</v>
          </cell>
          <cell r="AA1102">
            <v>-639.52</v>
          </cell>
          <cell r="AB1102">
            <v>-449.55</v>
          </cell>
          <cell r="AC1102">
            <v>-2191.56</v>
          </cell>
          <cell r="AD1102">
            <v>-183.15</v>
          </cell>
          <cell r="AE1102">
            <v>-1871.51</v>
          </cell>
          <cell r="AF1102">
            <v>-127.27</v>
          </cell>
          <cell r="AG1102">
            <v>-145.16</v>
          </cell>
          <cell r="AH1102">
            <v>-67.47</v>
          </cell>
          <cell r="AI1102">
            <v>-24.06</v>
          </cell>
          <cell r="AJ1102">
            <v>-77.37</v>
          </cell>
          <cell r="AK1102">
            <v>-17.88</v>
          </cell>
          <cell r="AL1102">
            <v>-252.86</v>
          </cell>
          <cell r="AM1102">
            <v>-601.34</v>
          </cell>
          <cell r="AN1102">
            <v>-164.03</v>
          </cell>
          <cell r="AO1102">
            <v>-116.91</v>
          </cell>
          <cell r="AP1102">
            <v>-130.38999999999999</v>
          </cell>
          <cell r="AQ1102">
            <v>-146.78</v>
          </cell>
          <cell r="AR1102">
            <v>-1905.15</v>
          </cell>
          <cell r="AS1102">
            <v>-154.16999999999999</v>
          </cell>
          <cell r="AT1102">
            <v>-137.66999999999999</v>
          </cell>
          <cell r="AU1102">
            <v>-66.45</v>
          </cell>
          <cell r="AV1102">
            <v>-25.86</v>
          </cell>
          <cell r="AW1102">
            <v>-80.89</v>
          </cell>
          <cell r="AX1102">
            <v>-4.05</v>
          </cell>
          <cell r="AY1102">
            <v>-530.70000000000005</v>
          </cell>
          <cell r="AZ1102">
            <v>-335.22</v>
          </cell>
          <cell r="BA1102">
            <v>-161.15</v>
          </cell>
          <cell r="BB1102">
            <v>-112.41</v>
          </cell>
          <cell r="BC1102">
            <v>-142.57</v>
          </cell>
          <cell r="BD1102">
            <v>-154.01</v>
          </cell>
          <cell r="BE1102">
            <v>-1790.28</v>
          </cell>
          <cell r="BF1102">
            <v>-134.75</v>
          </cell>
          <cell r="BG1102">
            <v>-149.91999999999999</v>
          </cell>
          <cell r="BH1102">
            <v>-93.62</v>
          </cell>
          <cell r="BI1102">
            <v>-37.799999999999997</v>
          </cell>
          <cell r="BJ1102">
            <v>-92.3</v>
          </cell>
          <cell r="BK1102">
            <v>-23.33</v>
          </cell>
          <cell r="BL1102">
            <v>-253.38</v>
          </cell>
          <cell r="BM1102">
            <v>-536.36</v>
          </cell>
          <cell r="BN1102">
            <v>-149.71</v>
          </cell>
          <cell r="BO1102">
            <v>-92.99</v>
          </cell>
          <cell r="BP1102">
            <v>-94.65</v>
          </cell>
          <cell r="BQ1102">
            <v>-131.46</v>
          </cell>
          <cell r="BR1102">
            <v>-766.12</v>
          </cell>
          <cell r="BS1102">
            <v>-65.239999999999995</v>
          </cell>
          <cell r="BT1102">
            <v>-99.7</v>
          </cell>
          <cell r="BU1102">
            <v>-38.47</v>
          </cell>
          <cell r="BV1102">
            <v>-25.9</v>
          </cell>
          <cell r="BW1102">
            <v>-47.31</v>
          </cell>
          <cell r="BX1102">
            <v>-42.07</v>
          </cell>
          <cell r="BY1102">
            <v>-47.77</v>
          </cell>
          <cell r="BZ1102">
            <v>-145.22999999999999</v>
          </cell>
          <cell r="CA1102">
            <v>-113.3</v>
          </cell>
          <cell r="CB1102">
            <v>-39.24</v>
          </cell>
          <cell r="CC1102">
            <v>-41.99</v>
          </cell>
          <cell r="CD1102">
            <v>-59.9</v>
          </cell>
          <cell r="CE1102">
            <v>-886.04</v>
          </cell>
          <cell r="CF1102">
            <v>-64.5</v>
          </cell>
          <cell r="CG1102">
            <v>-113.38</v>
          </cell>
          <cell r="CH1102">
            <v>-45.31</v>
          </cell>
          <cell r="CI1102">
            <v>-30.88</v>
          </cell>
          <cell r="CJ1102">
            <v>-58.27</v>
          </cell>
          <cell r="CK1102">
            <v>-24.89</v>
          </cell>
          <cell r="CL1102">
            <v>-85.66</v>
          </cell>
          <cell r="CM1102">
            <v>-150.74</v>
          </cell>
          <cell r="CN1102">
            <v>-126.88</v>
          </cell>
          <cell r="CO1102">
            <v>-57.54</v>
          </cell>
          <cell r="CP1102">
            <v>-59.22</v>
          </cell>
          <cell r="CQ1102">
            <v>-68.78</v>
          </cell>
          <cell r="CR1102">
            <v>-916.91</v>
          </cell>
          <cell r="CS1102">
            <v>-71.91</v>
          </cell>
          <cell r="CT1102">
            <v>-115.53</v>
          </cell>
          <cell r="CU1102">
            <v>-52.36</v>
          </cell>
          <cell r="CV1102">
            <v>-31.53</v>
          </cell>
          <cell r="CW1102">
            <v>-69.19</v>
          </cell>
          <cell r="CX1102">
            <v>-38.24</v>
          </cell>
          <cell r="CY1102">
            <v>-86.52</v>
          </cell>
          <cell r="CZ1102">
            <v>-154.24</v>
          </cell>
          <cell r="DA1102">
            <v>-134.76</v>
          </cell>
          <cell r="DB1102">
            <v>-55.9</v>
          </cell>
          <cell r="DC1102">
            <v>-40.01</v>
          </cell>
          <cell r="DD1102">
            <v>-66.709999999999994</v>
          </cell>
          <cell r="DE1102">
            <v>-187.45</v>
          </cell>
          <cell r="DF1102">
            <v>-10.79</v>
          </cell>
          <cell r="DG1102">
            <v>-21.45</v>
          </cell>
          <cell r="DH1102">
            <v>-3.17</v>
          </cell>
          <cell r="DI1102">
            <v>-3.96</v>
          </cell>
          <cell r="DJ1102">
            <v>-18.79</v>
          </cell>
          <cell r="DK1102">
            <v>-1.08</v>
          </cell>
          <cell r="DL1102">
            <v>-21.16</v>
          </cell>
          <cell r="DM1102">
            <v>-38.01</v>
          </cell>
          <cell r="DN1102">
            <v>-51.75</v>
          </cell>
          <cell r="DO1102">
            <v>-2.4300000000000002</v>
          </cell>
          <cell r="DP1102">
            <v>0</v>
          </cell>
          <cell r="DQ1102">
            <v>-14.87</v>
          </cell>
          <cell r="DR1102">
            <v>0</v>
          </cell>
          <cell r="DS1102">
            <v>0</v>
          </cell>
          <cell r="DT1102">
            <v>0</v>
          </cell>
          <cell r="DU1102">
            <v>0</v>
          </cell>
          <cell r="DV1102">
            <v>0</v>
          </cell>
          <cell r="DW1102">
            <v>0</v>
          </cell>
          <cell r="DX1102">
            <v>0</v>
          </cell>
          <cell r="DY1102">
            <v>0</v>
          </cell>
          <cell r="DZ1102">
            <v>0</v>
          </cell>
          <cell r="EA1102">
            <v>0</v>
          </cell>
          <cell r="EB1102">
            <v>0</v>
          </cell>
          <cell r="EC1102">
            <v>0</v>
          </cell>
          <cell r="ED1102">
            <v>0</v>
          </cell>
        </row>
        <row r="1103">
          <cell r="F1103">
            <v>0</v>
          </cell>
          <cell r="G1103">
            <v>0</v>
          </cell>
          <cell r="H1103">
            <v>0</v>
          </cell>
          <cell r="I1103">
            <v>0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0</v>
          </cell>
          <cell r="P1103">
            <v>0</v>
          </cell>
          <cell r="Q1103">
            <v>0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  <cell r="AE1103">
            <v>0</v>
          </cell>
          <cell r="AF1103">
            <v>0</v>
          </cell>
          <cell r="AG1103">
            <v>0</v>
          </cell>
          <cell r="AH1103">
            <v>0</v>
          </cell>
          <cell r="AI1103">
            <v>0</v>
          </cell>
          <cell r="AJ1103">
            <v>0</v>
          </cell>
          <cell r="AK1103">
            <v>0</v>
          </cell>
          <cell r="AL1103">
            <v>0</v>
          </cell>
          <cell r="AM1103">
            <v>0</v>
          </cell>
          <cell r="AN1103">
            <v>0</v>
          </cell>
          <cell r="AO1103">
            <v>0</v>
          </cell>
          <cell r="AP1103">
            <v>0</v>
          </cell>
          <cell r="AQ1103">
            <v>0</v>
          </cell>
          <cell r="AR1103">
            <v>0</v>
          </cell>
          <cell r="AS1103">
            <v>0</v>
          </cell>
          <cell r="AT1103">
            <v>0</v>
          </cell>
          <cell r="AU1103">
            <v>0</v>
          </cell>
          <cell r="AV1103">
            <v>0</v>
          </cell>
          <cell r="AW1103">
            <v>0</v>
          </cell>
          <cell r="AX1103">
            <v>0</v>
          </cell>
          <cell r="AY1103">
            <v>0</v>
          </cell>
          <cell r="AZ1103">
            <v>0</v>
          </cell>
          <cell r="BA1103">
            <v>0</v>
          </cell>
          <cell r="BB1103">
            <v>0</v>
          </cell>
          <cell r="BC1103">
            <v>0</v>
          </cell>
          <cell r="BD1103">
            <v>0</v>
          </cell>
          <cell r="BE1103">
            <v>0</v>
          </cell>
          <cell r="BF1103">
            <v>0</v>
          </cell>
          <cell r="BG1103">
            <v>0</v>
          </cell>
          <cell r="BH1103">
            <v>0</v>
          </cell>
          <cell r="BI1103">
            <v>0</v>
          </cell>
          <cell r="BJ1103">
            <v>0</v>
          </cell>
          <cell r="BK1103">
            <v>0</v>
          </cell>
          <cell r="BL1103">
            <v>0</v>
          </cell>
          <cell r="BM1103">
            <v>0</v>
          </cell>
          <cell r="BN1103">
            <v>0</v>
          </cell>
          <cell r="BO1103">
            <v>0</v>
          </cell>
          <cell r="BP1103">
            <v>0</v>
          </cell>
          <cell r="BQ1103">
            <v>0</v>
          </cell>
          <cell r="BR1103">
            <v>0</v>
          </cell>
          <cell r="BS1103">
            <v>0</v>
          </cell>
          <cell r="BT1103">
            <v>0</v>
          </cell>
          <cell r="BU1103">
            <v>0</v>
          </cell>
          <cell r="BV1103">
            <v>0</v>
          </cell>
          <cell r="BW1103">
            <v>0</v>
          </cell>
          <cell r="BX1103">
            <v>0</v>
          </cell>
          <cell r="BY1103">
            <v>0</v>
          </cell>
          <cell r="BZ1103">
            <v>0</v>
          </cell>
          <cell r="CA1103">
            <v>0</v>
          </cell>
          <cell r="CB1103">
            <v>0</v>
          </cell>
          <cell r="CC1103">
            <v>0</v>
          </cell>
          <cell r="CD1103">
            <v>0</v>
          </cell>
          <cell r="CE1103">
            <v>0</v>
          </cell>
          <cell r="CF1103">
            <v>0</v>
          </cell>
          <cell r="CG1103">
            <v>0</v>
          </cell>
          <cell r="CH1103">
            <v>0</v>
          </cell>
          <cell r="CI1103">
            <v>0</v>
          </cell>
          <cell r="CJ1103">
            <v>0</v>
          </cell>
          <cell r="CK1103">
            <v>0</v>
          </cell>
          <cell r="CL1103">
            <v>0</v>
          </cell>
          <cell r="CM1103">
            <v>0</v>
          </cell>
          <cell r="CN1103">
            <v>0</v>
          </cell>
          <cell r="CO1103">
            <v>0</v>
          </cell>
          <cell r="CP1103">
            <v>0</v>
          </cell>
          <cell r="CQ1103">
            <v>0</v>
          </cell>
          <cell r="CR1103">
            <v>0</v>
          </cell>
          <cell r="CS1103">
            <v>0</v>
          </cell>
          <cell r="CT1103">
            <v>0</v>
          </cell>
          <cell r="CU1103">
            <v>0</v>
          </cell>
          <cell r="CV1103">
            <v>0</v>
          </cell>
          <cell r="CW1103">
            <v>0</v>
          </cell>
          <cell r="CX1103">
            <v>0</v>
          </cell>
          <cell r="CY1103">
            <v>0</v>
          </cell>
          <cell r="CZ1103">
            <v>0</v>
          </cell>
          <cell r="DA1103">
            <v>0</v>
          </cell>
          <cell r="DB1103">
            <v>0</v>
          </cell>
          <cell r="DC1103">
            <v>0</v>
          </cell>
          <cell r="DD1103">
            <v>0</v>
          </cell>
          <cell r="DE1103">
            <v>0</v>
          </cell>
          <cell r="DF1103">
            <v>0</v>
          </cell>
          <cell r="DG1103">
            <v>0</v>
          </cell>
          <cell r="DH1103">
            <v>0</v>
          </cell>
          <cell r="DI1103">
            <v>0</v>
          </cell>
          <cell r="DJ1103">
            <v>0</v>
          </cell>
          <cell r="DK1103">
            <v>0</v>
          </cell>
          <cell r="DL1103">
            <v>0</v>
          </cell>
          <cell r="DM1103">
            <v>0</v>
          </cell>
          <cell r="DN1103">
            <v>0</v>
          </cell>
          <cell r="DO1103">
            <v>0</v>
          </cell>
          <cell r="DP1103">
            <v>0</v>
          </cell>
          <cell r="DQ1103">
            <v>0</v>
          </cell>
          <cell r="DR1103">
            <v>0</v>
          </cell>
          <cell r="DS1103">
            <v>0</v>
          </cell>
          <cell r="DT1103">
            <v>0</v>
          </cell>
          <cell r="DU1103">
            <v>0</v>
          </cell>
          <cell r="DV1103">
            <v>0</v>
          </cell>
          <cell r="DW1103">
            <v>0</v>
          </cell>
          <cell r="DX1103">
            <v>0</v>
          </cell>
          <cell r="DY1103">
            <v>0</v>
          </cell>
          <cell r="DZ1103">
            <v>0</v>
          </cell>
          <cell r="EA1103">
            <v>0</v>
          </cell>
          <cell r="EB1103">
            <v>0</v>
          </cell>
          <cell r="EC1103">
            <v>0</v>
          </cell>
          <cell r="ED1103">
            <v>0</v>
          </cell>
        </row>
        <row r="1104">
          <cell r="F1104">
            <v>0</v>
          </cell>
          <cell r="G1104">
            <v>0</v>
          </cell>
          <cell r="H1104">
            <v>0</v>
          </cell>
          <cell r="I1104">
            <v>0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0</v>
          </cell>
          <cell r="P1104">
            <v>0</v>
          </cell>
          <cell r="Q1104">
            <v>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  <cell r="AE1104">
            <v>0</v>
          </cell>
          <cell r="AF1104">
            <v>0</v>
          </cell>
          <cell r="AG1104">
            <v>0</v>
          </cell>
          <cell r="AH1104">
            <v>0</v>
          </cell>
          <cell r="AI1104">
            <v>0</v>
          </cell>
          <cell r="AJ1104">
            <v>0</v>
          </cell>
          <cell r="AK1104">
            <v>0</v>
          </cell>
          <cell r="AL1104">
            <v>0</v>
          </cell>
          <cell r="AM1104">
            <v>0</v>
          </cell>
          <cell r="AN1104">
            <v>0</v>
          </cell>
          <cell r="AO1104">
            <v>0</v>
          </cell>
          <cell r="AP1104">
            <v>0</v>
          </cell>
          <cell r="AQ1104">
            <v>0</v>
          </cell>
          <cell r="AR1104">
            <v>0</v>
          </cell>
          <cell r="AS1104">
            <v>0</v>
          </cell>
          <cell r="AT1104">
            <v>0</v>
          </cell>
          <cell r="AU1104">
            <v>0</v>
          </cell>
          <cell r="AV1104">
            <v>0</v>
          </cell>
          <cell r="AW1104">
            <v>0</v>
          </cell>
          <cell r="AX1104">
            <v>0</v>
          </cell>
          <cell r="AY1104">
            <v>0</v>
          </cell>
          <cell r="AZ1104">
            <v>0</v>
          </cell>
          <cell r="BA1104">
            <v>0</v>
          </cell>
          <cell r="BB1104">
            <v>0</v>
          </cell>
          <cell r="BC1104">
            <v>0</v>
          </cell>
          <cell r="BD1104">
            <v>0</v>
          </cell>
          <cell r="BE1104">
            <v>0</v>
          </cell>
          <cell r="BF1104">
            <v>0</v>
          </cell>
          <cell r="BG1104">
            <v>0</v>
          </cell>
          <cell r="BH1104">
            <v>0</v>
          </cell>
          <cell r="BI1104">
            <v>0</v>
          </cell>
          <cell r="BJ1104">
            <v>0</v>
          </cell>
          <cell r="BK1104">
            <v>0</v>
          </cell>
          <cell r="BL1104">
            <v>0</v>
          </cell>
          <cell r="BM1104">
            <v>0</v>
          </cell>
          <cell r="BN1104">
            <v>0</v>
          </cell>
          <cell r="BO1104">
            <v>0</v>
          </cell>
          <cell r="BP1104">
            <v>0</v>
          </cell>
          <cell r="BQ1104">
            <v>0</v>
          </cell>
          <cell r="BR1104">
            <v>0</v>
          </cell>
          <cell r="BS1104">
            <v>0</v>
          </cell>
          <cell r="BT1104">
            <v>0</v>
          </cell>
          <cell r="BU1104">
            <v>0</v>
          </cell>
          <cell r="BV1104">
            <v>0</v>
          </cell>
          <cell r="BW1104">
            <v>0</v>
          </cell>
          <cell r="BX1104">
            <v>0</v>
          </cell>
          <cell r="BY1104">
            <v>0</v>
          </cell>
          <cell r="BZ1104">
            <v>0</v>
          </cell>
          <cell r="CA1104">
            <v>0</v>
          </cell>
          <cell r="CB1104">
            <v>0</v>
          </cell>
          <cell r="CC1104">
            <v>0</v>
          </cell>
          <cell r="CD1104">
            <v>0</v>
          </cell>
          <cell r="CE1104">
            <v>0</v>
          </cell>
          <cell r="CF1104">
            <v>0</v>
          </cell>
          <cell r="CG1104">
            <v>0</v>
          </cell>
          <cell r="CH1104">
            <v>0</v>
          </cell>
          <cell r="CI1104">
            <v>0</v>
          </cell>
          <cell r="CJ1104">
            <v>0</v>
          </cell>
          <cell r="CK1104">
            <v>0</v>
          </cell>
          <cell r="CL1104">
            <v>0</v>
          </cell>
          <cell r="CM1104">
            <v>0</v>
          </cell>
          <cell r="CN1104">
            <v>0</v>
          </cell>
          <cell r="CO1104">
            <v>0</v>
          </cell>
          <cell r="CP1104">
            <v>0</v>
          </cell>
          <cell r="CQ1104">
            <v>0</v>
          </cell>
          <cell r="CR1104">
            <v>0</v>
          </cell>
          <cell r="CS1104">
            <v>0</v>
          </cell>
          <cell r="CT1104">
            <v>0</v>
          </cell>
          <cell r="CU1104">
            <v>0</v>
          </cell>
          <cell r="CV1104">
            <v>0</v>
          </cell>
          <cell r="CW1104">
            <v>0</v>
          </cell>
          <cell r="CX1104">
            <v>0</v>
          </cell>
          <cell r="CY1104">
            <v>0</v>
          </cell>
          <cell r="CZ1104">
            <v>0</v>
          </cell>
          <cell r="DA1104">
            <v>0</v>
          </cell>
          <cell r="DB1104">
            <v>0</v>
          </cell>
          <cell r="DC1104">
            <v>0</v>
          </cell>
          <cell r="DD1104">
            <v>0</v>
          </cell>
          <cell r="DE1104">
            <v>0</v>
          </cell>
          <cell r="DF1104">
            <v>0</v>
          </cell>
          <cell r="DG1104">
            <v>0</v>
          </cell>
          <cell r="DH1104">
            <v>0</v>
          </cell>
          <cell r="DI1104">
            <v>0</v>
          </cell>
          <cell r="DJ1104">
            <v>0</v>
          </cell>
          <cell r="DK1104">
            <v>0</v>
          </cell>
          <cell r="DL1104">
            <v>0</v>
          </cell>
          <cell r="DM1104">
            <v>0</v>
          </cell>
          <cell r="DN1104">
            <v>0</v>
          </cell>
          <cell r="DO1104">
            <v>0</v>
          </cell>
          <cell r="DP1104">
            <v>0</v>
          </cell>
          <cell r="DQ1104">
            <v>0</v>
          </cell>
          <cell r="DR1104">
            <v>0</v>
          </cell>
          <cell r="DS1104">
            <v>0</v>
          </cell>
          <cell r="DT1104">
            <v>0</v>
          </cell>
          <cell r="DU1104">
            <v>0</v>
          </cell>
          <cell r="DV1104">
            <v>0</v>
          </cell>
          <cell r="DW1104">
            <v>0</v>
          </cell>
          <cell r="DX1104">
            <v>0</v>
          </cell>
          <cell r="DY1104">
            <v>0</v>
          </cell>
          <cell r="DZ1104">
            <v>0</v>
          </cell>
          <cell r="EA1104">
            <v>0</v>
          </cell>
          <cell r="EB1104">
            <v>0</v>
          </cell>
          <cell r="EC1104">
            <v>0</v>
          </cell>
          <cell r="ED1104">
            <v>0</v>
          </cell>
        </row>
        <row r="1105">
          <cell r="F1105">
            <v>0</v>
          </cell>
          <cell r="G1105">
            <v>0</v>
          </cell>
          <cell r="H1105">
            <v>0</v>
          </cell>
          <cell r="I1105">
            <v>0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0</v>
          </cell>
          <cell r="P1105">
            <v>0</v>
          </cell>
          <cell r="Q1105">
            <v>0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  <cell r="AE1105">
            <v>0</v>
          </cell>
          <cell r="AF1105">
            <v>0</v>
          </cell>
          <cell r="AG1105">
            <v>0</v>
          </cell>
          <cell r="AH1105">
            <v>0</v>
          </cell>
          <cell r="AI1105">
            <v>0</v>
          </cell>
          <cell r="AJ1105">
            <v>0</v>
          </cell>
          <cell r="AK1105">
            <v>0</v>
          </cell>
          <cell r="AL1105">
            <v>0</v>
          </cell>
          <cell r="AM1105">
            <v>0</v>
          </cell>
          <cell r="AN1105">
            <v>0</v>
          </cell>
          <cell r="AO1105">
            <v>0</v>
          </cell>
          <cell r="AP1105">
            <v>0</v>
          </cell>
          <cell r="AQ1105">
            <v>0</v>
          </cell>
          <cell r="AR1105">
            <v>0</v>
          </cell>
          <cell r="AS1105">
            <v>0</v>
          </cell>
          <cell r="AT1105">
            <v>0</v>
          </cell>
          <cell r="AU1105">
            <v>0</v>
          </cell>
          <cell r="AV1105">
            <v>0</v>
          </cell>
          <cell r="AW1105">
            <v>0</v>
          </cell>
          <cell r="AX1105">
            <v>0</v>
          </cell>
          <cell r="AY1105">
            <v>0</v>
          </cell>
          <cell r="AZ1105">
            <v>0</v>
          </cell>
          <cell r="BA1105">
            <v>0</v>
          </cell>
          <cell r="BB1105">
            <v>0</v>
          </cell>
          <cell r="BC1105">
            <v>0</v>
          </cell>
          <cell r="BD1105">
            <v>0</v>
          </cell>
          <cell r="BE1105">
            <v>0</v>
          </cell>
          <cell r="BF1105">
            <v>0</v>
          </cell>
          <cell r="BG1105">
            <v>0</v>
          </cell>
          <cell r="BH1105">
            <v>0</v>
          </cell>
          <cell r="BI1105">
            <v>0</v>
          </cell>
          <cell r="BJ1105">
            <v>0</v>
          </cell>
          <cell r="BK1105">
            <v>0</v>
          </cell>
          <cell r="BL1105">
            <v>0</v>
          </cell>
          <cell r="BM1105">
            <v>0</v>
          </cell>
          <cell r="BN1105">
            <v>0</v>
          </cell>
          <cell r="BO1105">
            <v>0</v>
          </cell>
          <cell r="BP1105">
            <v>0</v>
          </cell>
          <cell r="BQ1105">
            <v>0</v>
          </cell>
          <cell r="BR1105">
            <v>0</v>
          </cell>
          <cell r="BS1105">
            <v>0</v>
          </cell>
          <cell r="BT1105">
            <v>0</v>
          </cell>
          <cell r="BU1105">
            <v>0</v>
          </cell>
          <cell r="BV1105">
            <v>0</v>
          </cell>
          <cell r="BW1105">
            <v>0</v>
          </cell>
          <cell r="BX1105">
            <v>0</v>
          </cell>
          <cell r="BY1105">
            <v>0</v>
          </cell>
          <cell r="BZ1105">
            <v>0</v>
          </cell>
          <cell r="CA1105">
            <v>0</v>
          </cell>
          <cell r="CB1105">
            <v>0</v>
          </cell>
          <cell r="CC1105">
            <v>0</v>
          </cell>
          <cell r="CD1105">
            <v>0</v>
          </cell>
          <cell r="CE1105">
            <v>0</v>
          </cell>
          <cell r="CF1105">
            <v>0</v>
          </cell>
          <cell r="CG1105">
            <v>0</v>
          </cell>
          <cell r="CH1105">
            <v>0</v>
          </cell>
          <cell r="CI1105">
            <v>0</v>
          </cell>
          <cell r="CJ1105">
            <v>0</v>
          </cell>
          <cell r="CK1105">
            <v>0</v>
          </cell>
          <cell r="CL1105">
            <v>0</v>
          </cell>
          <cell r="CM1105">
            <v>0</v>
          </cell>
          <cell r="CN1105">
            <v>0</v>
          </cell>
          <cell r="CO1105">
            <v>0</v>
          </cell>
          <cell r="CP1105">
            <v>0</v>
          </cell>
          <cell r="CQ1105">
            <v>0</v>
          </cell>
          <cell r="CR1105">
            <v>0</v>
          </cell>
          <cell r="CS1105">
            <v>0</v>
          </cell>
          <cell r="CT1105">
            <v>0</v>
          </cell>
          <cell r="CU1105">
            <v>0</v>
          </cell>
          <cell r="CV1105">
            <v>0</v>
          </cell>
          <cell r="CW1105">
            <v>0</v>
          </cell>
          <cell r="CX1105">
            <v>0</v>
          </cell>
          <cell r="CY1105">
            <v>0</v>
          </cell>
          <cell r="CZ1105">
            <v>0</v>
          </cell>
          <cell r="DA1105">
            <v>0</v>
          </cell>
          <cell r="DB1105">
            <v>0</v>
          </cell>
          <cell r="DC1105">
            <v>0</v>
          </cell>
          <cell r="DD1105">
            <v>0</v>
          </cell>
          <cell r="DE1105">
            <v>0</v>
          </cell>
          <cell r="DF1105">
            <v>0</v>
          </cell>
          <cell r="DG1105">
            <v>0</v>
          </cell>
          <cell r="DH1105">
            <v>0</v>
          </cell>
          <cell r="DI1105">
            <v>0</v>
          </cell>
          <cell r="DJ1105">
            <v>0</v>
          </cell>
          <cell r="DK1105">
            <v>0</v>
          </cell>
          <cell r="DL1105">
            <v>0</v>
          </cell>
          <cell r="DM1105">
            <v>0</v>
          </cell>
          <cell r="DN1105">
            <v>0</v>
          </cell>
          <cell r="DO1105">
            <v>0</v>
          </cell>
          <cell r="DP1105">
            <v>0</v>
          </cell>
          <cell r="DQ1105">
            <v>0</v>
          </cell>
          <cell r="DR1105">
            <v>0</v>
          </cell>
          <cell r="DS1105">
            <v>0</v>
          </cell>
          <cell r="DT1105">
            <v>0</v>
          </cell>
          <cell r="DU1105">
            <v>0</v>
          </cell>
          <cell r="DV1105">
            <v>0</v>
          </cell>
          <cell r="DW1105">
            <v>0</v>
          </cell>
          <cell r="DX1105">
            <v>0</v>
          </cell>
          <cell r="DY1105">
            <v>0</v>
          </cell>
          <cell r="DZ1105">
            <v>0</v>
          </cell>
          <cell r="EA1105">
            <v>0</v>
          </cell>
          <cell r="EB1105">
            <v>0</v>
          </cell>
          <cell r="EC1105">
            <v>0</v>
          </cell>
          <cell r="ED1105">
            <v>0</v>
          </cell>
        </row>
        <row r="1106">
          <cell r="F1106">
            <v>0</v>
          </cell>
          <cell r="G1106">
            <v>0</v>
          </cell>
          <cell r="H1106">
            <v>0</v>
          </cell>
          <cell r="I1106">
            <v>0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0</v>
          </cell>
          <cell r="P1106">
            <v>0</v>
          </cell>
          <cell r="Q1106">
            <v>0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  <cell r="AE1106">
            <v>0</v>
          </cell>
          <cell r="AF1106">
            <v>0</v>
          </cell>
          <cell r="AG1106">
            <v>0</v>
          </cell>
          <cell r="AH1106">
            <v>0</v>
          </cell>
          <cell r="AI1106">
            <v>0</v>
          </cell>
          <cell r="AJ1106">
            <v>0</v>
          </cell>
          <cell r="AK1106">
            <v>0</v>
          </cell>
          <cell r="AL1106">
            <v>0</v>
          </cell>
          <cell r="AM1106">
            <v>0</v>
          </cell>
          <cell r="AN1106">
            <v>0</v>
          </cell>
          <cell r="AO1106">
            <v>0</v>
          </cell>
          <cell r="AP1106">
            <v>0</v>
          </cell>
          <cell r="AQ1106">
            <v>0</v>
          </cell>
          <cell r="AR1106">
            <v>0</v>
          </cell>
          <cell r="AS1106">
            <v>0</v>
          </cell>
          <cell r="AT1106">
            <v>0</v>
          </cell>
          <cell r="AU1106">
            <v>0</v>
          </cell>
          <cell r="AV1106">
            <v>0</v>
          </cell>
          <cell r="AW1106">
            <v>0</v>
          </cell>
          <cell r="AX1106">
            <v>0</v>
          </cell>
          <cell r="AY1106">
            <v>0</v>
          </cell>
          <cell r="AZ1106">
            <v>0</v>
          </cell>
          <cell r="BA1106">
            <v>0</v>
          </cell>
          <cell r="BB1106">
            <v>0</v>
          </cell>
          <cell r="BC1106">
            <v>0</v>
          </cell>
          <cell r="BD1106">
            <v>0</v>
          </cell>
          <cell r="BE1106">
            <v>0</v>
          </cell>
          <cell r="BF1106">
            <v>0</v>
          </cell>
          <cell r="BG1106">
            <v>0</v>
          </cell>
          <cell r="BH1106">
            <v>0</v>
          </cell>
          <cell r="BI1106">
            <v>0</v>
          </cell>
          <cell r="BJ1106">
            <v>0</v>
          </cell>
          <cell r="BK1106">
            <v>0</v>
          </cell>
          <cell r="BL1106">
            <v>0</v>
          </cell>
          <cell r="BM1106">
            <v>0</v>
          </cell>
          <cell r="BN1106">
            <v>0</v>
          </cell>
          <cell r="BO1106">
            <v>0</v>
          </cell>
          <cell r="BP1106">
            <v>0</v>
          </cell>
          <cell r="BQ1106">
            <v>0</v>
          </cell>
          <cell r="BR1106">
            <v>0</v>
          </cell>
          <cell r="BS1106">
            <v>0</v>
          </cell>
          <cell r="BT1106">
            <v>0</v>
          </cell>
          <cell r="BU1106">
            <v>0</v>
          </cell>
          <cell r="BV1106">
            <v>0</v>
          </cell>
          <cell r="BW1106">
            <v>0</v>
          </cell>
          <cell r="BX1106">
            <v>0</v>
          </cell>
          <cell r="BY1106">
            <v>0</v>
          </cell>
          <cell r="BZ1106">
            <v>0</v>
          </cell>
          <cell r="CA1106">
            <v>0</v>
          </cell>
          <cell r="CB1106">
            <v>0</v>
          </cell>
          <cell r="CC1106">
            <v>0</v>
          </cell>
          <cell r="CD1106">
            <v>0</v>
          </cell>
          <cell r="CE1106">
            <v>0</v>
          </cell>
          <cell r="CF1106">
            <v>0</v>
          </cell>
          <cell r="CG1106">
            <v>0</v>
          </cell>
          <cell r="CH1106">
            <v>0</v>
          </cell>
          <cell r="CI1106">
            <v>0</v>
          </cell>
          <cell r="CJ1106">
            <v>0</v>
          </cell>
          <cell r="CK1106">
            <v>0</v>
          </cell>
          <cell r="CL1106">
            <v>0</v>
          </cell>
          <cell r="CM1106">
            <v>0</v>
          </cell>
          <cell r="CN1106">
            <v>0</v>
          </cell>
          <cell r="CO1106">
            <v>0</v>
          </cell>
          <cell r="CP1106">
            <v>0</v>
          </cell>
          <cell r="CQ1106">
            <v>0</v>
          </cell>
          <cell r="CR1106">
            <v>0</v>
          </cell>
          <cell r="CS1106">
            <v>0</v>
          </cell>
          <cell r="CT1106">
            <v>0</v>
          </cell>
          <cell r="CU1106">
            <v>0</v>
          </cell>
          <cell r="CV1106">
            <v>0</v>
          </cell>
          <cell r="CW1106">
            <v>0</v>
          </cell>
          <cell r="CX1106">
            <v>0</v>
          </cell>
          <cell r="CY1106">
            <v>0</v>
          </cell>
          <cell r="CZ1106">
            <v>0</v>
          </cell>
          <cell r="DA1106">
            <v>0</v>
          </cell>
          <cell r="DB1106">
            <v>0</v>
          </cell>
          <cell r="DC1106">
            <v>0</v>
          </cell>
          <cell r="DD1106">
            <v>0</v>
          </cell>
          <cell r="DE1106">
            <v>0</v>
          </cell>
          <cell r="DF1106">
            <v>0</v>
          </cell>
          <cell r="DG1106">
            <v>0</v>
          </cell>
          <cell r="DH1106">
            <v>0</v>
          </cell>
          <cell r="DI1106">
            <v>0</v>
          </cell>
          <cell r="DJ1106">
            <v>0</v>
          </cell>
          <cell r="DK1106">
            <v>0</v>
          </cell>
          <cell r="DL1106">
            <v>0</v>
          </cell>
          <cell r="DM1106">
            <v>0</v>
          </cell>
          <cell r="DN1106">
            <v>0</v>
          </cell>
          <cell r="DO1106">
            <v>0</v>
          </cell>
          <cell r="DP1106">
            <v>0</v>
          </cell>
          <cell r="DQ1106">
            <v>0</v>
          </cell>
          <cell r="DR1106">
            <v>0</v>
          </cell>
          <cell r="DS1106">
            <v>0</v>
          </cell>
          <cell r="DT1106">
            <v>0</v>
          </cell>
          <cell r="DU1106">
            <v>0</v>
          </cell>
          <cell r="DV1106">
            <v>0</v>
          </cell>
          <cell r="DW1106">
            <v>0</v>
          </cell>
          <cell r="DX1106">
            <v>0</v>
          </cell>
          <cell r="DY1106">
            <v>0</v>
          </cell>
          <cell r="DZ1106">
            <v>0</v>
          </cell>
          <cell r="EA1106">
            <v>0</v>
          </cell>
          <cell r="EB1106">
            <v>0</v>
          </cell>
          <cell r="EC1106">
            <v>0</v>
          </cell>
          <cell r="ED1106">
            <v>0</v>
          </cell>
        </row>
        <row r="1107">
          <cell r="F1107">
            <v>0</v>
          </cell>
          <cell r="G1107">
            <v>0</v>
          </cell>
          <cell r="H1107">
            <v>0</v>
          </cell>
          <cell r="I1107">
            <v>0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0</v>
          </cell>
          <cell r="P1107">
            <v>0</v>
          </cell>
          <cell r="Q1107">
            <v>0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  <cell r="AE1107">
            <v>0</v>
          </cell>
          <cell r="AF1107">
            <v>0</v>
          </cell>
          <cell r="AG1107">
            <v>0</v>
          </cell>
          <cell r="AH1107">
            <v>0</v>
          </cell>
          <cell r="AI1107">
            <v>0</v>
          </cell>
          <cell r="AJ1107">
            <v>0</v>
          </cell>
          <cell r="AK1107">
            <v>0</v>
          </cell>
          <cell r="AL1107">
            <v>0</v>
          </cell>
          <cell r="AM1107">
            <v>0</v>
          </cell>
          <cell r="AN1107">
            <v>0</v>
          </cell>
          <cell r="AO1107">
            <v>0</v>
          </cell>
          <cell r="AP1107">
            <v>0</v>
          </cell>
          <cell r="AQ1107">
            <v>0</v>
          </cell>
          <cell r="AR1107">
            <v>0</v>
          </cell>
          <cell r="AS1107">
            <v>0</v>
          </cell>
          <cell r="AT1107">
            <v>0</v>
          </cell>
          <cell r="AU1107">
            <v>0</v>
          </cell>
          <cell r="AV1107">
            <v>0</v>
          </cell>
          <cell r="AW1107">
            <v>0</v>
          </cell>
          <cell r="AX1107">
            <v>0</v>
          </cell>
          <cell r="AY1107">
            <v>0</v>
          </cell>
          <cell r="AZ1107">
            <v>0</v>
          </cell>
          <cell r="BA1107">
            <v>0</v>
          </cell>
          <cell r="BB1107">
            <v>0</v>
          </cell>
          <cell r="BC1107">
            <v>0</v>
          </cell>
          <cell r="BD1107">
            <v>0</v>
          </cell>
          <cell r="BE1107">
            <v>0</v>
          </cell>
          <cell r="BF1107">
            <v>0</v>
          </cell>
          <cell r="BG1107">
            <v>0</v>
          </cell>
          <cell r="BH1107">
            <v>0</v>
          </cell>
          <cell r="BI1107">
            <v>0</v>
          </cell>
          <cell r="BJ1107">
            <v>0</v>
          </cell>
          <cell r="BK1107">
            <v>0</v>
          </cell>
          <cell r="BL1107">
            <v>0</v>
          </cell>
          <cell r="BM1107">
            <v>0</v>
          </cell>
          <cell r="BN1107">
            <v>0</v>
          </cell>
          <cell r="BO1107">
            <v>0</v>
          </cell>
          <cell r="BP1107">
            <v>0</v>
          </cell>
          <cell r="BQ1107">
            <v>0</v>
          </cell>
          <cell r="BR1107">
            <v>0</v>
          </cell>
          <cell r="BS1107">
            <v>0</v>
          </cell>
          <cell r="BT1107">
            <v>0</v>
          </cell>
          <cell r="BU1107">
            <v>0</v>
          </cell>
          <cell r="BV1107">
            <v>0</v>
          </cell>
          <cell r="BW1107">
            <v>0</v>
          </cell>
          <cell r="BX1107">
            <v>0</v>
          </cell>
          <cell r="BY1107">
            <v>0</v>
          </cell>
          <cell r="BZ1107">
            <v>0</v>
          </cell>
          <cell r="CA1107">
            <v>0</v>
          </cell>
          <cell r="CB1107">
            <v>0</v>
          </cell>
          <cell r="CC1107">
            <v>0</v>
          </cell>
          <cell r="CD1107">
            <v>0</v>
          </cell>
          <cell r="CE1107">
            <v>0</v>
          </cell>
          <cell r="CF1107">
            <v>0</v>
          </cell>
          <cell r="CG1107">
            <v>0</v>
          </cell>
          <cell r="CH1107">
            <v>0</v>
          </cell>
          <cell r="CI1107">
            <v>0</v>
          </cell>
          <cell r="CJ1107">
            <v>0</v>
          </cell>
          <cell r="CK1107">
            <v>0</v>
          </cell>
          <cell r="CL1107">
            <v>0</v>
          </cell>
          <cell r="CM1107">
            <v>0</v>
          </cell>
          <cell r="CN1107">
            <v>0</v>
          </cell>
          <cell r="CO1107">
            <v>0</v>
          </cell>
          <cell r="CP1107">
            <v>0</v>
          </cell>
          <cell r="CQ1107">
            <v>0</v>
          </cell>
          <cell r="CR1107">
            <v>0</v>
          </cell>
          <cell r="CS1107">
            <v>0</v>
          </cell>
          <cell r="CT1107">
            <v>0</v>
          </cell>
          <cell r="CU1107">
            <v>0</v>
          </cell>
          <cell r="CV1107">
            <v>0</v>
          </cell>
          <cell r="CW1107">
            <v>0</v>
          </cell>
          <cell r="CX1107">
            <v>0</v>
          </cell>
          <cell r="CY1107">
            <v>0</v>
          </cell>
          <cell r="CZ1107">
            <v>0</v>
          </cell>
          <cell r="DA1107">
            <v>0</v>
          </cell>
          <cell r="DB1107">
            <v>0</v>
          </cell>
          <cell r="DC1107">
            <v>0</v>
          </cell>
          <cell r="DD1107">
            <v>0</v>
          </cell>
          <cell r="DE1107">
            <v>0</v>
          </cell>
          <cell r="DF1107">
            <v>0</v>
          </cell>
          <cell r="DG1107">
            <v>0</v>
          </cell>
          <cell r="DH1107">
            <v>0</v>
          </cell>
          <cell r="DI1107">
            <v>0</v>
          </cell>
          <cell r="DJ1107">
            <v>0</v>
          </cell>
          <cell r="DK1107">
            <v>0</v>
          </cell>
          <cell r="DL1107">
            <v>0</v>
          </cell>
          <cell r="DM1107">
            <v>0</v>
          </cell>
          <cell r="DN1107">
            <v>0</v>
          </cell>
          <cell r="DO1107">
            <v>0</v>
          </cell>
          <cell r="DP1107">
            <v>0</v>
          </cell>
          <cell r="DQ1107">
            <v>0</v>
          </cell>
          <cell r="DR1107">
            <v>0</v>
          </cell>
          <cell r="DS1107">
            <v>0</v>
          </cell>
          <cell r="DT1107">
            <v>0</v>
          </cell>
          <cell r="DU1107">
            <v>0</v>
          </cell>
          <cell r="DV1107">
            <v>0</v>
          </cell>
          <cell r="DW1107">
            <v>0</v>
          </cell>
          <cell r="DX1107">
            <v>0</v>
          </cell>
          <cell r="DY1107">
            <v>0</v>
          </cell>
          <cell r="DZ1107">
            <v>0</v>
          </cell>
          <cell r="EA1107">
            <v>0</v>
          </cell>
          <cell r="EB1107">
            <v>0</v>
          </cell>
          <cell r="EC1107">
            <v>0</v>
          </cell>
          <cell r="ED1107">
            <v>0</v>
          </cell>
        </row>
        <row r="1108">
          <cell r="F1108">
            <v>0</v>
          </cell>
          <cell r="G1108">
            <v>0</v>
          </cell>
          <cell r="H1108">
            <v>0</v>
          </cell>
          <cell r="I1108">
            <v>0</v>
          </cell>
          <cell r="J1108">
            <v>0</v>
          </cell>
          <cell r="K1108">
            <v>0</v>
          </cell>
          <cell r="L1108">
            <v>0</v>
          </cell>
          <cell r="M1108">
            <v>0</v>
          </cell>
          <cell r="N1108">
            <v>0</v>
          </cell>
          <cell r="O1108">
            <v>0</v>
          </cell>
          <cell r="P1108">
            <v>0</v>
          </cell>
          <cell r="Q1108">
            <v>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  <cell r="AE1108">
            <v>0</v>
          </cell>
          <cell r="AF1108">
            <v>0</v>
          </cell>
          <cell r="AG1108">
            <v>0</v>
          </cell>
          <cell r="AH1108">
            <v>0</v>
          </cell>
          <cell r="AI1108">
            <v>0</v>
          </cell>
          <cell r="AJ1108">
            <v>0</v>
          </cell>
          <cell r="AK1108">
            <v>0</v>
          </cell>
          <cell r="AL1108">
            <v>0</v>
          </cell>
          <cell r="AM1108">
            <v>0</v>
          </cell>
          <cell r="AN1108">
            <v>0</v>
          </cell>
          <cell r="AO1108">
            <v>0</v>
          </cell>
          <cell r="AP1108">
            <v>0</v>
          </cell>
          <cell r="AQ1108">
            <v>0</v>
          </cell>
          <cell r="AR1108">
            <v>0</v>
          </cell>
          <cell r="AS1108">
            <v>0</v>
          </cell>
          <cell r="AT1108">
            <v>0</v>
          </cell>
          <cell r="AU1108">
            <v>0</v>
          </cell>
          <cell r="AV1108">
            <v>0</v>
          </cell>
          <cell r="AW1108">
            <v>0</v>
          </cell>
          <cell r="AX1108">
            <v>0</v>
          </cell>
          <cell r="AY1108">
            <v>0</v>
          </cell>
          <cell r="AZ1108">
            <v>0</v>
          </cell>
          <cell r="BA1108">
            <v>0</v>
          </cell>
          <cell r="BB1108">
            <v>0</v>
          </cell>
          <cell r="BC1108">
            <v>0</v>
          </cell>
          <cell r="BD1108">
            <v>0</v>
          </cell>
          <cell r="BE1108">
            <v>0</v>
          </cell>
          <cell r="BF1108">
            <v>0</v>
          </cell>
          <cell r="BG1108">
            <v>0</v>
          </cell>
          <cell r="BH1108">
            <v>0</v>
          </cell>
          <cell r="BI1108">
            <v>0</v>
          </cell>
          <cell r="BJ1108">
            <v>0</v>
          </cell>
          <cell r="BK1108">
            <v>0</v>
          </cell>
          <cell r="BL1108">
            <v>0</v>
          </cell>
          <cell r="BM1108">
            <v>0</v>
          </cell>
          <cell r="BN1108">
            <v>0</v>
          </cell>
          <cell r="BO1108">
            <v>0</v>
          </cell>
          <cell r="BP1108">
            <v>0</v>
          </cell>
          <cell r="BQ1108">
            <v>0</v>
          </cell>
          <cell r="BR1108">
            <v>0</v>
          </cell>
          <cell r="BS1108">
            <v>0</v>
          </cell>
          <cell r="BT1108">
            <v>0</v>
          </cell>
          <cell r="BU1108">
            <v>0</v>
          </cell>
          <cell r="BV1108">
            <v>0</v>
          </cell>
          <cell r="BW1108">
            <v>0</v>
          </cell>
          <cell r="BX1108">
            <v>0</v>
          </cell>
          <cell r="BY1108">
            <v>0</v>
          </cell>
          <cell r="BZ1108">
            <v>0</v>
          </cell>
          <cell r="CA1108">
            <v>0</v>
          </cell>
          <cell r="CB1108">
            <v>0</v>
          </cell>
          <cell r="CC1108">
            <v>0</v>
          </cell>
          <cell r="CD1108">
            <v>0</v>
          </cell>
          <cell r="CE1108">
            <v>0</v>
          </cell>
          <cell r="CF1108">
            <v>0</v>
          </cell>
          <cell r="CG1108">
            <v>0</v>
          </cell>
          <cell r="CH1108">
            <v>0</v>
          </cell>
          <cell r="CI1108">
            <v>0</v>
          </cell>
          <cell r="CJ1108">
            <v>0</v>
          </cell>
          <cell r="CK1108">
            <v>0</v>
          </cell>
          <cell r="CL1108">
            <v>0</v>
          </cell>
          <cell r="CM1108">
            <v>0</v>
          </cell>
          <cell r="CN1108">
            <v>0</v>
          </cell>
          <cell r="CO1108">
            <v>0</v>
          </cell>
          <cell r="CP1108">
            <v>0</v>
          </cell>
          <cell r="CQ1108">
            <v>0</v>
          </cell>
          <cell r="CR1108">
            <v>0</v>
          </cell>
          <cell r="CS1108">
            <v>0</v>
          </cell>
          <cell r="CT1108">
            <v>0</v>
          </cell>
          <cell r="CU1108">
            <v>0</v>
          </cell>
          <cell r="CV1108">
            <v>0</v>
          </cell>
          <cell r="CW1108">
            <v>0</v>
          </cell>
          <cell r="CX1108">
            <v>0</v>
          </cell>
          <cell r="CY1108">
            <v>0</v>
          </cell>
          <cell r="CZ1108">
            <v>0</v>
          </cell>
          <cell r="DA1108">
            <v>0</v>
          </cell>
          <cell r="DB1108">
            <v>0</v>
          </cell>
          <cell r="DC1108">
            <v>0</v>
          </cell>
          <cell r="DD1108">
            <v>0</v>
          </cell>
          <cell r="DE1108">
            <v>0</v>
          </cell>
          <cell r="DF1108">
            <v>0</v>
          </cell>
          <cell r="DG1108">
            <v>0</v>
          </cell>
          <cell r="DH1108">
            <v>0</v>
          </cell>
          <cell r="DI1108">
            <v>0</v>
          </cell>
          <cell r="DJ1108">
            <v>0</v>
          </cell>
          <cell r="DK1108">
            <v>0</v>
          </cell>
          <cell r="DL1108">
            <v>0</v>
          </cell>
          <cell r="DM1108">
            <v>0</v>
          </cell>
          <cell r="DN1108">
            <v>0</v>
          </cell>
          <cell r="DO1108">
            <v>0</v>
          </cell>
          <cell r="DP1108">
            <v>0</v>
          </cell>
          <cell r="DQ1108">
            <v>0</v>
          </cell>
          <cell r="DR1108">
            <v>0</v>
          </cell>
          <cell r="DS1108">
            <v>0</v>
          </cell>
          <cell r="DT1108">
            <v>0</v>
          </cell>
          <cell r="DU1108">
            <v>0</v>
          </cell>
          <cell r="DV1108">
            <v>0</v>
          </cell>
          <cell r="DW1108">
            <v>0</v>
          </cell>
          <cell r="DX1108">
            <v>0</v>
          </cell>
          <cell r="DY1108">
            <v>0</v>
          </cell>
          <cell r="DZ1108">
            <v>0</v>
          </cell>
          <cell r="EA1108">
            <v>0</v>
          </cell>
          <cell r="EB1108">
            <v>0</v>
          </cell>
          <cell r="EC1108">
            <v>0</v>
          </cell>
          <cell r="ED1108">
            <v>0</v>
          </cell>
        </row>
        <row r="1109">
          <cell r="F1109">
            <v>0</v>
          </cell>
          <cell r="G1109">
            <v>0</v>
          </cell>
          <cell r="H1109">
            <v>0</v>
          </cell>
          <cell r="I1109">
            <v>0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0</v>
          </cell>
          <cell r="P1109">
            <v>0</v>
          </cell>
          <cell r="Q1109">
            <v>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  <cell r="AE1109">
            <v>0</v>
          </cell>
          <cell r="AF1109">
            <v>0</v>
          </cell>
          <cell r="AG1109">
            <v>0</v>
          </cell>
          <cell r="AH1109">
            <v>0</v>
          </cell>
          <cell r="AI1109">
            <v>0</v>
          </cell>
          <cell r="AJ1109">
            <v>0</v>
          </cell>
          <cell r="AK1109">
            <v>0</v>
          </cell>
          <cell r="AL1109">
            <v>0</v>
          </cell>
          <cell r="AM1109">
            <v>0</v>
          </cell>
          <cell r="AN1109">
            <v>0</v>
          </cell>
          <cell r="AO1109">
            <v>0</v>
          </cell>
          <cell r="AP1109">
            <v>0</v>
          </cell>
          <cell r="AQ1109">
            <v>0</v>
          </cell>
          <cell r="AR1109">
            <v>0</v>
          </cell>
          <cell r="AS1109">
            <v>0</v>
          </cell>
          <cell r="AT1109">
            <v>0</v>
          </cell>
          <cell r="AU1109">
            <v>0</v>
          </cell>
          <cell r="AV1109">
            <v>0</v>
          </cell>
          <cell r="AW1109">
            <v>0</v>
          </cell>
          <cell r="AX1109">
            <v>0</v>
          </cell>
          <cell r="AY1109">
            <v>0</v>
          </cell>
          <cell r="AZ1109">
            <v>0</v>
          </cell>
          <cell r="BA1109">
            <v>0</v>
          </cell>
          <cell r="BB1109">
            <v>0</v>
          </cell>
          <cell r="BC1109">
            <v>0</v>
          </cell>
          <cell r="BD1109">
            <v>0</v>
          </cell>
          <cell r="BE1109">
            <v>0</v>
          </cell>
          <cell r="BF1109">
            <v>0</v>
          </cell>
          <cell r="BG1109">
            <v>0</v>
          </cell>
          <cell r="BH1109">
            <v>0</v>
          </cell>
          <cell r="BI1109">
            <v>0</v>
          </cell>
          <cell r="BJ1109">
            <v>0</v>
          </cell>
          <cell r="BK1109">
            <v>0</v>
          </cell>
          <cell r="BL1109">
            <v>0</v>
          </cell>
          <cell r="BM1109">
            <v>0</v>
          </cell>
          <cell r="BN1109">
            <v>0</v>
          </cell>
          <cell r="BO1109">
            <v>0</v>
          </cell>
          <cell r="BP1109">
            <v>0</v>
          </cell>
          <cell r="BQ1109">
            <v>0</v>
          </cell>
          <cell r="BR1109">
            <v>0</v>
          </cell>
          <cell r="BS1109">
            <v>0</v>
          </cell>
          <cell r="BT1109">
            <v>0</v>
          </cell>
          <cell r="BU1109">
            <v>0</v>
          </cell>
          <cell r="BV1109">
            <v>0</v>
          </cell>
          <cell r="BW1109">
            <v>0</v>
          </cell>
          <cell r="BX1109">
            <v>0</v>
          </cell>
          <cell r="BY1109">
            <v>0</v>
          </cell>
          <cell r="BZ1109">
            <v>0</v>
          </cell>
          <cell r="CA1109">
            <v>0</v>
          </cell>
          <cell r="CB1109">
            <v>0</v>
          </cell>
          <cell r="CC1109">
            <v>0</v>
          </cell>
          <cell r="CD1109">
            <v>0</v>
          </cell>
          <cell r="CE1109">
            <v>0</v>
          </cell>
          <cell r="CF1109">
            <v>0</v>
          </cell>
          <cell r="CG1109">
            <v>0</v>
          </cell>
          <cell r="CH1109">
            <v>0</v>
          </cell>
          <cell r="CI1109">
            <v>0</v>
          </cell>
          <cell r="CJ1109">
            <v>0</v>
          </cell>
          <cell r="CK1109">
            <v>0</v>
          </cell>
          <cell r="CL1109">
            <v>0</v>
          </cell>
          <cell r="CM1109">
            <v>0</v>
          </cell>
          <cell r="CN1109">
            <v>0</v>
          </cell>
          <cell r="CO1109">
            <v>0</v>
          </cell>
          <cell r="CP1109">
            <v>0</v>
          </cell>
          <cell r="CQ1109">
            <v>0</v>
          </cell>
          <cell r="CR1109">
            <v>0</v>
          </cell>
          <cell r="CS1109">
            <v>0</v>
          </cell>
          <cell r="CT1109">
            <v>0</v>
          </cell>
          <cell r="CU1109">
            <v>0</v>
          </cell>
          <cell r="CV1109">
            <v>0</v>
          </cell>
          <cell r="CW1109">
            <v>0</v>
          </cell>
          <cell r="CX1109">
            <v>0</v>
          </cell>
          <cell r="CY1109">
            <v>0</v>
          </cell>
          <cell r="CZ1109">
            <v>0</v>
          </cell>
          <cell r="DA1109">
            <v>0</v>
          </cell>
          <cell r="DB1109">
            <v>0</v>
          </cell>
          <cell r="DC1109">
            <v>0</v>
          </cell>
          <cell r="DD1109">
            <v>0</v>
          </cell>
          <cell r="DE1109">
            <v>0</v>
          </cell>
          <cell r="DF1109">
            <v>0</v>
          </cell>
          <cell r="DG1109">
            <v>0</v>
          </cell>
          <cell r="DH1109">
            <v>0</v>
          </cell>
          <cell r="DI1109">
            <v>0</v>
          </cell>
          <cell r="DJ1109">
            <v>0</v>
          </cell>
          <cell r="DK1109">
            <v>0</v>
          </cell>
          <cell r="DL1109">
            <v>0</v>
          </cell>
          <cell r="DM1109">
            <v>0</v>
          </cell>
          <cell r="DN1109">
            <v>0</v>
          </cell>
          <cell r="DO1109">
            <v>0</v>
          </cell>
          <cell r="DP1109">
            <v>0</v>
          </cell>
          <cell r="DQ1109">
            <v>0</v>
          </cell>
          <cell r="DR1109">
            <v>0</v>
          </cell>
          <cell r="DS1109">
            <v>0</v>
          </cell>
          <cell r="DT1109">
            <v>0</v>
          </cell>
          <cell r="DU1109">
            <v>0</v>
          </cell>
          <cell r="DV1109">
            <v>0</v>
          </cell>
          <cell r="DW1109">
            <v>0</v>
          </cell>
          <cell r="DX1109">
            <v>0</v>
          </cell>
          <cell r="DY1109">
            <v>0</v>
          </cell>
          <cell r="DZ1109">
            <v>0</v>
          </cell>
          <cell r="EA1109">
            <v>0</v>
          </cell>
          <cell r="EB1109">
            <v>0</v>
          </cell>
          <cell r="EC1109">
            <v>0</v>
          </cell>
          <cell r="ED1109">
            <v>0</v>
          </cell>
        </row>
        <row r="1110">
          <cell r="F1110">
            <v>0</v>
          </cell>
          <cell r="G1110">
            <v>0</v>
          </cell>
          <cell r="H1110">
            <v>0</v>
          </cell>
          <cell r="I1110">
            <v>0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0</v>
          </cell>
          <cell r="P1110">
            <v>0</v>
          </cell>
          <cell r="Q1110">
            <v>0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  <cell r="AE1110">
            <v>0</v>
          </cell>
          <cell r="AF1110">
            <v>0</v>
          </cell>
          <cell r="AG1110">
            <v>0</v>
          </cell>
          <cell r="AH1110">
            <v>0</v>
          </cell>
          <cell r="AI1110">
            <v>0</v>
          </cell>
          <cell r="AJ1110">
            <v>0</v>
          </cell>
          <cell r="AK1110">
            <v>0</v>
          </cell>
          <cell r="AL1110">
            <v>0</v>
          </cell>
          <cell r="AM1110">
            <v>0</v>
          </cell>
          <cell r="AN1110">
            <v>0</v>
          </cell>
          <cell r="AO1110">
            <v>0</v>
          </cell>
          <cell r="AP1110">
            <v>0</v>
          </cell>
          <cell r="AQ1110">
            <v>0</v>
          </cell>
          <cell r="AR1110">
            <v>0</v>
          </cell>
          <cell r="AS1110">
            <v>0</v>
          </cell>
          <cell r="AT1110">
            <v>0</v>
          </cell>
          <cell r="AU1110">
            <v>0</v>
          </cell>
          <cell r="AV1110">
            <v>0</v>
          </cell>
          <cell r="AW1110">
            <v>0</v>
          </cell>
          <cell r="AX1110">
            <v>0</v>
          </cell>
          <cell r="AY1110">
            <v>0</v>
          </cell>
          <cell r="AZ1110">
            <v>0</v>
          </cell>
          <cell r="BA1110">
            <v>0</v>
          </cell>
          <cell r="BB1110">
            <v>0</v>
          </cell>
          <cell r="BC1110">
            <v>0</v>
          </cell>
          <cell r="BD1110">
            <v>0</v>
          </cell>
          <cell r="BE1110">
            <v>0</v>
          </cell>
          <cell r="BF1110">
            <v>0</v>
          </cell>
          <cell r="BG1110">
            <v>0</v>
          </cell>
          <cell r="BH1110">
            <v>0</v>
          </cell>
          <cell r="BI1110">
            <v>0</v>
          </cell>
          <cell r="BJ1110">
            <v>0</v>
          </cell>
          <cell r="BK1110">
            <v>0</v>
          </cell>
          <cell r="BL1110">
            <v>0</v>
          </cell>
          <cell r="BM1110">
            <v>0</v>
          </cell>
          <cell r="BN1110">
            <v>0</v>
          </cell>
          <cell r="BO1110">
            <v>0</v>
          </cell>
          <cell r="BP1110">
            <v>0</v>
          </cell>
          <cell r="BQ1110">
            <v>0</v>
          </cell>
          <cell r="BR1110">
            <v>0</v>
          </cell>
          <cell r="BS1110">
            <v>0</v>
          </cell>
          <cell r="BT1110">
            <v>0</v>
          </cell>
          <cell r="BU1110">
            <v>0</v>
          </cell>
          <cell r="BV1110">
            <v>0</v>
          </cell>
          <cell r="BW1110">
            <v>0</v>
          </cell>
          <cell r="BX1110">
            <v>0</v>
          </cell>
          <cell r="BY1110">
            <v>0</v>
          </cell>
          <cell r="BZ1110">
            <v>0</v>
          </cell>
          <cell r="CA1110">
            <v>0</v>
          </cell>
          <cell r="CB1110">
            <v>0</v>
          </cell>
          <cell r="CC1110">
            <v>0</v>
          </cell>
          <cell r="CD1110">
            <v>0</v>
          </cell>
          <cell r="CE1110">
            <v>0</v>
          </cell>
          <cell r="CF1110">
            <v>0</v>
          </cell>
          <cell r="CG1110">
            <v>0</v>
          </cell>
          <cell r="CH1110">
            <v>0</v>
          </cell>
          <cell r="CI1110">
            <v>0</v>
          </cell>
          <cell r="CJ1110">
            <v>0</v>
          </cell>
          <cell r="CK1110">
            <v>0</v>
          </cell>
          <cell r="CL1110">
            <v>0</v>
          </cell>
          <cell r="CM1110">
            <v>0</v>
          </cell>
          <cell r="CN1110">
            <v>0</v>
          </cell>
          <cell r="CO1110">
            <v>0</v>
          </cell>
          <cell r="CP1110">
            <v>0</v>
          </cell>
          <cell r="CQ1110">
            <v>0</v>
          </cell>
          <cell r="CR1110">
            <v>0</v>
          </cell>
          <cell r="CS1110">
            <v>0</v>
          </cell>
          <cell r="CT1110">
            <v>0</v>
          </cell>
          <cell r="CU1110">
            <v>0</v>
          </cell>
          <cell r="CV1110">
            <v>0</v>
          </cell>
          <cell r="CW1110">
            <v>0</v>
          </cell>
          <cell r="CX1110">
            <v>0</v>
          </cell>
          <cell r="CY1110">
            <v>0</v>
          </cell>
          <cell r="CZ1110">
            <v>0</v>
          </cell>
          <cell r="DA1110">
            <v>0</v>
          </cell>
          <cell r="DB1110">
            <v>0</v>
          </cell>
          <cell r="DC1110">
            <v>0</v>
          </cell>
          <cell r="DD1110">
            <v>0</v>
          </cell>
          <cell r="DE1110">
            <v>0</v>
          </cell>
          <cell r="DF1110">
            <v>0</v>
          </cell>
          <cell r="DG1110">
            <v>0</v>
          </cell>
          <cell r="DH1110">
            <v>0</v>
          </cell>
          <cell r="DI1110">
            <v>0</v>
          </cell>
          <cell r="DJ1110">
            <v>0</v>
          </cell>
          <cell r="DK1110">
            <v>0</v>
          </cell>
          <cell r="DL1110">
            <v>0</v>
          </cell>
          <cell r="DM1110">
            <v>0</v>
          </cell>
          <cell r="DN1110">
            <v>0</v>
          </cell>
          <cell r="DO1110">
            <v>0</v>
          </cell>
          <cell r="DP1110">
            <v>0</v>
          </cell>
          <cell r="DQ1110">
            <v>0</v>
          </cell>
          <cell r="DR1110">
            <v>0</v>
          </cell>
          <cell r="DS1110">
            <v>0</v>
          </cell>
          <cell r="DT1110">
            <v>0</v>
          </cell>
          <cell r="DU1110">
            <v>0</v>
          </cell>
          <cell r="DV1110">
            <v>0</v>
          </cell>
          <cell r="DW1110">
            <v>0</v>
          </cell>
          <cell r="DX1110">
            <v>0</v>
          </cell>
          <cell r="DY1110">
            <v>0</v>
          </cell>
          <cell r="DZ1110">
            <v>0</v>
          </cell>
          <cell r="EA1110">
            <v>0</v>
          </cell>
          <cell r="EB1110">
            <v>0</v>
          </cell>
          <cell r="EC1110">
            <v>0</v>
          </cell>
          <cell r="ED1110">
            <v>0</v>
          </cell>
        </row>
        <row r="1111">
          <cell r="F1111">
            <v>0</v>
          </cell>
          <cell r="G1111">
            <v>0</v>
          </cell>
          <cell r="H1111">
            <v>0</v>
          </cell>
          <cell r="I1111">
            <v>0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0</v>
          </cell>
          <cell r="P1111">
            <v>0</v>
          </cell>
          <cell r="Q1111">
            <v>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  <cell r="AE1111">
            <v>0</v>
          </cell>
          <cell r="AF1111">
            <v>0</v>
          </cell>
          <cell r="AG1111">
            <v>0</v>
          </cell>
          <cell r="AH1111">
            <v>0</v>
          </cell>
          <cell r="AI1111">
            <v>0</v>
          </cell>
          <cell r="AJ1111">
            <v>0</v>
          </cell>
          <cell r="AK1111">
            <v>0</v>
          </cell>
          <cell r="AL1111">
            <v>0</v>
          </cell>
          <cell r="AM1111">
            <v>0</v>
          </cell>
          <cell r="AN1111">
            <v>0</v>
          </cell>
          <cell r="AO1111">
            <v>0</v>
          </cell>
          <cell r="AP1111">
            <v>0</v>
          </cell>
          <cell r="AQ1111">
            <v>0</v>
          </cell>
          <cell r="AR1111">
            <v>0</v>
          </cell>
          <cell r="AS1111">
            <v>0</v>
          </cell>
          <cell r="AT1111">
            <v>0</v>
          </cell>
          <cell r="AU1111">
            <v>0</v>
          </cell>
          <cell r="AV1111">
            <v>0</v>
          </cell>
          <cell r="AW1111">
            <v>0</v>
          </cell>
          <cell r="AX1111">
            <v>0</v>
          </cell>
          <cell r="AY1111">
            <v>0</v>
          </cell>
          <cell r="AZ1111">
            <v>0</v>
          </cell>
          <cell r="BA1111">
            <v>0</v>
          </cell>
          <cell r="BB1111">
            <v>0</v>
          </cell>
          <cell r="BC1111">
            <v>0</v>
          </cell>
          <cell r="BD1111">
            <v>0</v>
          </cell>
          <cell r="BE1111">
            <v>0</v>
          </cell>
          <cell r="BF1111">
            <v>0</v>
          </cell>
          <cell r="BG1111">
            <v>0</v>
          </cell>
          <cell r="BH1111">
            <v>0</v>
          </cell>
          <cell r="BI1111">
            <v>0</v>
          </cell>
          <cell r="BJ1111">
            <v>0</v>
          </cell>
          <cell r="BK1111">
            <v>0</v>
          </cell>
          <cell r="BL1111">
            <v>0</v>
          </cell>
          <cell r="BM1111">
            <v>0</v>
          </cell>
          <cell r="BN1111">
            <v>0</v>
          </cell>
          <cell r="BO1111">
            <v>0</v>
          </cell>
          <cell r="BP1111">
            <v>0</v>
          </cell>
          <cell r="BQ1111">
            <v>0</v>
          </cell>
          <cell r="BR1111">
            <v>0</v>
          </cell>
          <cell r="BS1111">
            <v>0</v>
          </cell>
          <cell r="BT1111">
            <v>0</v>
          </cell>
          <cell r="BU1111">
            <v>0</v>
          </cell>
          <cell r="BV1111">
            <v>0</v>
          </cell>
          <cell r="BW1111">
            <v>0</v>
          </cell>
          <cell r="BX1111">
            <v>0</v>
          </cell>
          <cell r="BY1111">
            <v>0</v>
          </cell>
          <cell r="BZ1111">
            <v>0</v>
          </cell>
          <cell r="CA1111">
            <v>0</v>
          </cell>
          <cell r="CB1111">
            <v>0</v>
          </cell>
          <cell r="CC1111">
            <v>0</v>
          </cell>
          <cell r="CD1111">
            <v>0</v>
          </cell>
          <cell r="CE1111">
            <v>0</v>
          </cell>
          <cell r="CF1111">
            <v>0</v>
          </cell>
          <cell r="CG1111">
            <v>0</v>
          </cell>
          <cell r="CH1111">
            <v>0</v>
          </cell>
          <cell r="CI1111">
            <v>0</v>
          </cell>
          <cell r="CJ1111">
            <v>0</v>
          </cell>
          <cell r="CK1111">
            <v>0</v>
          </cell>
          <cell r="CL1111">
            <v>0</v>
          </cell>
          <cell r="CM1111">
            <v>0</v>
          </cell>
          <cell r="CN1111">
            <v>0</v>
          </cell>
          <cell r="CO1111">
            <v>0</v>
          </cell>
          <cell r="CP1111">
            <v>0</v>
          </cell>
          <cell r="CQ1111">
            <v>0</v>
          </cell>
          <cell r="CR1111">
            <v>0</v>
          </cell>
          <cell r="CS1111">
            <v>0</v>
          </cell>
          <cell r="CT1111">
            <v>0</v>
          </cell>
          <cell r="CU1111">
            <v>0</v>
          </cell>
          <cell r="CV1111">
            <v>0</v>
          </cell>
          <cell r="CW1111">
            <v>0</v>
          </cell>
          <cell r="CX1111">
            <v>0</v>
          </cell>
          <cell r="CY1111">
            <v>0</v>
          </cell>
          <cell r="CZ1111">
            <v>0</v>
          </cell>
          <cell r="DA1111">
            <v>0</v>
          </cell>
          <cell r="DB1111">
            <v>0</v>
          </cell>
          <cell r="DC1111">
            <v>0</v>
          </cell>
          <cell r="DD1111">
            <v>0</v>
          </cell>
          <cell r="DE1111">
            <v>0</v>
          </cell>
          <cell r="DF1111">
            <v>0</v>
          </cell>
          <cell r="DG1111">
            <v>0</v>
          </cell>
          <cell r="DH1111">
            <v>0</v>
          </cell>
          <cell r="DI1111">
            <v>0</v>
          </cell>
          <cell r="DJ1111">
            <v>0</v>
          </cell>
          <cell r="DK1111">
            <v>0</v>
          </cell>
          <cell r="DL1111">
            <v>0</v>
          </cell>
          <cell r="DM1111">
            <v>0</v>
          </cell>
          <cell r="DN1111">
            <v>0</v>
          </cell>
          <cell r="DO1111">
            <v>0</v>
          </cell>
          <cell r="DP1111">
            <v>0</v>
          </cell>
          <cell r="DQ1111">
            <v>0</v>
          </cell>
          <cell r="DR1111">
            <v>0</v>
          </cell>
          <cell r="DS1111">
            <v>0</v>
          </cell>
          <cell r="DT1111">
            <v>0</v>
          </cell>
          <cell r="DU1111">
            <v>0</v>
          </cell>
          <cell r="DV1111">
            <v>0</v>
          </cell>
          <cell r="DW1111">
            <v>0</v>
          </cell>
          <cell r="DX1111">
            <v>0</v>
          </cell>
          <cell r="DY1111">
            <v>0</v>
          </cell>
          <cell r="DZ1111">
            <v>0</v>
          </cell>
          <cell r="EA1111">
            <v>0</v>
          </cell>
          <cell r="EB1111">
            <v>0</v>
          </cell>
          <cell r="EC1111">
            <v>0</v>
          </cell>
          <cell r="ED1111">
            <v>0</v>
          </cell>
        </row>
        <row r="1112">
          <cell r="F1112">
            <v>0</v>
          </cell>
          <cell r="G1112">
            <v>0</v>
          </cell>
          <cell r="H1112">
            <v>0</v>
          </cell>
          <cell r="I1112">
            <v>0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0</v>
          </cell>
          <cell r="P1112">
            <v>0</v>
          </cell>
          <cell r="Q1112">
            <v>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  <cell r="AE1112">
            <v>0</v>
          </cell>
          <cell r="AF1112">
            <v>0</v>
          </cell>
          <cell r="AG1112">
            <v>0</v>
          </cell>
          <cell r="AH1112">
            <v>0</v>
          </cell>
          <cell r="AI1112">
            <v>0</v>
          </cell>
          <cell r="AJ1112">
            <v>0</v>
          </cell>
          <cell r="AK1112">
            <v>0</v>
          </cell>
          <cell r="AL1112">
            <v>0</v>
          </cell>
          <cell r="AM1112">
            <v>0</v>
          </cell>
          <cell r="AN1112">
            <v>0</v>
          </cell>
          <cell r="AO1112">
            <v>0</v>
          </cell>
          <cell r="AP1112">
            <v>0</v>
          </cell>
          <cell r="AQ1112">
            <v>0</v>
          </cell>
          <cell r="AR1112">
            <v>0</v>
          </cell>
          <cell r="AS1112">
            <v>0</v>
          </cell>
          <cell r="AT1112">
            <v>0</v>
          </cell>
          <cell r="AU1112">
            <v>0</v>
          </cell>
          <cell r="AV1112">
            <v>0</v>
          </cell>
          <cell r="AW1112">
            <v>0</v>
          </cell>
          <cell r="AX1112">
            <v>0</v>
          </cell>
          <cell r="AY1112">
            <v>0</v>
          </cell>
          <cell r="AZ1112">
            <v>0</v>
          </cell>
          <cell r="BA1112">
            <v>0</v>
          </cell>
          <cell r="BB1112">
            <v>0</v>
          </cell>
          <cell r="BC1112">
            <v>0</v>
          </cell>
          <cell r="BD1112">
            <v>0</v>
          </cell>
          <cell r="BE1112">
            <v>0</v>
          </cell>
          <cell r="BF1112">
            <v>0</v>
          </cell>
          <cell r="BG1112">
            <v>0</v>
          </cell>
          <cell r="BH1112">
            <v>0</v>
          </cell>
          <cell r="BI1112">
            <v>0</v>
          </cell>
          <cell r="BJ1112">
            <v>0</v>
          </cell>
          <cell r="BK1112">
            <v>0</v>
          </cell>
          <cell r="BL1112">
            <v>0</v>
          </cell>
          <cell r="BM1112">
            <v>0</v>
          </cell>
          <cell r="BN1112">
            <v>0</v>
          </cell>
          <cell r="BO1112">
            <v>0</v>
          </cell>
          <cell r="BP1112">
            <v>0</v>
          </cell>
          <cell r="BQ1112">
            <v>0</v>
          </cell>
          <cell r="BR1112">
            <v>0</v>
          </cell>
          <cell r="BS1112">
            <v>0</v>
          </cell>
          <cell r="BT1112">
            <v>0</v>
          </cell>
          <cell r="BU1112">
            <v>0</v>
          </cell>
          <cell r="BV1112">
            <v>0</v>
          </cell>
          <cell r="BW1112">
            <v>0</v>
          </cell>
          <cell r="BX1112">
            <v>0</v>
          </cell>
          <cell r="BY1112">
            <v>0</v>
          </cell>
          <cell r="BZ1112">
            <v>0</v>
          </cell>
          <cell r="CA1112">
            <v>0</v>
          </cell>
          <cell r="CB1112">
            <v>0</v>
          </cell>
          <cell r="CC1112">
            <v>0</v>
          </cell>
          <cell r="CD1112">
            <v>0</v>
          </cell>
          <cell r="CE1112">
            <v>0</v>
          </cell>
          <cell r="CF1112">
            <v>0</v>
          </cell>
          <cell r="CG1112">
            <v>0</v>
          </cell>
          <cell r="CH1112">
            <v>0</v>
          </cell>
          <cell r="CI1112">
            <v>0</v>
          </cell>
          <cell r="CJ1112">
            <v>0</v>
          </cell>
          <cell r="CK1112">
            <v>0</v>
          </cell>
          <cell r="CL1112">
            <v>0</v>
          </cell>
          <cell r="CM1112">
            <v>0</v>
          </cell>
          <cell r="CN1112">
            <v>0</v>
          </cell>
          <cell r="CO1112">
            <v>0</v>
          </cell>
          <cell r="CP1112">
            <v>0</v>
          </cell>
          <cell r="CQ1112">
            <v>0</v>
          </cell>
          <cell r="CR1112">
            <v>0</v>
          </cell>
          <cell r="CS1112">
            <v>0</v>
          </cell>
          <cell r="CT1112">
            <v>0</v>
          </cell>
          <cell r="CU1112">
            <v>0</v>
          </cell>
          <cell r="CV1112">
            <v>0</v>
          </cell>
          <cell r="CW1112">
            <v>0</v>
          </cell>
          <cell r="CX1112">
            <v>0</v>
          </cell>
          <cell r="CY1112">
            <v>0</v>
          </cell>
          <cell r="CZ1112">
            <v>0</v>
          </cell>
          <cell r="DA1112">
            <v>0</v>
          </cell>
          <cell r="DB1112">
            <v>0</v>
          </cell>
          <cell r="DC1112">
            <v>0</v>
          </cell>
          <cell r="DD1112">
            <v>0</v>
          </cell>
          <cell r="DE1112">
            <v>0</v>
          </cell>
          <cell r="DF1112">
            <v>0</v>
          </cell>
          <cell r="DG1112">
            <v>0</v>
          </cell>
          <cell r="DH1112">
            <v>0</v>
          </cell>
          <cell r="DI1112">
            <v>0</v>
          </cell>
          <cell r="DJ1112">
            <v>0</v>
          </cell>
          <cell r="DK1112">
            <v>0</v>
          </cell>
          <cell r="DL1112">
            <v>0</v>
          </cell>
          <cell r="DM1112">
            <v>0</v>
          </cell>
          <cell r="DN1112">
            <v>0</v>
          </cell>
          <cell r="DO1112">
            <v>0</v>
          </cell>
          <cell r="DP1112">
            <v>0</v>
          </cell>
          <cell r="DQ1112">
            <v>0</v>
          </cell>
          <cell r="DR1112">
            <v>0</v>
          </cell>
          <cell r="DS1112">
            <v>0</v>
          </cell>
          <cell r="DT1112">
            <v>0</v>
          </cell>
          <cell r="DU1112">
            <v>0</v>
          </cell>
          <cell r="DV1112">
            <v>0</v>
          </cell>
          <cell r="DW1112">
            <v>0</v>
          </cell>
          <cell r="DX1112">
            <v>0</v>
          </cell>
          <cell r="DY1112">
            <v>0</v>
          </cell>
          <cell r="DZ1112">
            <v>0</v>
          </cell>
          <cell r="EA1112">
            <v>0</v>
          </cell>
          <cell r="EB1112">
            <v>0</v>
          </cell>
          <cell r="EC1112">
            <v>0</v>
          </cell>
          <cell r="ED1112">
            <v>0</v>
          </cell>
        </row>
        <row r="1113">
          <cell r="F1113">
            <v>-38760.97</v>
          </cell>
          <cell r="G1113">
            <v>-31147.71</v>
          </cell>
          <cell r="H1113">
            <v>-26708.3</v>
          </cell>
          <cell r="I1113">
            <v>-13041.33</v>
          </cell>
          <cell r="J1113">
            <v>-21277.16</v>
          </cell>
          <cell r="K1113">
            <v>-23111.39</v>
          </cell>
          <cell r="L1113">
            <v>-32708.7</v>
          </cell>
          <cell r="M1113">
            <v>-37533.199999999997</v>
          </cell>
          <cell r="N1113">
            <v>-24656.41</v>
          </cell>
          <cell r="O1113">
            <v>-26909.439999999999</v>
          </cell>
          <cell r="P1113">
            <v>-33751.32</v>
          </cell>
          <cell r="Q1113">
            <v>-34243.81</v>
          </cell>
          <cell r="R1113">
            <v>-304183.23</v>
          </cell>
          <cell r="S1113">
            <v>-30804.45</v>
          </cell>
          <cell r="T1113">
            <v>-28015.89</v>
          </cell>
          <cell r="U1113">
            <v>-21082.19</v>
          </cell>
          <cell r="V1113">
            <v>-15280.22</v>
          </cell>
          <cell r="W1113">
            <v>-19420.34</v>
          </cell>
          <cell r="X1113">
            <v>-21139.73</v>
          </cell>
          <cell r="Y1113">
            <v>-30094.63</v>
          </cell>
          <cell r="Z1113">
            <v>-32180.560000000001</v>
          </cell>
          <cell r="AA1113">
            <v>-23693.49</v>
          </cell>
          <cell r="AB1113">
            <v>-24381.72</v>
          </cell>
          <cell r="AC1113">
            <v>-27769.35</v>
          </cell>
          <cell r="AD1113">
            <v>-30320.67</v>
          </cell>
          <cell r="AE1113">
            <v>-271545.89</v>
          </cell>
          <cell r="AF1113">
            <v>-27748.46</v>
          </cell>
          <cell r="AG1113">
            <v>-22209.5</v>
          </cell>
          <cell r="AH1113">
            <v>-21055.11</v>
          </cell>
          <cell r="AI1113">
            <v>-14976.82</v>
          </cell>
          <cell r="AJ1113">
            <v>-22972.62</v>
          </cell>
          <cell r="AK1113">
            <v>-20025.87</v>
          </cell>
          <cell r="AL1113">
            <v>-25896.36</v>
          </cell>
          <cell r="AM1113">
            <v>-23600.17</v>
          </cell>
          <cell r="AN1113">
            <v>-20415.150000000001</v>
          </cell>
          <cell r="AO1113">
            <v>-23312.18</v>
          </cell>
          <cell r="AP1113">
            <v>-27304.57</v>
          </cell>
          <cell r="AQ1113">
            <v>-22029.09</v>
          </cell>
          <cell r="AR1113">
            <v>-262065.85</v>
          </cell>
          <cell r="AS1113">
            <v>-23147.39</v>
          </cell>
          <cell r="AT1113">
            <v>-21927.23</v>
          </cell>
          <cell r="AU1113">
            <v>-19896.18</v>
          </cell>
          <cell r="AV1113">
            <v>-15889.19</v>
          </cell>
          <cell r="AW1113">
            <v>-21760.22</v>
          </cell>
          <cell r="AX1113">
            <v>-19258.68</v>
          </cell>
          <cell r="AY1113">
            <v>-24449</v>
          </cell>
          <cell r="AZ1113">
            <v>-24070.12</v>
          </cell>
          <cell r="BA1113">
            <v>-19769.39</v>
          </cell>
          <cell r="BB1113">
            <v>-22754.25</v>
          </cell>
          <cell r="BC1113">
            <v>-28203.62</v>
          </cell>
          <cell r="BD1113">
            <v>-20940.59</v>
          </cell>
          <cell r="BE1113">
            <v>-263304.7</v>
          </cell>
          <cell r="BF1113">
            <v>-22230.11</v>
          </cell>
          <cell r="BG1113">
            <v>-23545.25</v>
          </cell>
          <cell r="BH1113">
            <v>-20733.47</v>
          </cell>
          <cell r="BI1113">
            <v>-15898.69</v>
          </cell>
          <cell r="BJ1113">
            <v>-23724.400000000001</v>
          </cell>
          <cell r="BK1113">
            <v>-25032.240000000002</v>
          </cell>
          <cell r="BL1113">
            <v>-22961.87</v>
          </cell>
          <cell r="BM1113">
            <v>-24663.15</v>
          </cell>
          <cell r="BN1113">
            <v>-19325.41</v>
          </cell>
          <cell r="BO1113">
            <v>-21345.200000000001</v>
          </cell>
          <cell r="BP1113">
            <v>-27116.720000000001</v>
          </cell>
          <cell r="BQ1113">
            <v>-16728.189999999999</v>
          </cell>
          <cell r="BR1113">
            <v>-193530.86</v>
          </cell>
          <cell r="BS1113">
            <v>-15014.29</v>
          </cell>
          <cell r="BT1113">
            <v>-14157.02</v>
          </cell>
          <cell r="BU1113">
            <v>-15884.52</v>
          </cell>
          <cell r="BV1113">
            <v>-16027.39</v>
          </cell>
          <cell r="BW1113">
            <v>-21580.53</v>
          </cell>
          <cell r="BX1113">
            <v>-24284.45</v>
          </cell>
          <cell r="BY1113">
            <v>-16581.48</v>
          </cell>
          <cell r="BZ1113">
            <v>-18607.68</v>
          </cell>
          <cell r="CA1113">
            <v>-13046.79</v>
          </cell>
          <cell r="CB1113">
            <v>-17402.669999999998</v>
          </cell>
          <cell r="CC1113">
            <v>-17123.87</v>
          </cell>
          <cell r="CD1113">
            <v>-3820.18</v>
          </cell>
          <cell r="CE1113">
            <v>-177440.5</v>
          </cell>
          <cell r="CF1113">
            <v>-4176.38</v>
          </cell>
          <cell r="CG1113">
            <v>-10439.530000000001</v>
          </cell>
          <cell r="CH1113">
            <v>-19142.66</v>
          </cell>
          <cell r="CI1113">
            <v>-19906.419999999998</v>
          </cell>
          <cell r="CJ1113">
            <v>-20858.990000000002</v>
          </cell>
          <cell r="CK1113">
            <v>-25044.83</v>
          </cell>
          <cell r="CL1113">
            <v>-15992.18</v>
          </cell>
          <cell r="CM1113">
            <v>-14196.97</v>
          </cell>
          <cell r="CN1113">
            <v>-16765.490000000002</v>
          </cell>
          <cell r="CO1113">
            <v>-13652.02</v>
          </cell>
          <cell r="CP1113">
            <v>-12610.63</v>
          </cell>
          <cell r="CQ1113">
            <v>-4654.38</v>
          </cell>
          <cell r="CR1113">
            <v>-72561.16</v>
          </cell>
          <cell r="CS1113">
            <v>-2650.47</v>
          </cell>
          <cell r="CT1113">
            <v>-4595.72</v>
          </cell>
          <cell r="CU1113">
            <v>-10790.41</v>
          </cell>
          <cell r="CV1113">
            <v>-10112.69</v>
          </cell>
          <cell r="CW1113">
            <v>-8489.2000000000007</v>
          </cell>
          <cell r="CX1113">
            <v>-10371.469999999999</v>
          </cell>
          <cell r="CY1113">
            <v>-1952.36</v>
          </cell>
          <cell r="CZ1113">
            <v>-2024.15</v>
          </cell>
          <cell r="DA1113">
            <v>-7701.93</v>
          </cell>
          <cell r="DB1113">
            <v>-5428.92</v>
          </cell>
          <cell r="DC1113">
            <v>-6198.14</v>
          </cell>
          <cell r="DD1113">
            <v>-2245.69</v>
          </cell>
          <cell r="DE1113">
            <v>-62478.47</v>
          </cell>
          <cell r="DF1113">
            <v>-3136.03</v>
          </cell>
          <cell r="DG1113">
            <v>-5488.38</v>
          </cell>
          <cell r="DH1113">
            <v>-9872.01</v>
          </cell>
          <cell r="DI1113">
            <v>-9066.83</v>
          </cell>
          <cell r="DJ1113">
            <v>-7205.53</v>
          </cell>
          <cell r="DK1113">
            <v>-10261.24</v>
          </cell>
          <cell r="DL1113">
            <v>-2239.69</v>
          </cell>
          <cell r="DM1113">
            <v>-1923.92</v>
          </cell>
          <cell r="DN1113">
            <v>-5290.9</v>
          </cell>
          <cell r="DO1113">
            <v>-3549.77</v>
          </cell>
          <cell r="DP1113">
            <v>-2919.17</v>
          </cell>
          <cell r="DQ1113">
            <v>-1525.01</v>
          </cell>
          <cell r="DR1113">
            <v>0</v>
          </cell>
          <cell r="DS1113">
            <v>0</v>
          </cell>
          <cell r="DT1113">
            <v>0</v>
          </cell>
          <cell r="DU1113">
            <v>0</v>
          </cell>
          <cell r="DV1113">
            <v>0</v>
          </cell>
          <cell r="DW1113">
            <v>0</v>
          </cell>
          <cell r="DX1113">
            <v>0</v>
          </cell>
          <cell r="DY1113">
            <v>0</v>
          </cell>
          <cell r="DZ1113">
            <v>0</v>
          </cell>
          <cell r="EA1113">
            <v>0</v>
          </cell>
          <cell r="EB1113">
            <v>0</v>
          </cell>
          <cell r="EC1113">
            <v>0</v>
          </cell>
          <cell r="ED1113">
            <v>0</v>
          </cell>
        </row>
        <row r="1114">
          <cell r="F1114">
            <v>-4112.46</v>
          </cell>
          <cell r="G1114">
            <v>-4077.18</v>
          </cell>
          <cell r="H1114">
            <v>-2585.4499999999998</v>
          </cell>
          <cell r="I1114">
            <v>-2804.17</v>
          </cell>
          <cell r="J1114">
            <v>-1253.47</v>
          </cell>
          <cell r="K1114">
            <v>-1028.95</v>
          </cell>
          <cell r="L1114">
            <v>-2169.4699999999998</v>
          </cell>
          <cell r="M1114">
            <v>-2168.6999999999998</v>
          </cell>
          <cell r="N1114">
            <v>-3048.83</v>
          </cell>
          <cell r="O1114">
            <v>-2979.82</v>
          </cell>
          <cell r="P1114">
            <v>-4173.29</v>
          </cell>
          <cell r="Q1114">
            <v>-2344.34</v>
          </cell>
          <cell r="R1114">
            <v>-33729.949999999997</v>
          </cell>
          <cell r="S1114">
            <v>-4517.29</v>
          </cell>
          <cell r="T1114">
            <v>-3205.63</v>
          </cell>
          <cell r="U1114">
            <v>-5110.29</v>
          </cell>
          <cell r="V1114">
            <v>-1050.47</v>
          </cell>
          <cell r="W1114">
            <v>-3642.25</v>
          </cell>
          <cell r="X1114">
            <v>-2068.34</v>
          </cell>
          <cell r="Y1114">
            <v>-1877.47</v>
          </cell>
          <cell r="Z1114">
            <v>-1918.14</v>
          </cell>
          <cell r="AA1114">
            <v>-2046.69</v>
          </cell>
          <cell r="AB1114">
            <v>-2141.9299999999998</v>
          </cell>
          <cell r="AC1114">
            <v>-4939.33</v>
          </cell>
          <cell r="AD1114">
            <v>-1212.1199999999999</v>
          </cell>
          <cell r="AE1114">
            <v>-15983.59</v>
          </cell>
          <cell r="AF1114">
            <v>-1539.18</v>
          </cell>
          <cell r="AG1114">
            <v>-1427.91</v>
          </cell>
          <cell r="AH1114">
            <v>-1171.08</v>
          </cell>
          <cell r="AI1114">
            <v>-408.55</v>
          </cell>
          <cell r="AJ1114">
            <v>-529.30999999999995</v>
          </cell>
          <cell r="AK1114">
            <v>-535.27</v>
          </cell>
          <cell r="AL1114">
            <v>-1869.01</v>
          </cell>
          <cell r="AM1114">
            <v>-2116.3000000000002</v>
          </cell>
          <cell r="AN1114">
            <v>-1898.6</v>
          </cell>
          <cell r="AO1114">
            <v>-1027.8800000000001</v>
          </cell>
          <cell r="AP1114">
            <v>-2369.92</v>
          </cell>
          <cell r="AQ1114">
            <v>-1090.57</v>
          </cell>
          <cell r="AR1114">
            <v>-20589.05</v>
          </cell>
          <cell r="AS1114">
            <v>-1127.1400000000001</v>
          </cell>
          <cell r="AT1114">
            <v>-900.37</v>
          </cell>
          <cell r="AU1114">
            <v>-1150.56</v>
          </cell>
          <cell r="AV1114">
            <v>-612.41999999999996</v>
          </cell>
          <cell r="AW1114">
            <v>-217.83</v>
          </cell>
          <cell r="AX1114">
            <v>-7917.55</v>
          </cell>
          <cell r="AY1114">
            <v>-1885.44</v>
          </cell>
          <cell r="AZ1114">
            <v>-1886.74</v>
          </cell>
          <cell r="BA1114">
            <v>-1097.93</v>
          </cell>
          <cell r="BB1114">
            <v>-831.63</v>
          </cell>
          <cell r="BC1114">
            <v>-2112.9699999999998</v>
          </cell>
          <cell r="BD1114">
            <v>-848.47</v>
          </cell>
          <cell r="BE1114">
            <v>-12993.2</v>
          </cell>
          <cell r="BF1114">
            <v>-1375.15</v>
          </cell>
          <cell r="BG1114">
            <v>-846.82</v>
          </cell>
          <cell r="BH1114">
            <v>-1580.16</v>
          </cell>
          <cell r="BI1114">
            <v>-673.43</v>
          </cell>
          <cell r="BJ1114">
            <v>1088.76</v>
          </cell>
          <cell r="BK1114">
            <v>-872.14</v>
          </cell>
          <cell r="BL1114">
            <v>-1808.1</v>
          </cell>
          <cell r="BM1114">
            <v>-1994.93</v>
          </cell>
          <cell r="BN1114">
            <v>-1135.8800000000001</v>
          </cell>
          <cell r="BO1114">
            <v>-816.24</v>
          </cell>
          <cell r="BP1114">
            <v>-2022.41</v>
          </cell>
          <cell r="BQ1114">
            <v>-956.7</v>
          </cell>
          <cell r="BR1114">
            <v>-16621.189999999999</v>
          </cell>
          <cell r="BS1114">
            <v>-1130</v>
          </cell>
          <cell r="BT1114">
            <v>-908.49</v>
          </cell>
          <cell r="BU1114">
            <v>-1060.8699999999999</v>
          </cell>
          <cell r="BV1114">
            <v>-572.05999999999995</v>
          </cell>
          <cell r="BW1114">
            <v>-384.64</v>
          </cell>
          <cell r="BX1114">
            <v>-739.35</v>
          </cell>
          <cell r="BY1114">
            <v>-3959.2</v>
          </cell>
          <cell r="BZ1114">
            <v>-1409.6</v>
          </cell>
          <cell r="CA1114">
            <v>-2023.77</v>
          </cell>
          <cell r="CB1114">
            <v>-2209.27</v>
          </cell>
          <cell r="CC1114">
            <v>-1660.5</v>
          </cell>
          <cell r="CD1114">
            <v>-563.44000000000005</v>
          </cell>
          <cell r="CE1114">
            <v>-14174.06</v>
          </cell>
          <cell r="CF1114">
            <v>-720.34</v>
          </cell>
          <cell r="CG1114">
            <v>-883.3</v>
          </cell>
          <cell r="CH1114">
            <v>-463.74</v>
          </cell>
          <cell r="CI1114">
            <v>-685.11</v>
          </cell>
          <cell r="CJ1114">
            <v>-644.73</v>
          </cell>
          <cell r="CK1114">
            <v>-3439.84</v>
          </cell>
          <cell r="CL1114">
            <v>-1433.16</v>
          </cell>
          <cell r="CM1114">
            <v>-1631.09</v>
          </cell>
          <cell r="CN1114">
            <v>-953.25</v>
          </cell>
          <cell r="CO1114">
            <v>-922.6</v>
          </cell>
          <cell r="CP1114">
            <v>-1556.43</v>
          </cell>
          <cell r="CQ1114">
            <v>-840.46</v>
          </cell>
          <cell r="CR1114">
            <v>-11380.54</v>
          </cell>
          <cell r="CS1114">
            <v>-1138.45</v>
          </cell>
          <cell r="CT1114">
            <v>-637.11</v>
          </cell>
          <cell r="CU1114">
            <v>-644.75</v>
          </cell>
          <cell r="CV1114">
            <v>-926.37</v>
          </cell>
          <cell r="CW1114">
            <v>-584.70000000000005</v>
          </cell>
          <cell r="CX1114">
            <v>-1318.65</v>
          </cell>
          <cell r="CY1114">
            <v>-726.17</v>
          </cell>
          <cell r="CZ1114">
            <v>-801.58</v>
          </cell>
          <cell r="DA1114">
            <v>-1473.61</v>
          </cell>
          <cell r="DB1114">
            <v>-737.07</v>
          </cell>
          <cell r="DC1114">
            <v>-1488.99</v>
          </cell>
          <cell r="DD1114">
            <v>-903.08</v>
          </cell>
          <cell r="DE1114">
            <v>-9715.31</v>
          </cell>
          <cell r="DF1114">
            <v>-961.65</v>
          </cell>
          <cell r="DG1114">
            <v>-500.5</v>
          </cell>
          <cell r="DH1114">
            <v>-571.74</v>
          </cell>
          <cell r="DI1114">
            <v>-210.36</v>
          </cell>
          <cell r="DJ1114">
            <v>-399.19</v>
          </cell>
          <cell r="DK1114">
            <v>-1999.76</v>
          </cell>
          <cell r="DL1114">
            <v>-569.98</v>
          </cell>
          <cell r="DM1114">
            <v>-641.34</v>
          </cell>
          <cell r="DN1114">
            <v>-1581.04</v>
          </cell>
          <cell r="DO1114">
            <v>-641.03</v>
          </cell>
          <cell r="DP1114">
            <v>-1196.83</v>
          </cell>
          <cell r="DQ1114">
            <v>-441.9</v>
          </cell>
          <cell r="DR1114">
            <v>0</v>
          </cell>
          <cell r="DS1114">
            <v>0</v>
          </cell>
          <cell r="DT1114">
            <v>0</v>
          </cell>
          <cell r="DU1114">
            <v>0</v>
          </cell>
          <cell r="DV1114">
            <v>0</v>
          </cell>
          <cell r="DW1114">
            <v>0</v>
          </cell>
          <cell r="DX1114">
            <v>0</v>
          </cell>
          <cell r="DY1114">
            <v>0</v>
          </cell>
          <cell r="DZ1114">
            <v>0</v>
          </cell>
          <cell r="EA1114">
            <v>0</v>
          </cell>
          <cell r="EB1114">
            <v>0</v>
          </cell>
          <cell r="EC1114">
            <v>0</v>
          </cell>
          <cell r="ED1114">
            <v>0</v>
          </cell>
        </row>
        <row r="1115">
          <cell r="F1115">
            <v>-9.44</v>
          </cell>
          <cell r="G1115">
            <v>9.44</v>
          </cell>
          <cell r="H1115">
            <v>28.33</v>
          </cell>
          <cell r="I1115">
            <v>33.11</v>
          </cell>
          <cell r="J1115">
            <v>-9.44</v>
          </cell>
          <cell r="K1115">
            <v>47.22</v>
          </cell>
          <cell r="L1115">
            <v>-3.48</v>
          </cell>
          <cell r="M1115">
            <v>-2.46</v>
          </cell>
          <cell r="N1115">
            <v>74.39</v>
          </cell>
          <cell r="O1115">
            <v>37.78</v>
          </cell>
          <cell r="P1115">
            <v>-9.44</v>
          </cell>
          <cell r="Q1115">
            <v>9.44</v>
          </cell>
          <cell r="R1115">
            <v>118.14</v>
          </cell>
          <cell r="S1115">
            <v>66.11</v>
          </cell>
          <cell r="T1115">
            <v>9.44</v>
          </cell>
          <cell r="U1115">
            <v>0</v>
          </cell>
          <cell r="V1115">
            <v>28.33</v>
          </cell>
          <cell r="W1115">
            <v>18.89</v>
          </cell>
          <cell r="X1115">
            <v>0</v>
          </cell>
          <cell r="Y1115">
            <v>6.97</v>
          </cell>
          <cell r="Z1115">
            <v>-12.76</v>
          </cell>
          <cell r="AA1115">
            <v>10.6</v>
          </cell>
          <cell r="AB1115">
            <v>-9.44</v>
          </cell>
          <cell r="AC1115">
            <v>-18.89</v>
          </cell>
          <cell r="AD1115">
            <v>18.89</v>
          </cell>
          <cell r="AE1115">
            <v>149.36000000000001</v>
          </cell>
          <cell r="AF1115">
            <v>85</v>
          </cell>
          <cell r="AG1115">
            <v>-18.89</v>
          </cell>
          <cell r="AH1115">
            <v>9.44</v>
          </cell>
          <cell r="AI1115">
            <v>0</v>
          </cell>
          <cell r="AJ1115">
            <v>0</v>
          </cell>
          <cell r="AK1115">
            <v>0</v>
          </cell>
          <cell r="AL1115">
            <v>-29</v>
          </cell>
          <cell r="AM1115">
            <v>-26.18</v>
          </cell>
          <cell r="AN1115">
            <v>-3.24</v>
          </cell>
          <cell r="AO1115">
            <v>47.22</v>
          </cell>
          <cell r="AP1115">
            <v>18.89</v>
          </cell>
          <cell r="AQ1115">
            <v>66.11</v>
          </cell>
          <cell r="AR1115">
            <v>285.16000000000003</v>
          </cell>
          <cell r="AS1115">
            <v>94.44</v>
          </cell>
          <cell r="AT1115">
            <v>9.44</v>
          </cell>
          <cell r="AU1115">
            <v>37.78</v>
          </cell>
          <cell r="AV1115">
            <v>28.33</v>
          </cell>
          <cell r="AW1115">
            <v>9.44</v>
          </cell>
          <cell r="AX1115">
            <v>56.66</v>
          </cell>
          <cell r="AY1115">
            <v>-8.82</v>
          </cell>
          <cell r="AZ1115">
            <v>-27.29</v>
          </cell>
          <cell r="BA1115">
            <v>-18.72</v>
          </cell>
          <cell r="BB1115">
            <v>18.89</v>
          </cell>
          <cell r="BC1115">
            <v>0</v>
          </cell>
          <cell r="BD1115">
            <v>85</v>
          </cell>
          <cell r="BE1115">
            <v>27.02</v>
          </cell>
          <cell r="BF1115">
            <v>66.11</v>
          </cell>
          <cell r="BG1115">
            <v>0</v>
          </cell>
          <cell r="BH1115">
            <v>18.89</v>
          </cell>
          <cell r="BI1115">
            <v>-18.89</v>
          </cell>
          <cell r="BJ1115">
            <v>56.66</v>
          </cell>
          <cell r="BK1115">
            <v>0</v>
          </cell>
          <cell r="BL1115">
            <v>-30.75</v>
          </cell>
          <cell r="BM1115">
            <v>-44.41</v>
          </cell>
          <cell r="BN1115">
            <v>7.74</v>
          </cell>
          <cell r="BO1115">
            <v>0</v>
          </cell>
          <cell r="BP1115">
            <v>-66.11</v>
          </cell>
          <cell r="BQ1115">
            <v>37.78</v>
          </cell>
          <cell r="BR1115">
            <v>0</v>
          </cell>
          <cell r="BS1115">
            <v>0</v>
          </cell>
          <cell r="BT1115">
            <v>0</v>
          </cell>
          <cell r="BU1115">
            <v>0</v>
          </cell>
          <cell r="BV1115">
            <v>0</v>
          </cell>
          <cell r="BW1115">
            <v>0</v>
          </cell>
          <cell r="BX1115">
            <v>0</v>
          </cell>
          <cell r="BY1115">
            <v>0</v>
          </cell>
          <cell r="BZ1115">
            <v>0</v>
          </cell>
          <cell r="CA1115">
            <v>0</v>
          </cell>
          <cell r="CB1115">
            <v>0</v>
          </cell>
          <cell r="CC1115">
            <v>0</v>
          </cell>
          <cell r="CD1115">
            <v>0</v>
          </cell>
          <cell r="CE1115">
            <v>0</v>
          </cell>
          <cell r="CF1115">
            <v>0</v>
          </cell>
          <cell r="CG1115">
            <v>0</v>
          </cell>
          <cell r="CH1115">
            <v>0</v>
          </cell>
          <cell r="CI1115">
            <v>0</v>
          </cell>
          <cell r="CJ1115">
            <v>0</v>
          </cell>
          <cell r="CK1115">
            <v>0</v>
          </cell>
          <cell r="CL1115">
            <v>0</v>
          </cell>
          <cell r="CM1115">
            <v>0</v>
          </cell>
          <cell r="CN1115">
            <v>0</v>
          </cell>
          <cell r="CO1115">
            <v>0</v>
          </cell>
          <cell r="CP1115">
            <v>0</v>
          </cell>
          <cell r="CQ1115">
            <v>0</v>
          </cell>
          <cell r="CR1115">
            <v>0</v>
          </cell>
          <cell r="CS1115">
            <v>0</v>
          </cell>
          <cell r="CT1115">
            <v>0</v>
          </cell>
          <cell r="CU1115">
            <v>0</v>
          </cell>
          <cell r="CV1115">
            <v>0</v>
          </cell>
          <cell r="CW1115">
            <v>0</v>
          </cell>
          <cell r="CX1115">
            <v>0</v>
          </cell>
          <cell r="CY1115">
            <v>0</v>
          </cell>
          <cell r="CZ1115">
            <v>0</v>
          </cell>
          <cell r="DA1115">
            <v>0</v>
          </cell>
          <cell r="DB1115">
            <v>0</v>
          </cell>
          <cell r="DC1115">
            <v>0</v>
          </cell>
          <cell r="DD1115">
            <v>0</v>
          </cell>
          <cell r="DE1115">
            <v>0</v>
          </cell>
          <cell r="DF1115">
            <v>0</v>
          </cell>
          <cell r="DG1115">
            <v>0</v>
          </cell>
          <cell r="DH1115">
            <v>0</v>
          </cell>
          <cell r="DI1115">
            <v>0</v>
          </cell>
          <cell r="DJ1115">
            <v>0</v>
          </cell>
          <cell r="DK1115">
            <v>0</v>
          </cell>
          <cell r="DL1115">
            <v>0</v>
          </cell>
          <cell r="DM1115">
            <v>0</v>
          </cell>
          <cell r="DN1115">
            <v>0</v>
          </cell>
          <cell r="DO1115">
            <v>0</v>
          </cell>
          <cell r="DP1115">
            <v>0</v>
          </cell>
          <cell r="DQ1115">
            <v>0</v>
          </cell>
          <cell r="DR1115">
            <v>0</v>
          </cell>
          <cell r="DS1115">
            <v>0</v>
          </cell>
          <cell r="DT1115">
            <v>0</v>
          </cell>
          <cell r="DU1115">
            <v>0</v>
          </cell>
          <cell r="DV1115">
            <v>0</v>
          </cell>
          <cell r="DW1115">
            <v>0</v>
          </cell>
          <cell r="DX1115">
            <v>0</v>
          </cell>
          <cell r="DY1115">
            <v>0</v>
          </cell>
          <cell r="DZ1115">
            <v>0</v>
          </cell>
          <cell r="EA1115">
            <v>0</v>
          </cell>
          <cell r="EB1115">
            <v>0</v>
          </cell>
          <cell r="EC1115">
            <v>0</v>
          </cell>
          <cell r="ED1115">
            <v>0</v>
          </cell>
        </row>
        <row r="1116">
          <cell r="F1116">
            <v>-42882.879999999997</v>
          </cell>
          <cell r="G1116">
            <v>-35215.440000000002</v>
          </cell>
          <cell r="H1116">
            <v>-29265.42</v>
          </cell>
          <cell r="I1116">
            <v>-15812.39</v>
          </cell>
          <cell r="J1116">
            <v>-22540.07</v>
          </cell>
          <cell r="K1116">
            <v>-24093.119999999999</v>
          </cell>
          <cell r="L1116">
            <v>-34881.64</v>
          </cell>
          <cell r="M1116">
            <v>-39704.36</v>
          </cell>
          <cell r="N1116">
            <v>-27630.85</v>
          </cell>
          <cell r="O1116">
            <v>-29851.49</v>
          </cell>
          <cell r="P1116">
            <v>-37934.06</v>
          </cell>
          <cell r="Q1116">
            <v>-36578.71</v>
          </cell>
          <cell r="R1116">
            <v>-337795.04</v>
          </cell>
          <cell r="S1116">
            <v>-35255.629999999997</v>
          </cell>
          <cell r="T1116">
            <v>-31212.07</v>
          </cell>
          <cell r="U1116">
            <v>-26192.48</v>
          </cell>
          <cell r="V1116">
            <v>-16302.35</v>
          </cell>
          <cell r="W1116">
            <v>-23043.7</v>
          </cell>
          <cell r="X1116">
            <v>-23208.07</v>
          </cell>
          <cell r="Y1116">
            <v>-31965.13</v>
          </cell>
          <cell r="Z1116">
            <v>-34111.47</v>
          </cell>
          <cell r="AA1116">
            <v>-25729.57</v>
          </cell>
          <cell r="AB1116">
            <v>-26533.09</v>
          </cell>
          <cell r="AC1116">
            <v>-32727.57</v>
          </cell>
          <cell r="AD1116">
            <v>-31513.9</v>
          </cell>
          <cell r="AE1116">
            <v>-287380.13</v>
          </cell>
          <cell r="AF1116">
            <v>-29202.639999999999</v>
          </cell>
          <cell r="AG1116">
            <v>-23656.3</v>
          </cell>
          <cell r="AH1116">
            <v>-22216.74</v>
          </cell>
          <cell r="AI1116">
            <v>-15385.37</v>
          </cell>
          <cell r="AJ1116">
            <v>-23501.94</v>
          </cell>
          <cell r="AK1116">
            <v>-20561.13</v>
          </cell>
          <cell r="AL1116">
            <v>-27794.37</v>
          </cell>
          <cell r="AM1116">
            <v>-25742.639999999999</v>
          </cell>
          <cell r="AN1116">
            <v>-22316.99</v>
          </cell>
          <cell r="AO1116">
            <v>-24292.84</v>
          </cell>
          <cell r="AP1116">
            <v>-29655.599999999999</v>
          </cell>
          <cell r="AQ1116">
            <v>-23053.55</v>
          </cell>
          <cell r="AR1116">
            <v>-282369.75</v>
          </cell>
          <cell r="AS1116">
            <v>-24180.080000000002</v>
          </cell>
          <cell r="AT1116">
            <v>-22818.16</v>
          </cell>
          <cell r="AU1116">
            <v>-21008.959999999999</v>
          </cell>
          <cell r="AV1116">
            <v>-16473.28</v>
          </cell>
          <cell r="AW1116">
            <v>-21968.6</v>
          </cell>
          <cell r="AX1116">
            <v>-27119.57</v>
          </cell>
          <cell r="AY1116">
            <v>-26343.26</v>
          </cell>
          <cell r="AZ1116">
            <v>-25984.14</v>
          </cell>
          <cell r="BA1116">
            <v>-20886.04</v>
          </cell>
          <cell r="BB1116">
            <v>-23566.99</v>
          </cell>
          <cell r="BC1116">
            <v>-30316.59</v>
          </cell>
          <cell r="BD1116">
            <v>-21704.06</v>
          </cell>
          <cell r="BE1116">
            <v>-276270.87</v>
          </cell>
          <cell r="BF1116">
            <v>-23539.15</v>
          </cell>
          <cell r="BG1116">
            <v>-24392.07</v>
          </cell>
          <cell r="BH1116">
            <v>-22294.75</v>
          </cell>
          <cell r="BI1116">
            <v>-16591.009999999998</v>
          </cell>
          <cell r="BJ1116">
            <v>-22578.98</v>
          </cell>
          <cell r="BK1116">
            <v>-25904.37</v>
          </cell>
          <cell r="BL1116">
            <v>-24800.720000000001</v>
          </cell>
          <cell r="BM1116">
            <v>-26702.49</v>
          </cell>
          <cell r="BN1116">
            <v>-20453.55</v>
          </cell>
          <cell r="BO1116">
            <v>-22161.43</v>
          </cell>
          <cell r="BP1116">
            <v>-29205.24</v>
          </cell>
          <cell r="BQ1116">
            <v>-17647.11</v>
          </cell>
          <cell r="BR1116">
            <v>-210152.05</v>
          </cell>
          <cell r="BS1116">
            <v>-16144.29</v>
          </cell>
          <cell r="BT1116">
            <v>-15065.51</v>
          </cell>
          <cell r="BU1116">
            <v>-16945.39</v>
          </cell>
          <cell r="BV1116">
            <v>-16599.45</v>
          </cell>
          <cell r="BW1116">
            <v>-21965.17</v>
          </cell>
          <cell r="BX1116">
            <v>-25023.8</v>
          </cell>
          <cell r="BY1116">
            <v>-20540.68</v>
          </cell>
          <cell r="BZ1116">
            <v>-20017.28</v>
          </cell>
          <cell r="CA1116">
            <v>-15070.56</v>
          </cell>
          <cell r="CB1116">
            <v>-19611.939999999999</v>
          </cell>
          <cell r="CC1116">
            <v>-18784.37</v>
          </cell>
          <cell r="CD1116">
            <v>-4383.62</v>
          </cell>
          <cell r="CE1116">
            <v>-191614.56</v>
          </cell>
          <cell r="CF1116">
            <v>-4896.7299999999996</v>
          </cell>
          <cell r="CG1116">
            <v>-11322.84</v>
          </cell>
          <cell r="CH1116">
            <v>-19606.41</v>
          </cell>
          <cell r="CI1116">
            <v>-20591.53</v>
          </cell>
          <cell r="CJ1116">
            <v>-21503.73</v>
          </cell>
          <cell r="CK1116">
            <v>-28484.67</v>
          </cell>
          <cell r="CL1116">
            <v>-17425.34</v>
          </cell>
          <cell r="CM1116">
            <v>-15828.06</v>
          </cell>
          <cell r="CN1116">
            <v>-17718.740000000002</v>
          </cell>
          <cell r="CO1116">
            <v>-14574.62</v>
          </cell>
          <cell r="CP1116">
            <v>-14167.06</v>
          </cell>
          <cell r="CQ1116">
            <v>-5494.84</v>
          </cell>
          <cell r="CR1116">
            <v>-83941.7</v>
          </cell>
          <cell r="CS1116">
            <v>-3788.92</v>
          </cell>
          <cell r="CT1116">
            <v>-5232.84</v>
          </cell>
          <cell r="CU1116">
            <v>-11435.16</v>
          </cell>
          <cell r="CV1116">
            <v>-11039.06</v>
          </cell>
          <cell r="CW1116">
            <v>-9073.91</v>
          </cell>
          <cell r="CX1116">
            <v>-11690.12</v>
          </cell>
          <cell r="CY1116">
            <v>-2678.53</v>
          </cell>
          <cell r="CZ1116">
            <v>-2825.73</v>
          </cell>
          <cell r="DA1116">
            <v>-9175.5400000000009</v>
          </cell>
          <cell r="DB1116">
            <v>-6166</v>
          </cell>
          <cell r="DC1116">
            <v>-7687.13</v>
          </cell>
          <cell r="DD1116">
            <v>-3148.77</v>
          </cell>
          <cell r="DE1116">
            <v>-72193.78</v>
          </cell>
          <cell r="DF1116">
            <v>-4097.68</v>
          </cell>
          <cell r="DG1116">
            <v>-5988.88</v>
          </cell>
          <cell r="DH1116">
            <v>-10443.75</v>
          </cell>
          <cell r="DI1116">
            <v>-9277.19</v>
          </cell>
          <cell r="DJ1116">
            <v>-7604.73</v>
          </cell>
          <cell r="DK1116">
            <v>-12261</v>
          </cell>
          <cell r="DL1116">
            <v>-2809.67</v>
          </cell>
          <cell r="DM1116">
            <v>-2565.2600000000002</v>
          </cell>
          <cell r="DN1116">
            <v>-6871.94</v>
          </cell>
          <cell r="DO1116">
            <v>-4190.8</v>
          </cell>
          <cell r="DP1116">
            <v>-4116</v>
          </cell>
          <cell r="DQ1116">
            <v>-1966.91</v>
          </cell>
          <cell r="DR1116">
            <v>0</v>
          </cell>
          <cell r="DS1116">
            <v>0</v>
          </cell>
          <cell r="DT1116">
            <v>0</v>
          </cell>
          <cell r="DU1116">
            <v>0</v>
          </cell>
          <cell r="DV1116">
            <v>0</v>
          </cell>
          <cell r="DW1116">
            <v>0</v>
          </cell>
          <cell r="DX1116">
            <v>0</v>
          </cell>
          <cell r="DY1116">
            <v>0</v>
          </cell>
          <cell r="DZ1116">
            <v>0</v>
          </cell>
          <cell r="EA1116">
            <v>0</v>
          </cell>
          <cell r="EB1116">
            <v>0</v>
          </cell>
          <cell r="EC1116">
            <v>0</v>
          </cell>
          <cell r="ED1116">
            <v>0</v>
          </cell>
        </row>
        <row r="1117">
          <cell r="F1117">
            <v>0</v>
          </cell>
          <cell r="G1117">
            <v>0</v>
          </cell>
          <cell r="H1117">
            <v>0</v>
          </cell>
          <cell r="I1117">
            <v>0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0</v>
          </cell>
          <cell r="P1117">
            <v>0</v>
          </cell>
          <cell r="Q1117">
            <v>0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  <cell r="AE1117">
            <v>0</v>
          </cell>
          <cell r="AF1117">
            <v>0</v>
          </cell>
          <cell r="AG1117">
            <v>0</v>
          </cell>
          <cell r="AH1117">
            <v>0</v>
          </cell>
          <cell r="AI1117">
            <v>0</v>
          </cell>
          <cell r="AJ1117">
            <v>0</v>
          </cell>
          <cell r="AK1117">
            <v>0</v>
          </cell>
          <cell r="AL1117">
            <v>0</v>
          </cell>
          <cell r="AM1117">
            <v>0</v>
          </cell>
          <cell r="AN1117">
            <v>0</v>
          </cell>
          <cell r="AO1117">
            <v>0</v>
          </cell>
          <cell r="AP1117">
            <v>0</v>
          </cell>
          <cell r="AQ1117">
            <v>0</v>
          </cell>
          <cell r="AR1117">
            <v>0</v>
          </cell>
          <cell r="AS1117">
            <v>0</v>
          </cell>
          <cell r="AT1117">
            <v>0</v>
          </cell>
          <cell r="AU1117">
            <v>0</v>
          </cell>
          <cell r="AV1117">
            <v>0</v>
          </cell>
          <cell r="AW1117">
            <v>0</v>
          </cell>
          <cell r="AX1117">
            <v>0</v>
          </cell>
          <cell r="AY1117">
            <v>0</v>
          </cell>
          <cell r="AZ1117">
            <v>0</v>
          </cell>
          <cell r="BA1117">
            <v>0</v>
          </cell>
          <cell r="BB1117">
            <v>0</v>
          </cell>
          <cell r="BC1117">
            <v>0</v>
          </cell>
          <cell r="BD1117">
            <v>0</v>
          </cell>
          <cell r="BE1117">
            <v>0</v>
          </cell>
          <cell r="BF1117">
            <v>0</v>
          </cell>
          <cell r="BG1117">
            <v>0</v>
          </cell>
          <cell r="BH1117">
            <v>0</v>
          </cell>
          <cell r="BI1117">
            <v>0</v>
          </cell>
          <cell r="BJ1117">
            <v>0</v>
          </cell>
          <cell r="BK1117">
            <v>0</v>
          </cell>
          <cell r="BL1117">
            <v>0</v>
          </cell>
          <cell r="BM1117">
            <v>0</v>
          </cell>
          <cell r="BN1117">
            <v>0</v>
          </cell>
          <cell r="BO1117">
            <v>0</v>
          </cell>
          <cell r="BP1117">
            <v>0</v>
          </cell>
          <cell r="BQ1117">
            <v>0</v>
          </cell>
          <cell r="BR1117">
            <v>0</v>
          </cell>
          <cell r="BS1117">
            <v>0</v>
          </cell>
          <cell r="BT1117">
            <v>0</v>
          </cell>
          <cell r="BU1117">
            <v>0</v>
          </cell>
          <cell r="BV1117">
            <v>0</v>
          </cell>
          <cell r="BW1117">
            <v>0</v>
          </cell>
          <cell r="BX1117">
            <v>0</v>
          </cell>
          <cell r="BY1117">
            <v>0</v>
          </cell>
          <cell r="BZ1117">
            <v>0</v>
          </cell>
          <cell r="CA1117">
            <v>0</v>
          </cell>
          <cell r="CB1117">
            <v>0</v>
          </cell>
          <cell r="CC1117">
            <v>0</v>
          </cell>
          <cell r="CD1117">
            <v>0</v>
          </cell>
          <cell r="CE1117">
            <v>0</v>
          </cell>
          <cell r="CF1117">
            <v>0</v>
          </cell>
          <cell r="CG1117">
            <v>0</v>
          </cell>
          <cell r="CH1117">
            <v>0</v>
          </cell>
          <cell r="CI1117">
            <v>0</v>
          </cell>
          <cell r="CJ1117">
            <v>0</v>
          </cell>
          <cell r="CK1117">
            <v>0</v>
          </cell>
          <cell r="CL1117">
            <v>0</v>
          </cell>
          <cell r="CM1117">
            <v>0</v>
          </cell>
          <cell r="CN1117">
            <v>0</v>
          </cell>
          <cell r="CO1117">
            <v>0</v>
          </cell>
          <cell r="CP1117">
            <v>0</v>
          </cell>
          <cell r="CQ1117">
            <v>0</v>
          </cell>
          <cell r="CR1117">
            <v>0</v>
          </cell>
          <cell r="CS1117">
            <v>0</v>
          </cell>
          <cell r="CT1117">
            <v>0</v>
          </cell>
          <cell r="CU1117">
            <v>0</v>
          </cell>
          <cell r="CV1117">
            <v>0</v>
          </cell>
          <cell r="CW1117">
            <v>0</v>
          </cell>
          <cell r="CX1117">
            <v>0</v>
          </cell>
          <cell r="CY1117">
            <v>0</v>
          </cell>
          <cell r="CZ1117">
            <v>0</v>
          </cell>
          <cell r="DA1117">
            <v>0</v>
          </cell>
          <cell r="DB1117">
            <v>0</v>
          </cell>
          <cell r="DC1117">
            <v>0</v>
          </cell>
          <cell r="DD1117">
            <v>0</v>
          </cell>
          <cell r="DE1117">
            <v>0</v>
          </cell>
          <cell r="DF1117">
            <v>0</v>
          </cell>
          <cell r="DG1117">
            <v>0</v>
          </cell>
          <cell r="DH1117">
            <v>0</v>
          </cell>
          <cell r="DI1117">
            <v>0</v>
          </cell>
          <cell r="DJ1117">
            <v>0</v>
          </cell>
          <cell r="DK1117">
            <v>0</v>
          </cell>
          <cell r="DL1117">
            <v>0</v>
          </cell>
          <cell r="DM1117">
            <v>0</v>
          </cell>
          <cell r="DN1117">
            <v>0</v>
          </cell>
          <cell r="DO1117">
            <v>0</v>
          </cell>
          <cell r="DP1117">
            <v>0</v>
          </cell>
          <cell r="DQ1117">
            <v>0</v>
          </cell>
          <cell r="DR1117">
            <v>0</v>
          </cell>
          <cell r="DS1117">
            <v>0</v>
          </cell>
          <cell r="DT1117">
            <v>0</v>
          </cell>
          <cell r="DU1117">
            <v>0</v>
          </cell>
          <cell r="DV1117">
            <v>0</v>
          </cell>
          <cell r="DW1117">
            <v>0</v>
          </cell>
          <cell r="DX1117">
            <v>0</v>
          </cell>
          <cell r="DY1117">
            <v>0</v>
          </cell>
          <cell r="DZ1117">
            <v>0</v>
          </cell>
          <cell r="EA1117">
            <v>0</v>
          </cell>
          <cell r="EB1117">
            <v>0</v>
          </cell>
          <cell r="EC1117">
            <v>0</v>
          </cell>
          <cell r="ED1117">
            <v>0</v>
          </cell>
        </row>
        <row r="1118">
          <cell r="F1118">
            <v>0</v>
          </cell>
          <cell r="G1118">
            <v>0</v>
          </cell>
          <cell r="H1118">
            <v>0</v>
          </cell>
          <cell r="I1118">
            <v>0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0</v>
          </cell>
          <cell r="P1118">
            <v>0</v>
          </cell>
          <cell r="Q1118">
            <v>0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  <cell r="AE1118">
            <v>0</v>
          </cell>
          <cell r="AF1118">
            <v>0</v>
          </cell>
          <cell r="AG1118">
            <v>0</v>
          </cell>
          <cell r="AH1118">
            <v>0</v>
          </cell>
          <cell r="AI1118">
            <v>0</v>
          </cell>
          <cell r="AJ1118">
            <v>0</v>
          </cell>
          <cell r="AK1118">
            <v>0</v>
          </cell>
          <cell r="AL1118">
            <v>0</v>
          </cell>
          <cell r="AM1118">
            <v>0</v>
          </cell>
          <cell r="AN1118">
            <v>0</v>
          </cell>
          <cell r="AO1118">
            <v>0</v>
          </cell>
          <cell r="AP1118">
            <v>0</v>
          </cell>
          <cell r="AQ1118">
            <v>0</v>
          </cell>
          <cell r="AR1118">
            <v>0</v>
          </cell>
          <cell r="AS1118">
            <v>0</v>
          </cell>
          <cell r="AT1118">
            <v>0</v>
          </cell>
          <cell r="AU1118">
            <v>0</v>
          </cell>
          <cell r="AV1118">
            <v>0</v>
          </cell>
          <cell r="AW1118">
            <v>0</v>
          </cell>
          <cell r="AX1118">
            <v>0</v>
          </cell>
          <cell r="AY1118">
            <v>0</v>
          </cell>
          <cell r="AZ1118">
            <v>0</v>
          </cell>
          <cell r="BA1118">
            <v>0</v>
          </cell>
          <cell r="BB1118">
            <v>0</v>
          </cell>
          <cell r="BC1118">
            <v>0</v>
          </cell>
          <cell r="BD1118">
            <v>0</v>
          </cell>
          <cell r="BE1118">
            <v>0</v>
          </cell>
          <cell r="BF1118">
            <v>0</v>
          </cell>
          <cell r="BG1118">
            <v>0</v>
          </cell>
          <cell r="BH1118">
            <v>0</v>
          </cell>
          <cell r="BI1118">
            <v>0</v>
          </cell>
          <cell r="BJ1118">
            <v>0</v>
          </cell>
          <cell r="BK1118">
            <v>0</v>
          </cell>
          <cell r="BL1118">
            <v>0</v>
          </cell>
          <cell r="BM1118">
            <v>0</v>
          </cell>
          <cell r="BN1118">
            <v>0</v>
          </cell>
          <cell r="BO1118">
            <v>0</v>
          </cell>
          <cell r="BP1118">
            <v>0</v>
          </cell>
          <cell r="BQ1118">
            <v>0</v>
          </cell>
          <cell r="BR1118">
            <v>0</v>
          </cell>
          <cell r="BS1118">
            <v>0</v>
          </cell>
          <cell r="BT1118">
            <v>0</v>
          </cell>
          <cell r="BU1118">
            <v>0</v>
          </cell>
          <cell r="BV1118">
            <v>0</v>
          </cell>
          <cell r="BW1118">
            <v>0</v>
          </cell>
          <cell r="BX1118">
            <v>0</v>
          </cell>
          <cell r="BY1118">
            <v>0</v>
          </cell>
          <cell r="BZ1118">
            <v>0</v>
          </cell>
          <cell r="CA1118">
            <v>0</v>
          </cell>
          <cell r="CB1118">
            <v>0</v>
          </cell>
          <cell r="CC1118">
            <v>0</v>
          </cell>
          <cell r="CD1118">
            <v>0</v>
          </cell>
          <cell r="CE1118">
            <v>0</v>
          </cell>
          <cell r="CF1118">
            <v>0</v>
          </cell>
          <cell r="CG1118">
            <v>0</v>
          </cell>
          <cell r="CH1118">
            <v>0</v>
          </cell>
          <cell r="CI1118">
            <v>0</v>
          </cell>
          <cell r="CJ1118">
            <v>0</v>
          </cell>
          <cell r="CK1118">
            <v>0</v>
          </cell>
          <cell r="CL1118">
            <v>0</v>
          </cell>
          <cell r="CM1118">
            <v>0</v>
          </cell>
          <cell r="CN1118">
            <v>0</v>
          </cell>
          <cell r="CO1118">
            <v>0</v>
          </cell>
          <cell r="CP1118">
            <v>0</v>
          </cell>
          <cell r="CQ1118">
            <v>0</v>
          </cell>
          <cell r="CR1118">
            <v>0</v>
          </cell>
          <cell r="CS1118">
            <v>0</v>
          </cell>
          <cell r="CT1118">
            <v>0</v>
          </cell>
          <cell r="CU1118">
            <v>0</v>
          </cell>
          <cell r="CV1118">
            <v>0</v>
          </cell>
          <cell r="CW1118">
            <v>0</v>
          </cell>
          <cell r="CX1118">
            <v>0</v>
          </cell>
          <cell r="CY1118">
            <v>0</v>
          </cell>
          <cell r="CZ1118">
            <v>0</v>
          </cell>
          <cell r="DA1118">
            <v>0</v>
          </cell>
          <cell r="DB1118">
            <v>0</v>
          </cell>
          <cell r="DC1118">
            <v>0</v>
          </cell>
          <cell r="DD1118">
            <v>0</v>
          </cell>
          <cell r="DE1118">
            <v>0</v>
          </cell>
          <cell r="DF1118">
            <v>0</v>
          </cell>
          <cell r="DG1118">
            <v>0</v>
          </cell>
          <cell r="DH1118">
            <v>0</v>
          </cell>
          <cell r="DI1118">
            <v>0</v>
          </cell>
          <cell r="DJ1118">
            <v>0</v>
          </cell>
          <cell r="DK1118">
            <v>0</v>
          </cell>
          <cell r="DL1118">
            <v>0</v>
          </cell>
          <cell r="DM1118">
            <v>0</v>
          </cell>
          <cell r="DN1118">
            <v>0</v>
          </cell>
          <cell r="DO1118">
            <v>0</v>
          </cell>
          <cell r="DP1118">
            <v>0</v>
          </cell>
          <cell r="DQ1118">
            <v>0</v>
          </cell>
          <cell r="DR1118">
            <v>0</v>
          </cell>
          <cell r="DS1118">
            <v>0</v>
          </cell>
          <cell r="DT1118">
            <v>0</v>
          </cell>
          <cell r="DU1118">
            <v>0</v>
          </cell>
          <cell r="DV1118">
            <v>0</v>
          </cell>
          <cell r="DW1118">
            <v>0</v>
          </cell>
          <cell r="DX1118">
            <v>0</v>
          </cell>
          <cell r="DY1118">
            <v>0</v>
          </cell>
          <cell r="DZ1118">
            <v>0</v>
          </cell>
          <cell r="EA1118">
            <v>0</v>
          </cell>
          <cell r="EB1118">
            <v>0</v>
          </cell>
          <cell r="EC1118">
            <v>0</v>
          </cell>
          <cell r="ED1118">
            <v>0</v>
          </cell>
        </row>
        <row r="1119">
          <cell r="F1119">
            <v>0</v>
          </cell>
          <cell r="G1119">
            <v>0</v>
          </cell>
          <cell r="H1119">
            <v>0</v>
          </cell>
          <cell r="I1119">
            <v>0</v>
          </cell>
          <cell r="J1119">
            <v>0</v>
          </cell>
          <cell r="K1119">
            <v>0</v>
          </cell>
          <cell r="L1119">
            <v>0</v>
          </cell>
          <cell r="M1119">
            <v>0</v>
          </cell>
          <cell r="N1119">
            <v>0</v>
          </cell>
          <cell r="O1119">
            <v>0</v>
          </cell>
          <cell r="P1119">
            <v>0</v>
          </cell>
          <cell r="Q1119">
            <v>0</v>
          </cell>
          <cell r="R1119">
            <v>0</v>
          </cell>
          <cell r="S1119">
            <v>0</v>
          </cell>
          <cell r="T1119">
            <v>0</v>
          </cell>
          <cell r="U1119">
            <v>0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  <cell r="AE1119">
            <v>0</v>
          </cell>
          <cell r="AF1119">
            <v>0</v>
          </cell>
          <cell r="AG1119">
            <v>0</v>
          </cell>
          <cell r="AH1119">
            <v>0</v>
          </cell>
          <cell r="AI1119">
            <v>0</v>
          </cell>
          <cell r="AJ1119">
            <v>0</v>
          </cell>
          <cell r="AK1119">
            <v>0</v>
          </cell>
          <cell r="AL1119">
            <v>0</v>
          </cell>
          <cell r="AM1119">
            <v>0</v>
          </cell>
          <cell r="AN1119">
            <v>0</v>
          </cell>
          <cell r="AO1119">
            <v>0</v>
          </cell>
          <cell r="AP1119">
            <v>0</v>
          </cell>
          <cell r="AQ1119">
            <v>0</v>
          </cell>
          <cell r="AR1119">
            <v>0</v>
          </cell>
          <cell r="AS1119">
            <v>0</v>
          </cell>
          <cell r="AT1119">
            <v>0</v>
          </cell>
          <cell r="AU1119">
            <v>0</v>
          </cell>
          <cell r="AV1119">
            <v>0</v>
          </cell>
          <cell r="AW1119">
            <v>0</v>
          </cell>
          <cell r="AX1119">
            <v>0</v>
          </cell>
          <cell r="AY1119">
            <v>0</v>
          </cell>
          <cell r="AZ1119">
            <v>0</v>
          </cell>
          <cell r="BA1119">
            <v>0</v>
          </cell>
          <cell r="BB1119">
            <v>0</v>
          </cell>
          <cell r="BC1119">
            <v>0</v>
          </cell>
          <cell r="BD1119">
            <v>0</v>
          </cell>
          <cell r="BE1119">
            <v>0</v>
          </cell>
          <cell r="BF1119">
            <v>0</v>
          </cell>
          <cell r="BG1119">
            <v>0</v>
          </cell>
          <cell r="BH1119">
            <v>0</v>
          </cell>
          <cell r="BI1119">
            <v>0</v>
          </cell>
          <cell r="BJ1119">
            <v>0</v>
          </cell>
          <cell r="BK1119">
            <v>0</v>
          </cell>
          <cell r="BL1119">
            <v>0</v>
          </cell>
          <cell r="BM1119">
            <v>0</v>
          </cell>
          <cell r="BN1119">
            <v>0</v>
          </cell>
          <cell r="BO1119">
            <v>0</v>
          </cell>
          <cell r="BP1119">
            <v>0</v>
          </cell>
          <cell r="BQ1119">
            <v>0</v>
          </cell>
          <cell r="BR1119">
            <v>0</v>
          </cell>
          <cell r="BS1119">
            <v>0</v>
          </cell>
          <cell r="BT1119">
            <v>0</v>
          </cell>
          <cell r="BU1119">
            <v>0</v>
          </cell>
          <cell r="BV1119">
            <v>0</v>
          </cell>
          <cell r="BW1119">
            <v>0</v>
          </cell>
          <cell r="BX1119">
            <v>0</v>
          </cell>
          <cell r="BY1119">
            <v>0</v>
          </cell>
          <cell r="BZ1119">
            <v>0</v>
          </cell>
          <cell r="CA1119">
            <v>0</v>
          </cell>
          <cell r="CB1119">
            <v>0</v>
          </cell>
          <cell r="CC1119">
            <v>0</v>
          </cell>
          <cell r="CD1119">
            <v>0</v>
          </cell>
          <cell r="CE1119">
            <v>0</v>
          </cell>
          <cell r="CF1119">
            <v>0</v>
          </cell>
          <cell r="CG1119">
            <v>0</v>
          </cell>
          <cell r="CH1119">
            <v>0</v>
          </cell>
          <cell r="CI1119">
            <v>0</v>
          </cell>
          <cell r="CJ1119">
            <v>0</v>
          </cell>
          <cell r="CK1119">
            <v>0</v>
          </cell>
          <cell r="CL1119">
            <v>0</v>
          </cell>
          <cell r="CM1119">
            <v>0</v>
          </cell>
          <cell r="CN1119">
            <v>0</v>
          </cell>
          <cell r="CO1119">
            <v>0</v>
          </cell>
          <cell r="CP1119">
            <v>0</v>
          </cell>
          <cell r="CQ1119">
            <v>0</v>
          </cell>
          <cell r="CR1119">
            <v>0</v>
          </cell>
          <cell r="CS1119">
            <v>0</v>
          </cell>
          <cell r="CT1119">
            <v>0</v>
          </cell>
          <cell r="CU1119">
            <v>0</v>
          </cell>
          <cell r="CV1119">
            <v>0</v>
          </cell>
          <cell r="CW1119">
            <v>0</v>
          </cell>
          <cell r="CX1119">
            <v>0</v>
          </cell>
          <cell r="CY1119">
            <v>0</v>
          </cell>
          <cell r="CZ1119">
            <v>0</v>
          </cell>
          <cell r="DA1119">
            <v>0</v>
          </cell>
          <cell r="DB1119">
            <v>0</v>
          </cell>
          <cell r="DC1119">
            <v>0</v>
          </cell>
          <cell r="DD1119">
            <v>0</v>
          </cell>
          <cell r="DE1119">
            <v>0</v>
          </cell>
          <cell r="DF1119">
            <v>0</v>
          </cell>
          <cell r="DG1119">
            <v>0</v>
          </cell>
          <cell r="DH1119">
            <v>0</v>
          </cell>
          <cell r="DI1119">
            <v>0</v>
          </cell>
          <cell r="DJ1119">
            <v>0</v>
          </cell>
          <cell r="DK1119">
            <v>0</v>
          </cell>
          <cell r="DL1119">
            <v>0</v>
          </cell>
          <cell r="DM1119">
            <v>0</v>
          </cell>
          <cell r="DN1119">
            <v>0</v>
          </cell>
          <cell r="DO1119">
            <v>0</v>
          </cell>
          <cell r="DP1119">
            <v>0</v>
          </cell>
          <cell r="DQ1119">
            <v>0</v>
          </cell>
          <cell r="DR1119" t="e">
            <v>#N/A</v>
          </cell>
          <cell r="DS1119">
            <v>0</v>
          </cell>
          <cell r="DT1119">
            <v>0</v>
          </cell>
          <cell r="DU1119">
            <v>0</v>
          </cell>
          <cell r="DV1119">
            <v>0</v>
          </cell>
          <cell r="DW1119">
            <v>0</v>
          </cell>
          <cell r="DX1119">
            <v>0</v>
          </cell>
          <cell r="DY1119">
            <v>0</v>
          </cell>
          <cell r="DZ1119">
            <v>0</v>
          </cell>
          <cell r="EA1119">
            <v>0</v>
          </cell>
          <cell r="EB1119">
            <v>0</v>
          </cell>
          <cell r="EC1119">
            <v>0</v>
          </cell>
          <cell r="ED1119">
            <v>0</v>
          </cell>
        </row>
        <row r="1120">
          <cell r="F1120">
            <v>0</v>
          </cell>
          <cell r="G1120">
            <v>0</v>
          </cell>
          <cell r="H1120">
            <v>0</v>
          </cell>
          <cell r="I1120">
            <v>0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0</v>
          </cell>
          <cell r="P1120">
            <v>0</v>
          </cell>
          <cell r="Q1120">
            <v>0</v>
          </cell>
          <cell r="R1120">
            <v>-337913.18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  <cell r="AE1120">
            <v>-287529.48</v>
          </cell>
          <cell r="AF1120">
            <v>0</v>
          </cell>
          <cell r="AG1120">
            <v>0</v>
          </cell>
          <cell r="AH1120">
            <v>0</v>
          </cell>
          <cell r="AI1120">
            <v>0</v>
          </cell>
          <cell r="AJ1120">
            <v>0</v>
          </cell>
          <cell r="AK1120">
            <v>0</v>
          </cell>
          <cell r="AL1120">
            <v>0</v>
          </cell>
          <cell r="AM1120">
            <v>0</v>
          </cell>
          <cell r="AN1120">
            <v>0</v>
          </cell>
          <cell r="AO1120">
            <v>0</v>
          </cell>
          <cell r="AP1120">
            <v>0</v>
          </cell>
          <cell r="AQ1120">
            <v>0</v>
          </cell>
          <cell r="AR1120">
            <v>-282654.90000000002</v>
          </cell>
          <cell r="AS1120">
            <v>0</v>
          </cell>
          <cell r="AT1120">
            <v>0</v>
          </cell>
          <cell r="AU1120">
            <v>0</v>
          </cell>
          <cell r="AV1120">
            <v>0</v>
          </cell>
          <cell r="AW1120">
            <v>0</v>
          </cell>
          <cell r="AX1120">
            <v>0</v>
          </cell>
          <cell r="AY1120">
            <v>0</v>
          </cell>
          <cell r="AZ1120">
            <v>0</v>
          </cell>
          <cell r="BA1120">
            <v>0</v>
          </cell>
          <cell r="BB1120">
            <v>0</v>
          </cell>
          <cell r="BC1120">
            <v>0</v>
          </cell>
          <cell r="BD1120">
            <v>0</v>
          </cell>
          <cell r="BE1120">
            <v>-276297.90000000002</v>
          </cell>
          <cell r="BF1120">
            <v>0</v>
          </cell>
          <cell r="BG1120">
            <v>0</v>
          </cell>
          <cell r="BH1120">
            <v>0</v>
          </cell>
          <cell r="BI1120">
            <v>0</v>
          </cell>
          <cell r="BJ1120">
            <v>0</v>
          </cell>
          <cell r="BK1120">
            <v>0</v>
          </cell>
          <cell r="BL1120">
            <v>0</v>
          </cell>
          <cell r="BM1120">
            <v>0</v>
          </cell>
          <cell r="BN1120">
            <v>0</v>
          </cell>
          <cell r="BO1120">
            <v>0</v>
          </cell>
          <cell r="BP1120">
            <v>0</v>
          </cell>
          <cell r="BQ1120">
            <v>0</v>
          </cell>
          <cell r="BR1120">
            <v>-210152.05</v>
          </cell>
          <cell r="BS1120">
            <v>0</v>
          </cell>
          <cell r="BT1120">
            <v>0</v>
          </cell>
          <cell r="BU1120">
            <v>0</v>
          </cell>
          <cell r="BV1120">
            <v>0</v>
          </cell>
          <cell r="BW1120">
            <v>0</v>
          </cell>
          <cell r="BX1120">
            <v>0</v>
          </cell>
          <cell r="BY1120">
            <v>0</v>
          </cell>
          <cell r="BZ1120">
            <v>0</v>
          </cell>
          <cell r="CA1120">
            <v>0</v>
          </cell>
          <cell r="CB1120">
            <v>0</v>
          </cell>
          <cell r="CC1120">
            <v>0</v>
          </cell>
          <cell r="CD1120">
            <v>0</v>
          </cell>
          <cell r="CE1120">
            <v>-191614.56</v>
          </cell>
          <cell r="CF1120">
            <v>0</v>
          </cell>
          <cell r="CG1120">
            <v>0</v>
          </cell>
          <cell r="CH1120">
            <v>0</v>
          </cell>
          <cell r="CI1120">
            <v>0</v>
          </cell>
          <cell r="CJ1120">
            <v>0</v>
          </cell>
          <cell r="CK1120">
            <v>0</v>
          </cell>
          <cell r="CL1120">
            <v>0</v>
          </cell>
          <cell r="CM1120">
            <v>0</v>
          </cell>
          <cell r="CN1120">
            <v>0</v>
          </cell>
          <cell r="CO1120">
            <v>0</v>
          </cell>
          <cell r="CP1120">
            <v>0</v>
          </cell>
          <cell r="CQ1120">
            <v>0</v>
          </cell>
          <cell r="CR1120">
            <v>-83941.7</v>
          </cell>
          <cell r="CS1120">
            <v>0</v>
          </cell>
          <cell r="CT1120">
            <v>0</v>
          </cell>
          <cell r="CU1120">
            <v>0</v>
          </cell>
          <cell r="CV1120">
            <v>0</v>
          </cell>
          <cell r="CW1120">
            <v>0</v>
          </cell>
          <cell r="CX1120">
            <v>0</v>
          </cell>
          <cell r="CY1120">
            <v>0</v>
          </cell>
          <cell r="CZ1120">
            <v>0</v>
          </cell>
          <cell r="DA1120">
            <v>0</v>
          </cell>
          <cell r="DB1120">
            <v>0</v>
          </cell>
          <cell r="DC1120">
            <v>0</v>
          </cell>
          <cell r="DD1120">
            <v>0</v>
          </cell>
          <cell r="DE1120">
            <v>-72193.78</v>
          </cell>
          <cell r="DF1120">
            <v>0</v>
          </cell>
          <cell r="DG1120">
            <v>0</v>
          </cell>
          <cell r="DH1120">
            <v>0</v>
          </cell>
          <cell r="DI1120">
            <v>0</v>
          </cell>
          <cell r="DJ1120">
            <v>0</v>
          </cell>
          <cell r="DK1120">
            <v>0</v>
          </cell>
          <cell r="DL1120">
            <v>0</v>
          </cell>
          <cell r="DM1120">
            <v>0</v>
          </cell>
          <cell r="DN1120">
            <v>0</v>
          </cell>
          <cell r="DO1120">
            <v>0</v>
          </cell>
          <cell r="DP1120">
            <v>0</v>
          </cell>
          <cell r="DQ1120">
            <v>0</v>
          </cell>
          <cell r="DR1120" t="e">
            <v>#N/A</v>
          </cell>
          <cell r="DS1120">
            <v>0</v>
          </cell>
          <cell r="DT1120">
            <v>0</v>
          </cell>
          <cell r="DU1120">
            <v>0</v>
          </cell>
          <cell r="DV1120">
            <v>0</v>
          </cell>
          <cell r="DW1120">
            <v>0</v>
          </cell>
          <cell r="DX1120">
            <v>0</v>
          </cell>
          <cell r="DY1120">
            <v>0</v>
          </cell>
          <cell r="DZ1120">
            <v>0</v>
          </cell>
          <cell r="EA1120">
            <v>0</v>
          </cell>
          <cell r="EB1120">
            <v>0</v>
          </cell>
          <cell r="EC1120">
            <v>0</v>
          </cell>
          <cell r="ED1120">
            <v>0</v>
          </cell>
        </row>
        <row r="1121">
          <cell r="F1121">
            <v>0</v>
          </cell>
          <cell r="G1121">
            <v>0</v>
          </cell>
          <cell r="H1121">
            <v>0</v>
          </cell>
          <cell r="I1121">
            <v>0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0</v>
          </cell>
          <cell r="P1121">
            <v>0</v>
          </cell>
          <cell r="Q1121">
            <v>0</v>
          </cell>
          <cell r="R1121">
            <v>-337913.18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  <cell r="AE1121">
            <v>-287529.48</v>
          </cell>
          <cell r="AF1121">
            <v>0</v>
          </cell>
          <cell r="AG1121">
            <v>0</v>
          </cell>
          <cell r="AH1121">
            <v>0</v>
          </cell>
          <cell r="AI1121">
            <v>0</v>
          </cell>
          <cell r="AJ1121">
            <v>0</v>
          </cell>
          <cell r="AK1121">
            <v>0</v>
          </cell>
          <cell r="AL1121">
            <v>0</v>
          </cell>
          <cell r="AM1121">
            <v>0</v>
          </cell>
          <cell r="AN1121">
            <v>0</v>
          </cell>
          <cell r="AO1121">
            <v>0</v>
          </cell>
          <cell r="AP1121">
            <v>0</v>
          </cell>
          <cell r="AQ1121">
            <v>0</v>
          </cell>
          <cell r="AR1121">
            <v>-282654.90000000002</v>
          </cell>
          <cell r="AS1121">
            <v>0</v>
          </cell>
          <cell r="AT1121">
            <v>0</v>
          </cell>
          <cell r="AU1121">
            <v>0</v>
          </cell>
          <cell r="AV1121">
            <v>0</v>
          </cell>
          <cell r="AW1121">
            <v>0</v>
          </cell>
          <cell r="AX1121">
            <v>0</v>
          </cell>
          <cell r="AY1121">
            <v>0</v>
          </cell>
          <cell r="AZ1121">
            <v>0</v>
          </cell>
          <cell r="BA1121">
            <v>0</v>
          </cell>
          <cell r="BB1121">
            <v>0</v>
          </cell>
          <cell r="BC1121">
            <v>0</v>
          </cell>
          <cell r="BD1121">
            <v>0</v>
          </cell>
          <cell r="BE1121">
            <v>-276297.90000000002</v>
          </cell>
          <cell r="BF1121">
            <v>0</v>
          </cell>
          <cell r="BG1121">
            <v>0</v>
          </cell>
          <cell r="BH1121">
            <v>0</v>
          </cell>
          <cell r="BI1121">
            <v>0</v>
          </cell>
          <cell r="BJ1121">
            <v>0</v>
          </cell>
          <cell r="BK1121">
            <v>0</v>
          </cell>
          <cell r="BL1121">
            <v>0</v>
          </cell>
          <cell r="BM1121">
            <v>0</v>
          </cell>
          <cell r="BN1121">
            <v>0</v>
          </cell>
          <cell r="BO1121">
            <v>0</v>
          </cell>
          <cell r="BP1121">
            <v>0</v>
          </cell>
          <cell r="BQ1121">
            <v>0</v>
          </cell>
          <cell r="BR1121">
            <v>-210152.05</v>
          </cell>
          <cell r="BS1121">
            <v>0</v>
          </cell>
          <cell r="BT1121">
            <v>0</v>
          </cell>
          <cell r="BU1121">
            <v>0</v>
          </cell>
          <cell r="BV1121">
            <v>0</v>
          </cell>
          <cell r="BW1121">
            <v>0</v>
          </cell>
          <cell r="BX1121">
            <v>0</v>
          </cell>
          <cell r="BY1121">
            <v>0</v>
          </cell>
          <cell r="BZ1121">
            <v>0</v>
          </cell>
          <cell r="CA1121">
            <v>0</v>
          </cell>
          <cell r="CB1121">
            <v>0</v>
          </cell>
          <cell r="CC1121">
            <v>0</v>
          </cell>
          <cell r="CD1121">
            <v>0</v>
          </cell>
          <cell r="CE1121">
            <v>-191614.56</v>
          </cell>
          <cell r="CF1121">
            <v>0</v>
          </cell>
          <cell r="CG1121">
            <v>0</v>
          </cell>
          <cell r="CH1121">
            <v>0</v>
          </cell>
          <cell r="CI1121">
            <v>0</v>
          </cell>
          <cell r="CJ1121">
            <v>0</v>
          </cell>
          <cell r="CK1121">
            <v>0</v>
          </cell>
          <cell r="CL1121">
            <v>0</v>
          </cell>
          <cell r="CM1121">
            <v>0</v>
          </cell>
          <cell r="CN1121">
            <v>0</v>
          </cell>
          <cell r="CO1121">
            <v>0</v>
          </cell>
          <cell r="CP1121">
            <v>0</v>
          </cell>
          <cell r="CQ1121">
            <v>0</v>
          </cell>
          <cell r="CR1121">
            <v>-83941.7</v>
          </cell>
          <cell r="CS1121">
            <v>0</v>
          </cell>
          <cell r="CT1121">
            <v>0</v>
          </cell>
          <cell r="CU1121">
            <v>0</v>
          </cell>
          <cell r="CV1121">
            <v>0</v>
          </cell>
          <cell r="CW1121">
            <v>0</v>
          </cell>
          <cell r="CX1121">
            <v>0</v>
          </cell>
          <cell r="CY1121">
            <v>0</v>
          </cell>
          <cell r="CZ1121">
            <v>0</v>
          </cell>
          <cell r="DA1121">
            <v>0</v>
          </cell>
          <cell r="DB1121">
            <v>0</v>
          </cell>
          <cell r="DC1121">
            <v>0</v>
          </cell>
          <cell r="DD1121">
            <v>0</v>
          </cell>
          <cell r="DE1121">
            <v>-72193.78</v>
          </cell>
          <cell r="DF1121">
            <v>0</v>
          </cell>
          <cell r="DG1121">
            <v>0</v>
          </cell>
          <cell r="DH1121">
            <v>0</v>
          </cell>
          <cell r="DI1121">
            <v>0</v>
          </cell>
          <cell r="DJ1121">
            <v>0</v>
          </cell>
          <cell r="DK1121">
            <v>0</v>
          </cell>
          <cell r="DL1121">
            <v>0</v>
          </cell>
          <cell r="DM1121">
            <v>0</v>
          </cell>
          <cell r="DN1121">
            <v>0</v>
          </cell>
          <cell r="DO1121">
            <v>0</v>
          </cell>
          <cell r="DP1121">
            <v>0</v>
          </cell>
          <cell r="DQ1121">
            <v>0</v>
          </cell>
          <cell r="DR1121" t="e">
            <v>#N/A</v>
          </cell>
          <cell r="DS1121">
            <v>0</v>
          </cell>
          <cell r="DT1121">
            <v>0</v>
          </cell>
          <cell r="DU1121">
            <v>0</v>
          </cell>
          <cell r="DV1121">
            <v>0</v>
          </cell>
          <cell r="DW1121">
            <v>0</v>
          </cell>
          <cell r="DX1121">
            <v>0</v>
          </cell>
          <cell r="DY1121">
            <v>0</v>
          </cell>
          <cell r="DZ1121">
            <v>0</v>
          </cell>
          <cell r="EA1121">
            <v>0</v>
          </cell>
          <cell r="EB1121">
            <v>0</v>
          </cell>
          <cell r="EC1121">
            <v>0</v>
          </cell>
          <cell r="ED1121">
            <v>0</v>
          </cell>
        </row>
        <row r="1122">
          <cell r="F1122">
            <v>0</v>
          </cell>
          <cell r="G1122">
            <v>0</v>
          </cell>
          <cell r="H1122">
            <v>0</v>
          </cell>
          <cell r="I1122">
            <v>0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0</v>
          </cell>
          <cell r="P1122">
            <v>0</v>
          </cell>
          <cell r="Q1122">
            <v>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  <cell r="AE1122">
            <v>0</v>
          </cell>
          <cell r="AF1122">
            <v>0</v>
          </cell>
          <cell r="AG1122">
            <v>0</v>
          </cell>
          <cell r="AH1122">
            <v>0</v>
          </cell>
          <cell r="AI1122">
            <v>0</v>
          </cell>
          <cell r="AJ1122">
            <v>0</v>
          </cell>
          <cell r="AK1122">
            <v>0</v>
          </cell>
          <cell r="AL1122">
            <v>0</v>
          </cell>
          <cell r="AM1122">
            <v>0</v>
          </cell>
          <cell r="AN1122">
            <v>0</v>
          </cell>
          <cell r="AO1122">
            <v>0</v>
          </cell>
          <cell r="AP1122">
            <v>0</v>
          </cell>
          <cell r="AQ1122">
            <v>0</v>
          </cell>
          <cell r="AR1122">
            <v>0</v>
          </cell>
          <cell r="AS1122">
            <v>0</v>
          </cell>
          <cell r="AT1122">
            <v>0</v>
          </cell>
          <cell r="AU1122">
            <v>0</v>
          </cell>
          <cell r="AV1122">
            <v>0</v>
          </cell>
          <cell r="AW1122">
            <v>0</v>
          </cell>
          <cell r="AX1122">
            <v>0</v>
          </cell>
          <cell r="AY1122">
            <v>0</v>
          </cell>
          <cell r="AZ1122">
            <v>0</v>
          </cell>
          <cell r="BA1122">
            <v>0</v>
          </cell>
          <cell r="BB1122">
            <v>0</v>
          </cell>
          <cell r="BC1122">
            <v>0</v>
          </cell>
          <cell r="BD1122">
            <v>0</v>
          </cell>
          <cell r="BE1122">
            <v>0</v>
          </cell>
          <cell r="BF1122">
            <v>0</v>
          </cell>
          <cell r="BG1122">
            <v>0</v>
          </cell>
          <cell r="BH1122">
            <v>0</v>
          </cell>
          <cell r="BI1122">
            <v>0</v>
          </cell>
          <cell r="BJ1122">
            <v>0</v>
          </cell>
          <cell r="BK1122">
            <v>0</v>
          </cell>
          <cell r="BL1122">
            <v>0</v>
          </cell>
          <cell r="BM1122">
            <v>0</v>
          </cell>
          <cell r="BN1122">
            <v>0</v>
          </cell>
          <cell r="BO1122">
            <v>0</v>
          </cell>
          <cell r="BP1122">
            <v>0</v>
          </cell>
          <cell r="BQ1122">
            <v>0</v>
          </cell>
          <cell r="BR1122">
            <v>0</v>
          </cell>
          <cell r="BS1122">
            <v>0</v>
          </cell>
          <cell r="BT1122">
            <v>0</v>
          </cell>
          <cell r="BU1122">
            <v>0</v>
          </cell>
          <cell r="BV1122">
            <v>0</v>
          </cell>
          <cell r="BW1122">
            <v>0</v>
          </cell>
          <cell r="BX1122">
            <v>0</v>
          </cell>
          <cell r="BY1122">
            <v>0</v>
          </cell>
          <cell r="BZ1122">
            <v>0</v>
          </cell>
          <cell r="CA1122">
            <v>0</v>
          </cell>
          <cell r="CB1122">
            <v>0</v>
          </cell>
          <cell r="CC1122">
            <v>0</v>
          </cell>
          <cell r="CD1122">
            <v>0</v>
          </cell>
          <cell r="CE1122">
            <v>0</v>
          </cell>
          <cell r="CF1122">
            <v>0</v>
          </cell>
          <cell r="CG1122">
            <v>0</v>
          </cell>
          <cell r="CH1122">
            <v>0</v>
          </cell>
          <cell r="CI1122">
            <v>0</v>
          </cell>
          <cell r="CJ1122">
            <v>0</v>
          </cell>
          <cell r="CK1122">
            <v>0</v>
          </cell>
          <cell r="CL1122">
            <v>0</v>
          </cell>
          <cell r="CM1122">
            <v>0</v>
          </cell>
          <cell r="CN1122">
            <v>0</v>
          </cell>
          <cell r="CO1122">
            <v>0</v>
          </cell>
          <cell r="CP1122">
            <v>0</v>
          </cell>
          <cell r="CQ1122">
            <v>0</v>
          </cell>
          <cell r="CR1122">
            <v>0</v>
          </cell>
          <cell r="CS1122">
            <v>0</v>
          </cell>
          <cell r="CT1122">
            <v>0</v>
          </cell>
          <cell r="CU1122">
            <v>0</v>
          </cell>
          <cell r="CV1122">
            <v>0</v>
          </cell>
          <cell r="CW1122">
            <v>0</v>
          </cell>
          <cell r="CX1122">
            <v>0</v>
          </cell>
          <cell r="CY1122">
            <v>0</v>
          </cell>
          <cell r="CZ1122">
            <v>0</v>
          </cell>
          <cell r="DA1122">
            <v>0</v>
          </cell>
          <cell r="DB1122">
            <v>0</v>
          </cell>
          <cell r="DC1122">
            <v>0</v>
          </cell>
          <cell r="DD1122">
            <v>0</v>
          </cell>
          <cell r="DE1122">
            <v>0</v>
          </cell>
          <cell r="DF1122">
            <v>0</v>
          </cell>
          <cell r="DG1122">
            <v>0</v>
          </cell>
          <cell r="DH1122">
            <v>0</v>
          </cell>
          <cell r="DI1122">
            <v>0</v>
          </cell>
          <cell r="DJ1122">
            <v>0</v>
          </cell>
          <cell r="DK1122">
            <v>0</v>
          </cell>
          <cell r="DL1122">
            <v>0</v>
          </cell>
          <cell r="DM1122">
            <v>0</v>
          </cell>
          <cell r="DN1122">
            <v>0</v>
          </cell>
          <cell r="DO1122">
            <v>0</v>
          </cell>
          <cell r="DP1122">
            <v>0</v>
          </cell>
          <cell r="DQ1122">
            <v>0</v>
          </cell>
          <cell r="DR1122">
            <v>0</v>
          </cell>
          <cell r="DS1122">
            <v>0</v>
          </cell>
          <cell r="DT1122">
            <v>0</v>
          </cell>
          <cell r="DU1122">
            <v>0</v>
          </cell>
          <cell r="DV1122">
            <v>0</v>
          </cell>
          <cell r="DW1122">
            <v>0</v>
          </cell>
          <cell r="DX1122">
            <v>0</v>
          </cell>
          <cell r="DY1122">
            <v>0</v>
          </cell>
          <cell r="DZ1122">
            <v>0</v>
          </cell>
          <cell r="EA1122">
            <v>0</v>
          </cell>
          <cell r="EB1122">
            <v>0</v>
          </cell>
          <cell r="EC1122">
            <v>0</v>
          </cell>
          <cell r="ED1122">
            <v>0</v>
          </cell>
        </row>
        <row r="1123">
          <cell r="F1123">
            <v>0</v>
          </cell>
          <cell r="G1123">
            <v>0</v>
          </cell>
          <cell r="H1123">
            <v>0</v>
          </cell>
          <cell r="I1123">
            <v>0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0</v>
          </cell>
          <cell r="P1123">
            <v>0</v>
          </cell>
          <cell r="Q1123">
            <v>0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  <cell r="AE1123">
            <v>0</v>
          </cell>
          <cell r="AF1123">
            <v>0</v>
          </cell>
          <cell r="AG1123">
            <v>0</v>
          </cell>
          <cell r="AH1123">
            <v>0</v>
          </cell>
          <cell r="AI1123">
            <v>0</v>
          </cell>
          <cell r="AJ1123">
            <v>0</v>
          </cell>
          <cell r="AK1123">
            <v>0</v>
          </cell>
          <cell r="AL1123">
            <v>0</v>
          </cell>
          <cell r="AM1123">
            <v>0</v>
          </cell>
          <cell r="AN1123">
            <v>0</v>
          </cell>
          <cell r="AO1123">
            <v>0</v>
          </cell>
          <cell r="AP1123">
            <v>0</v>
          </cell>
          <cell r="AQ1123">
            <v>0</v>
          </cell>
          <cell r="AR1123">
            <v>0</v>
          </cell>
          <cell r="AS1123">
            <v>0</v>
          </cell>
          <cell r="AT1123">
            <v>0</v>
          </cell>
          <cell r="AU1123">
            <v>0</v>
          </cell>
          <cell r="AV1123">
            <v>0</v>
          </cell>
          <cell r="AW1123">
            <v>0</v>
          </cell>
          <cell r="AX1123">
            <v>0</v>
          </cell>
          <cell r="AY1123">
            <v>0</v>
          </cell>
          <cell r="AZ1123">
            <v>0</v>
          </cell>
          <cell r="BA1123">
            <v>0</v>
          </cell>
          <cell r="BB1123">
            <v>0</v>
          </cell>
          <cell r="BC1123">
            <v>0</v>
          </cell>
          <cell r="BD1123">
            <v>0</v>
          </cell>
          <cell r="BE1123">
            <v>0</v>
          </cell>
          <cell r="BF1123">
            <v>0</v>
          </cell>
          <cell r="BG1123">
            <v>0</v>
          </cell>
          <cell r="BH1123">
            <v>0</v>
          </cell>
          <cell r="BI1123">
            <v>0</v>
          </cell>
          <cell r="BJ1123">
            <v>0</v>
          </cell>
          <cell r="BK1123">
            <v>0</v>
          </cell>
          <cell r="BL1123">
            <v>0</v>
          </cell>
          <cell r="BM1123">
            <v>0</v>
          </cell>
          <cell r="BN1123">
            <v>0</v>
          </cell>
          <cell r="BO1123">
            <v>0</v>
          </cell>
          <cell r="BP1123">
            <v>0</v>
          </cell>
          <cell r="BQ1123">
            <v>0</v>
          </cell>
          <cell r="BR1123">
            <v>0</v>
          </cell>
          <cell r="BS1123">
            <v>0</v>
          </cell>
          <cell r="BT1123">
            <v>0</v>
          </cell>
          <cell r="BU1123">
            <v>0</v>
          </cell>
          <cell r="BV1123">
            <v>0</v>
          </cell>
          <cell r="BW1123">
            <v>0</v>
          </cell>
          <cell r="BX1123">
            <v>0</v>
          </cell>
          <cell r="BY1123">
            <v>0</v>
          </cell>
          <cell r="BZ1123">
            <v>0</v>
          </cell>
          <cell r="CA1123">
            <v>0</v>
          </cell>
          <cell r="CB1123">
            <v>0</v>
          </cell>
          <cell r="CC1123">
            <v>0</v>
          </cell>
          <cell r="CD1123">
            <v>0</v>
          </cell>
          <cell r="CE1123">
            <v>0</v>
          </cell>
          <cell r="CF1123">
            <v>0</v>
          </cell>
          <cell r="CG1123">
            <v>0</v>
          </cell>
          <cell r="CH1123">
            <v>0</v>
          </cell>
          <cell r="CI1123">
            <v>0</v>
          </cell>
          <cell r="CJ1123">
            <v>0</v>
          </cell>
          <cell r="CK1123">
            <v>0</v>
          </cell>
          <cell r="CL1123">
            <v>0</v>
          </cell>
          <cell r="CM1123">
            <v>0</v>
          </cell>
          <cell r="CN1123">
            <v>0</v>
          </cell>
          <cell r="CO1123">
            <v>0</v>
          </cell>
          <cell r="CP1123">
            <v>0</v>
          </cell>
          <cell r="CQ1123">
            <v>0</v>
          </cell>
          <cell r="CR1123">
            <v>0</v>
          </cell>
          <cell r="CS1123">
            <v>0</v>
          </cell>
          <cell r="CT1123">
            <v>0</v>
          </cell>
          <cell r="CU1123">
            <v>0</v>
          </cell>
          <cell r="CV1123">
            <v>0</v>
          </cell>
          <cell r="CW1123">
            <v>0</v>
          </cell>
          <cell r="CX1123">
            <v>0</v>
          </cell>
          <cell r="CY1123">
            <v>0</v>
          </cell>
          <cell r="CZ1123">
            <v>0</v>
          </cell>
          <cell r="DA1123">
            <v>0</v>
          </cell>
          <cell r="DB1123">
            <v>0</v>
          </cell>
          <cell r="DC1123">
            <v>0</v>
          </cell>
          <cell r="DD1123">
            <v>0</v>
          </cell>
          <cell r="DE1123">
            <v>0</v>
          </cell>
          <cell r="DF1123">
            <v>0</v>
          </cell>
          <cell r="DG1123">
            <v>0</v>
          </cell>
          <cell r="DH1123">
            <v>0</v>
          </cell>
          <cell r="DI1123">
            <v>0</v>
          </cell>
          <cell r="DJ1123">
            <v>0</v>
          </cell>
          <cell r="DK1123">
            <v>0</v>
          </cell>
          <cell r="DL1123">
            <v>0</v>
          </cell>
          <cell r="DM1123">
            <v>0</v>
          </cell>
          <cell r="DN1123">
            <v>0</v>
          </cell>
          <cell r="DO1123">
            <v>0</v>
          </cell>
          <cell r="DP1123">
            <v>0</v>
          </cell>
          <cell r="DQ1123">
            <v>0</v>
          </cell>
          <cell r="DR1123" t="e">
            <v>#N/A</v>
          </cell>
          <cell r="DS1123">
            <v>0</v>
          </cell>
          <cell r="DT1123">
            <v>0</v>
          </cell>
          <cell r="DU1123">
            <v>0</v>
          </cell>
          <cell r="DV1123">
            <v>0</v>
          </cell>
          <cell r="DW1123">
            <v>0</v>
          </cell>
          <cell r="DX1123">
            <v>0</v>
          </cell>
          <cell r="DY1123">
            <v>0</v>
          </cell>
          <cell r="DZ1123">
            <v>0</v>
          </cell>
          <cell r="EA1123">
            <v>0</v>
          </cell>
          <cell r="EB1123">
            <v>0</v>
          </cell>
          <cell r="EC1123">
            <v>0</v>
          </cell>
          <cell r="ED1123">
            <v>0</v>
          </cell>
        </row>
        <row r="1124">
          <cell r="F1124">
            <v>0</v>
          </cell>
          <cell r="G1124">
            <v>0</v>
          </cell>
          <cell r="H1124">
            <v>0</v>
          </cell>
          <cell r="I1124">
            <v>0</v>
          </cell>
          <cell r="J1124">
            <v>0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0</v>
          </cell>
          <cell r="P1124">
            <v>0</v>
          </cell>
          <cell r="Q1124">
            <v>0</v>
          </cell>
          <cell r="R1124">
            <v>-5826.63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  <cell r="AE1124">
            <v>-4717.3599999999997</v>
          </cell>
          <cell r="AF1124">
            <v>0</v>
          </cell>
          <cell r="AG1124">
            <v>0</v>
          </cell>
          <cell r="AH1124">
            <v>0</v>
          </cell>
          <cell r="AI1124">
            <v>0</v>
          </cell>
          <cell r="AJ1124">
            <v>0</v>
          </cell>
          <cell r="AK1124">
            <v>0</v>
          </cell>
          <cell r="AL1124">
            <v>0</v>
          </cell>
          <cell r="AM1124">
            <v>0</v>
          </cell>
          <cell r="AN1124">
            <v>0</v>
          </cell>
          <cell r="AO1124">
            <v>0</v>
          </cell>
          <cell r="AP1124">
            <v>0</v>
          </cell>
          <cell r="AQ1124">
            <v>0</v>
          </cell>
          <cell r="AR1124">
            <v>-3813.54</v>
          </cell>
          <cell r="AS1124">
            <v>0</v>
          </cell>
          <cell r="AT1124">
            <v>0</v>
          </cell>
          <cell r="AU1124">
            <v>0</v>
          </cell>
          <cell r="AV1124">
            <v>0</v>
          </cell>
          <cell r="AW1124">
            <v>0</v>
          </cell>
          <cell r="AX1124">
            <v>0</v>
          </cell>
          <cell r="AY1124">
            <v>0</v>
          </cell>
          <cell r="AZ1124">
            <v>0</v>
          </cell>
          <cell r="BA1124">
            <v>0</v>
          </cell>
          <cell r="BB1124">
            <v>0</v>
          </cell>
          <cell r="BC1124">
            <v>0</v>
          </cell>
          <cell r="BD1124">
            <v>0</v>
          </cell>
          <cell r="BE1124">
            <v>-4663.0200000000004</v>
          </cell>
          <cell r="BF1124">
            <v>0</v>
          </cell>
          <cell r="BG1124">
            <v>0</v>
          </cell>
          <cell r="BH1124">
            <v>0</v>
          </cell>
          <cell r="BI1124">
            <v>0</v>
          </cell>
          <cell r="BJ1124">
            <v>0</v>
          </cell>
          <cell r="BK1124">
            <v>0</v>
          </cell>
          <cell r="BL1124">
            <v>0</v>
          </cell>
          <cell r="BM1124">
            <v>0</v>
          </cell>
          <cell r="BN1124">
            <v>0</v>
          </cell>
          <cell r="BO1124">
            <v>0</v>
          </cell>
          <cell r="BP1124">
            <v>0</v>
          </cell>
          <cell r="BQ1124">
            <v>0</v>
          </cell>
          <cell r="BR1124">
            <v>-4060.07</v>
          </cell>
          <cell r="BS1124">
            <v>0</v>
          </cell>
          <cell r="BT1124">
            <v>0</v>
          </cell>
          <cell r="BU1124">
            <v>0</v>
          </cell>
          <cell r="BV1124">
            <v>0</v>
          </cell>
          <cell r="BW1124">
            <v>0</v>
          </cell>
          <cell r="BX1124">
            <v>0</v>
          </cell>
          <cell r="BY1124">
            <v>0</v>
          </cell>
          <cell r="BZ1124">
            <v>0</v>
          </cell>
          <cell r="CA1124">
            <v>0</v>
          </cell>
          <cell r="CB1124">
            <v>0</v>
          </cell>
          <cell r="CC1124">
            <v>0</v>
          </cell>
          <cell r="CD1124">
            <v>0</v>
          </cell>
          <cell r="CE1124">
            <v>-3809.09</v>
          </cell>
          <cell r="CF1124">
            <v>0</v>
          </cell>
          <cell r="CG1124">
            <v>0</v>
          </cell>
          <cell r="CH1124">
            <v>0</v>
          </cell>
          <cell r="CI1124">
            <v>0</v>
          </cell>
          <cell r="CJ1124">
            <v>0</v>
          </cell>
          <cell r="CK1124">
            <v>0</v>
          </cell>
          <cell r="CL1124">
            <v>0</v>
          </cell>
          <cell r="CM1124">
            <v>0</v>
          </cell>
          <cell r="CN1124">
            <v>0</v>
          </cell>
          <cell r="CO1124">
            <v>0</v>
          </cell>
          <cell r="CP1124">
            <v>0</v>
          </cell>
          <cell r="CQ1124">
            <v>0</v>
          </cell>
          <cell r="CR1124">
            <v>-3406.35</v>
          </cell>
          <cell r="CS1124">
            <v>0</v>
          </cell>
          <cell r="CT1124">
            <v>0</v>
          </cell>
          <cell r="CU1124">
            <v>0</v>
          </cell>
          <cell r="CV1124">
            <v>0</v>
          </cell>
          <cell r="CW1124">
            <v>0</v>
          </cell>
          <cell r="CX1124">
            <v>0</v>
          </cell>
          <cell r="CY1124">
            <v>0</v>
          </cell>
          <cell r="CZ1124">
            <v>0</v>
          </cell>
          <cell r="DA1124">
            <v>0</v>
          </cell>
          <cell r="DB1124">
            <v>0</v>
          </cell>
          <cell r="DC1124">
            <v>0</v>
          </cell>
          <cell r="DD1124">
            <v>0</v>
          </cell>
          <cell r="DE1124">
            <v>-3148.17</v>
          </cell>
          <cell r="DF1124">
            <v>0</v>
          </cell>
          <cell r="DG1124">
            <v>0</v>
          </cell>
          <cell r="DH1124">
            <v>0</v>
          </cell>
          <cell r="DI1124">
            <v>0</v>
          </cell>
          <cell r="DJ1124">
            <v>0</v>
          </cell>
          <cell r="DK1124">
            <v>0</v>
          </cell>
          <cell r="DL1124">
            <v>0</v>
          </cell>
          <cell r="DM1124">
            <v>0</v>
          </cell>
          <cell r="DN1124">
            <v>0</v>
          </cell>
          <cell r="DO1124">
            <v>0</v>
          </cell>
          <cell r="DP1124">
            <v>0</v>
          </cell>
          <cell r="DQ1124">
            <v>0</v>
          </cell>
          <cell r="DR1124">
            <v>0</v>
          </cell>
          <cell r="DS1124">
            <v>0</v>
          </cell>
          <cell r="DT1124">
            <v>0</v>
          </cell>
          <cell r="DU1124">
            <v>0</v>
          </cell>
          <cell r="DV1124">
            <v>0</v>
          </cell>
          <cell r="DW1124">
            <v>0</v>
          </cell>
          <cell r="DX1124">
            <v>0</v>
          </cell>
          <cell r="DY1124">
            <v>0</v>
          </cell>
          <cell r="DZ1124">
            <v>0</v>
          </cell>
          <cell r="EA1124">
            <v>0</v>
          </cell>
          <cell r="EB1124">
            <v>0</v>
          </cell>
          <cell r="EC1124">
            <v>0</v>
          </cell>
          <cell r="ED1124">
            <v>0</v>
          </cell>
        </row>
        <row r="1125">
          <cell r="F1125">
            <v>0</v>
          </cell>
          <cell r="G1125">
            <v>0</v>
          </cell>
          <cell r="H1125">
            <v>0</v>
          </cell>
          <cell r="I1125">
            <v>0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0</v>
          </cell>
          <cell r="P1125">
            <v>0</v>
          </cell>
          <cell r="Q1125">
            <v>0</v>
          </cell>
          <cell r="R1125">
            <v>-5826.63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  <cell r="AE1125">
            <v>-4717.3599999999997</v>
          </cell>
          <cell r="AF1125">
            <v>0</v>
          </cell>
          <cell r="AG1125">
            <v>0</v>
          </cell>
          <cell r="AH1125">
            <v>0</v>
          </cell>
          <cell r="AI1125">
            <v>0</v>
          </cell>
          <cell r="AJ1125">
            <v>0</v>
          </cell>
          <cell r="AK1125">
            <v>0</v>
          </cell>
          <cell r="AL1125">
            <v>0</v>
          </cell>
          <cell r="AM1125">
            <v>0</v>
          </cell>
          <cell r="AN1125">
            <v>0</v>
          </cell>
          <cell r="AO1125">
            <v>0</v>
          </cell>
          <cell r="AP1125">
            <v>0</v>
          </cell>
          <cell r="AQ1125">
            <v>0</v>
          </cell>
          <cell r="AR1125">
            <v>-3813.54</v>
          </cell>
          <cell r="AS1125">
            <v>0</v>
          </cell>
          <cell r="AT1125">
            <v>0</v>
          </cell>
          <cell r="AU1125">
            <v>0</v>
          </cell>
          <cell r="AV1125">
            <v>0</v>
          </cell>
          <cell r="AW1125">
            <v>0</v>
          </cell>
          <cell r="AX1125">
            <v>0</v>
          </cell>
          <cell r="AY1125">
            <v>0</v>
          </cell>
          <cell r="AZ1125">
            <v>0</v>
          </cell>
          <cell r="BA1125">
            <v>0</v>
          </cell>
          <cell r="BB1125">
            <v>0</v>
          </cell>
          <cell r="BC1125">
            <v>0</v>
          </cell>
          <cell r="BD1125">
            <v>0</v>
          </cell>
          <cell r="BE1125">
            <v>-4663.0200000000004</v>
          </cell>
          <cell r="BF1125">
            <v>0</v>
          </cell>
          <cell r="BG1125">
            <v>0</v>
          </cell>
          <cell r="BH1125">
            <v>0</v>
          </cell>
          <cell r="BI1125">
            <v>0</v>
          </cell>
          <cell r="BJ1125">
            <v>0</v>
          </cell>
          <cell r="BK1125">
            <v>0</v>
          </cell>
          <cell r="BL1125">
            <v>0</v>
          </cell>
          <cell r="BM1125">
            <v>0</v>
          </cell>
          <cell r="BN1125">
            <v>0</v>
          </cell>
          <cell r="BO1125">
            <v>0</v>
          </cell>
          <cell r="BP1125">
            <v>0</v>
          </cell>
          <cell r="BQ1125">
            <v>0</v>
          </cell>
          <cell r="BR1125">
            <v>-4060.07</v>
          </cell>
          <cell r="BS1125">
            <v>0</v>
          </cell>
          <cell r="BT1125">
            <v>0</v>
          </cell>
          <cell r="BU1125">
            <v>0</v>
          </cell>
          <cell r="BV1125">
            <v>0</v>
          </cell>
          <cell r="BW1125">
            <v>0</v>
          </cell>
          <cell r="BX1125">
            <v>0</v>
          </cell>
          <cell r="BY1125">
            <v>0</v>
          </cell>
          <cell r="BZ1125">
            <v>0</v>
          </cell>
          <cell r="CA1125">
            <v>0</v>
          </cell>
          <cell r="CB1125">
            <v>0</v>
          </cell>
          <cell r="CC1125">
            <v>0</v>
          </cell>
          <cell r="CD1125">
            <v>0</v>
          </cell>
          <cell r="CE1125">
            <v>-3809.09</v>
          </cell>
          <cell r="CF1125">
            <v>0</v>
          </cell>
          <cell r="CG1125">
            <v>0</v>
          </cell>
          <cell r="CH1125">
            <v>0</v>
          </cell>
          <cell r="CI1125">
            <v>0</v>
          </cell>
          <cell r="CJ1125">
            <v>0</v>
          </cell>
          <cell r="CK1125">
            <v>0</v>
          </cell>
          <cell r="CL1125">
            <v>0</v>
          </cell>
          <cell r="CM1125">
            <v>0</v>
          </cell>
          <cell r="CN1125">
            <v>0</v>
          </cell>
          <cell r="CO1125">
            <v>0</v>
          </cell>
          <cell r="CP1125">
            <v>0</v>
          </cell>
          <cell r="CQ1125">
            <v>0</v>
          </cell>
          <cell r="CR1125">
            <v>-3406.35</v>
          </cell>
          <cell r="CS1125">
            <v>0</v>
          </cell>
          <cell r="CT1125">
            <v>0</v>
          </cell>
          <cell r="CU1125">
            <v>0</v>
          </cell>
          <cell r="CV1125">
            <v>0</v>
          </cell>
          <cell r="CW1125">
            <v>0</v>
          </cell>
          <cell r="CX1125">
            <v>0</v>
          </cell>
          <cell r="CY1125">
            <v>0</v>
          </cell>
          <cell r="CZ1125">
            <v>0</v>
          </cell>
          <cell r="DA1125">
            <v>0</v>
          </cell>
          <cell r="DB1125">
            <v>0</v>
          </cell>
          <cell r="DC1125">
            <v>0</v>
          </cell>
          <cell r="DD1125">
            <v>0</v>
          </cell>
          <cell r="DE1125">
            <v>-3148.17</v>
          </cell>
          <cell r="DF1125">
            <v>0</v>
          </cell>
          <cell r="DG1125">
            <v>0</v>
          </cell>
          <cell r="DH1125">
            <v>0</v>
          </cell>
          <cell r="DI1125">
            <v>0</v>
          </cell>
          <cell r="DJ1125">
            <v>0</v>
          </cell>
          <cell r="DK1125">
            <v>0</v>
          </cell>
          <cell r="DL1125">
            <v>0</v>
          </cell>
          <cell r="DM1125">
            <v>0</v>
          </cell>
          <cell r="DN1125">
            <v>0</v>
          </cell>
          <cell r="DO1125">
            <v>0</v>
          </cell>
          <cell r="DP1125">
            <v>0</v>
          </cell>
          <cell r="DQ1125">
            <v>0</v>
          </cell>
          <cell r="DR1125" t="e">
            <v>#N/A</v>
          </cell>
          <cell r="DS1125">
            <v>0</v>
          </cell>
          <cell r="DT1125">
            <v>0</v>
          </cell>
          <cell r="DU1125">
            <v>0</v>
          </cell>
          <cell r="DV1125">
            <v>0</v>
          </cell>
          <cell r="DW1125">
            <v>0</v>
          </cell>
          <cell r="DX1125">
            <v>0</v>
          </cell>
          <cell r="DY1125">
            <v>0</v>
          </cell>
          <cell r="DZ1125">
            <v>0</v>
          </cell>
          <cell r="EA1125">
            <v>0</v>
          </cell>
          <cell r="EB1125">
            <v>0</v>
          </cell>
          <cell r="EC1125">
            <v>0</v>
          </cell>
          <cell r="ED1125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  <sheetName val="45 - UT 2016"/>
    </sheetNames>
    <definedNames>
      <definedName name="Study_Name" refersTo="='Table 5'!$M$4"/>
    </definedNames>
    <sheetDataSet>
      <sheetData sheetId="0"/>
      <sheetData sheetId="1"/>
      <sheetData sheetId="2">
        <row r="8">
          <cell r="I8">
            <v>1</v>
          </cell>
        </row>
        <row r="13">
          <cell r="B13">
            <v>2018</v>
          </cell>
          <cell r="C13">
            <v>0</v>
          </cell>
          <cell r="E13">
            <v>23.285377049626497</v>
          </cell>
          <cell r="G13">
            <v>23.285377049626497</v>
          </cell>
        </row>
        <row r="14">
          <cell r="B14">
            <v>2019</v>
          </cell>
          <cell r="C14">
            <v>0</v>
          </cell>
          <cell r="D14" t="str">
            <v/>
          </cell>
          <cell r="E14">
            <v>19.805944887912229</v>
          </cell>
          <cell r="G14">
            <v>19.805944887912229</v>
          </cell>
        </row>
        <row r="15">
          <cell r="B15">
            <v>2020</v>
          </cell>
          <cell r="C15">
            <v>0</v>
          </cell>
          <cell r="D15" t="str">
            <v/>
          </cell>
          <cell r="E15">
            <v>18.687466080227146</v>
          </cell>
          <cell r="G15">
            <v>18.687466080227146</v>
          </cell>
        </row>
        <row r="16">
          <cell r="B16">
            <v>2021</v>
          </cell>
          <cell r="C16">
            <v>0</v>
          </cell>
          <cell r="D16" t="str">
            <v/>
          </cell>
          <cell r="E16">
            <v>19.305565809410666</v>
          </cell>
          <cell r="G16">
            <v>19.305565809410666</v>
          </cell>
        </row>
        <row r="17">
          <cell r="B17">
            <v>2022</v>
          </cell>
          <cell r="C17">
            <v>0</v>
          </cell>
          <cell r="D17" t="str">
            <v/>
          </cell>
          <cell r="E17">
            <v>20.936317817047879</v>
          </cell>
          <cell r="G17">
            <v>20.936317817047879</v>
          </cell>
          <cell r="I17">
            <v>0</v>
          </cell>
        </row>
        <row r="18">
          <cell r="B18">
            <v>2023</v>
          </cell>
          <cell r="C18">
            <v>0</v>
          </cell>
          <cell r="D18" t="str">
            <v/>
          </cell>
          <cell r="E18">
            <v>23.203732570759311</v>
          </cell>
          <cell r="G18">
            <v>23.203732570759311</v>
          </cell>
          <cell r="I18">
            <v>0</v>
          </cell>
        </row>
        <row r="19">
          <cell r="B19">
            <v>2024</v>
          </cell>
          <cell r="C19">
            <v>0</v>
          </cell>
          <cell r="D19" t="str">
            <v/>
          </cell>
          <cell r="E19">
            <v>25.832597055850492</v>
          </cell>
          <cell r="G19">
            <v>25.832597055850492</v>
          </cell>
          <cell r="I19">
            <v>1</v>
          </cell>
        </row>
        <row r="20">
          <cell r="B20">
            <v>2025</v>
          </cell>
          <cell r="C20">
            <v>0</v>
          </cell>
          <cell r="D20" t="str">
            <v/>
          </cell>
          <cell r="E20">
            <v>28.575833618291764</v>
          </cell>
          <cell r="G20">
            <v>28.575833618291764</v>
          </cell>
        </row>
        <row r="21">
          <cell r="B21">
            <v>2026</v>
          </cell>
          <cell r="C21">
            <v>0</v>
          </cell>
          <cell r="D21" t="str">
            <v/>
          </cell>
          <cell r="E21">
            <v>32.734699382605591</v>
          </cell>
          <cell r="G21">
            <v>32.734699382605591</v>
          </cell>
        </row>
        <row r="22">
          <cell r="B22">
            <v>2027</v>
          </cell>
          <cell r="C22">
            <v>0</v>
          </cell>
          <cell r="D22" t="str">
            <v/>
          </cell>
          <cell r="E22">
            <v>35.48925328005118</v>
          </cell>
          <cell r="G22">
            <v>35.48925328005118</v>
          </cell>
        </row>
        <row r="23">
          <cell r="B23">
            <v>2028</v>
          </cell>
          <cell r="C23">
            <v>0</v>
          </cell>
          <cell r="D23" t="str">
            <v/>
          </cell>
          <cell r="E23">
            <v>35.174558564449534</v>
          </cell>
          <cell r="G23">
            <v>35.174558564449534</v>
          </cell>
        </row>
        <row r="24">
          <cell r="B24">
            <v>2029</v>
          </cell>
          <cell r="C24">
            <v>0</v>
          </cell>
          <cell r="D24" t="str">
            <v/>
          </cell>
          <cell r="E24">
            <v>37.999464625493275</v>
          </cell>
          <cell r="G24">
            <v>37.999464625493275</v>
          </cell>
        </row>
        <row r="25">
          <cell r="B25">
            <v>2030</v>
          </cell>
          <cell r="C25">
            <v>146.88</v>
          </cell>
          <cell r="D25" t="str">
            <v>(4)</v>
          </cell>
          <cell r="E25">
            <v>34.324837329855349</v>
          </cell>
          <cell r="G25">
            <v>54.050864727115624</v>
          </cell>
        </row>
        <row r="26">
          <cell r="B26">
            <v>2031</v>
          </cell>
          <cell r="C26">
            <v>150.27000000000001</v>
          </cell>
          <cell r="D26" t="str">
            <v/>
          </cell>
          <cell r="E26">
            <v>35.432903076486937</v>
          </cell>
          <cell r="G26">
            <v>55.614208475358815</v>
          </cell>
        </row>
        <row r="27">
          <cell r="B27">
            <v>2032</v>
          </cell>
          <cell r="C27">
            <v>153.72</v>
          </cell>
          <cell r="D27" t="str">
            <v/>
          </cell>
          <cell r="E27">
            <v>36.559208255872164</v>
          </cell>
          <cell r="G27">
            <v>57.147443549989809</v>
          </cell>
        </row>
        <row r="28">
          <cell r="B28">
            <v>2033</v>
          </cell>
          <cell r="C28">
            <v>0</v>
          </cell>
          <cell r="D28" t="str">
            <v/>
          </cell>
          <cell r="E28">
            <v>0</v>
          </cell>
          <cell r="G28">
            <v>0</v>
          </cell>
        </row>
        <row r="29">
          <cell r="B29">
            <v>2034</v>
          </cell>
          <cell r="C29">
            <v>0</v>
          </cell>
          <cell r="D29" t="str">
            <v/>
          </cell>
          <cell r="E29">
            <v>0</v>
          </cell>
          <cell r="G29">
            <v>0</v>
          </cell>
        </row>
        <row r="30">
          <cell r="B30">
            <v>2035</v>
          </cell>
          <cell r="C30">
            <v>0</v>
          </cell>
          <cell r="D30" t="str">
            <v/>
          </cell>
          <cell r="E30">
            <v>0</v>
          </cell>
          <cell r="G30">
            <v>0</v>
          </cell>
        </row>
        <row r="31">
          <cell r="B31">
            <v>2036</v>
          </cell>
          <cell r="C31">
            <v>0</v>
          </cell>
          <cell r="D31" t="str">
            <v/>
          </cell>
          <cell r="E31">
            <v>0</v>
          </cell>
          <cell r="G31">
            <v>0</v>
          </cell>
        </row>
        <row r="32">
          <cell r="B32">
            <v>2037</v>
          </cell>
          <cell r="C32">
            <v>0</v>
          </cell>
          <cell r="D32" t="str">
            <v/>
          </cell>
          <cell r="E32">
            <v>0</v>
          </cell>
          <cell r="G32">
            <v>0</v>
          </cell>
        </row>
        <row r="33">
          <cell r="B33">
            <v>2038</v>
          </cell>
          <cell r="C33">
            <v>0</v>
          </cell>
          <cell r="D33" t="str">
            <v/>
          </cell>
          <cell r="E33">
            <v>0</v>
          </cell>
          <cell r="G33">
            <v>0</v>
          </cell>
        </row>
        <row r="34">
          <cell r="I34" t="str">
            <v>Discount Rate - 2015 IRP Page 141</v>
          </cell>
        </row>
        <row r="35">
          <cell r="I35">
            <v>6.6600000000000006E-2</v>
          </cell>
        </row>
      </sheetData>
      <sheetData sheetId="3"/>
      <sheetData sheetId="4"/>
      <sheetData sheetId="5"/>
      <sheetData sheetId="6"/>
      <sheetData sheetId="7"/>
      <sheetData sheetId="8">
        <row r="4">
          <cell r="M4" t="str">
            <v>Utah 2016.Q4</v>
          </cell>
        </row>
      </sheetData>
      <sheetData sheetId="9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Appendix B"/>
      <sheetName val="Table 1"/>
      <sheetName val="Table 2"/>
      <sheetName val="Table 3 635 (Wyo)"/>
      <sheetName val="Table 3 477 (WM)"/>
      <sheetName val="Table 3 635 (Ut S)"/>
      <sheetName val="Table 4"/>
      <sheetName val="Table 5"/>
    </sheetNames>
    <sheetDataSet>
      <sheetData sheetId="0" refreshError="1"/>
      <sheetData sheetId="1" refreshError="1"/>
      <sheetData sheetId="2">
        <row r="3">
          <cell r="B3" t="str">
            <v>Table 1</v>
          </cell>
        </row>
        <row r="8">
          <cell r="I8">
            <v>0.39100000000000001</v>
          </cell>
        </row>
        <row r="17">
          <cell r="I17">
            <v>0</v>
          </cell>
        </row>
        <row r="18">
          <cell r="I18">
            <v>0</v>
          </cell>
        </row>
        <row r="19">
          <cell r="I19">
            <v>1</v>
          </cell>
        </row>
        <row r="35">
          <cell r="I35">
            <v>6.6600000000000006E-2</v>
          </cell>
        </row>
      </sheetData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6">
          <cell r="M6">
            <v>80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mportData"/>
      <sheetName val="NPC Version Log"/>
      <sheetName val="Summary"/>
      <sheetName val="Profile"/>
      <sheetName val="Delta"/>
      <sheetName val="L&amp;R"/>
      <sheetName val="Base"/>
      <sheetName val="Check LTC"/>
      <sheetName val="Thermal Derates"/>
      <sheetName val="GRID Hydro Gen Peak"/>
      <sheetName val="GRID Load Peak"/>
      <sheetName val="GRID LTC Availability Min"/>
      <sheetName val="GRID LTC Availability Peak"/>
      <sheetName val="GRID LTC Dispatch Peak"/>
      <sheetName val="GRID Nameplate"/>
      <sheetName val="GRID Plant Outage Peak"/>
      <sheetName val="GRID ResReq Margin Peak"/>
      <sheetName val="GRID ResReq NoSpin Peak"/>
      <sheetName val="GRID ResReq Spin Peak"/>
      <sheetName val="GRID STF Purchases Peak"/>
      <sheetName val="GRID STF Sales Peak"/>
      <sheetName val="GRID Thermal Avail Peak"/>
      <sheetName val="GRID Hydro Generation (MWH)"/>
      <sheetName val="GRID Load (MWH)"/>
      <sheetName val="GRID LTC Availability (MWH)"/>
      <sheetName val="GRID LTC Dispatch (MWH)"/>
      <sheetName val="GRID Plant Outage (MWH)"/>
      <sheetName val="GRID Ready Res (MWH)"/>
      <sheetName val="GRID ResReq Margin (MWH)"/>
      <sheetName val="GRID Spinning Res (MWH)"/>
      <sheetName val="GRID STF Purchases (MWH)"/>
      <sheetName val="GRID STF Sales (MWH)"/>
      <sheetName val="GRID Thermal Availability (MWH)"/>
      <sheetName val="MacroBuilder"/>
      <sheetName val="on off peak hours"/>
    </sheetNames>
    <sheetDataSet>
      <sheetData sheetId="0">
        <row r="7">
          <cell r="D7" t="str">
            <v>Ut Sch 37 - 05a - Base Case _2013 05 10 (Plants) (L&amp;R)</v>
          </cell>
        </row>
      </sheetData>
      <sheetData sheetId="1" refreshError="1"/>
      <sheetData sheetId="2" refreshError="1"/>
      <sheetData sheetId="3" refreshError="1"/>
      <sheetData sheetId="4" refreshError="1"/>
      <sheetData sheetId="5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>
        <row r="15">
          <cell r="C15">
            <v>40909</v>
          </cell>
          <cell r="D15">
            <v>40940</v>
          </cell>
          <cell r="E15">
            <v>40969</v>
          </cell>
          <cell r="F15">
            <v>41000</v>
          </cell>
          <cell r="G15">
            <v>41030</v>
          </cell>
          <cell r="H15">
            <v>41061</v>
          </cell>
          <cell r="I15">
            <v>41091</v>
          </cell>
          <cell r="J15">
            <v>41122</v>
          </cell>
          <cell r="K15">
            <v>41153</v>
          </cell>
          <cell r="L15">
            <v>41183</v>
          </cell>
          <cell r="M15">
            <v>41214</v>
          </cell>
          <cell r="N15">
            <v>41244</v>
          </cell>
          <cell r="O15">
            <v>41275</v>
          </cell>
          <cell r="P15">
            <v>41306</v>
          </cell>
          <cell r="Q15">
            <v>41334</v>
          </cell>
          <cell r="R15">
            <v>41365</v>
          </cell>
          <cell r="S15">
            <v>41395</v>
          </cell>
          <cell r="T15">
            <v>41426</v>
          </cell>
          <cell r="U15">
            <v>41456</v>
          </cell>
          <cell r="V15">
            <v>41487</v>
          </cell>
          <cell r="W15">
            <v>41518</v>
          </cell>
          <cell r="X15">
            <v>41548</v>
          </cell>
          <cell r="Y15">
            <v>41579</v>
          </cell>
          <cell r="Z15">
            <v>41609</v>
          </cell>
          <cell r="AA15">
            <v>41640</v>
          </cell>
          <cell r="AB15">
            <v>41671</v>
          </cell>
          <cell r="AC15">
            <v>41699</v>
          </cell>
          <cell r="AD15">
            <v>41730</v>
          </cell>
          <cell r="AE15">
            <v>41760</v>
          </cell>
          <cell r="AF15">
            <v>41791</v>
          </cell>
          <cell r="AG15">
            <v>41821</v>
          </cell>
          <cell r="AH15">
            <v>41852</v>
          </cell>
          <cell r="AI15">
            <v>41883</v>
          </cell>
          <cell r="AJ15">
            <v>41913</v>
          </cell>
          <cell r="AK15">
            <v>41944</v>
          </cell>
          <cell r="AL15">
            <v>41974</v>
          </cell>
          <cell r="AM15">
            <v>42005</v>
          </cell>
          <cell r="AN15">
            <v>42036</v>
          </cell>
          <cell r="AO15">
            <v>42064</v>
          </cell>
          <cell r="AP15">
            <v>42095</v>
          </cell>
          <cell r="AQ15">
            <v>42125</v>
          </cell>
          <cell r="AR15">
            <v>42156</v>
          </cell>
          <cell r="AS15">
            <v>42186</v>
          </cell>
          <cell r="AT15">
            <v>42217</v>
          </cell>
          <cell r="AU15">
            <v>42248</v>
          </cell>
          <cell r="AV15">
            <v>42278</v>
          </cell>
          <cell r="AW15">
            <v>42309</v>
          </cell>
          <cell r="AX15">
            <v>42339</v>
          </cell>
          <cell r="AY15">
            <v>42370</v>
          </cell>
          <cell r="AZ15">
            <v>42401</v>
          </cell>
          <cell r="BA15">
            <v>42430</v>
          </cell>
          <cell r="BB15">
            <v>42461</v>
          </cell>
          <cell r="BC15">
            <v>42491</v>
          </cell>
          <cell r="BD15">
            <v>42522</v>
          </cell>
          <cell r="BE15">
            <v>42552</v>
          </cell>
          <cell r="BF15">
            <v>42583</v>
          </cell>
          <cell r="BG15">
            <v>42614</v>
          </cell>
          <cell r="BH15">
            <v>42644</v>
          </cell>
          <cell r="BI15">
            <v>42675</v>
          </cell>
          <cell r="BJ15">
            <v>42705</v>
          </cell>
          <cell r="BK15">
            <v>42736</v>
          </cell>
          <cell r="BL15">
            <v>42767</v>
          </cell>
          <cell r="BM15">
            <v>42795</v>
          </cell>
          <cell r="BN15">
            <v>42826</v>
          </cell>
          <cell r="BO15">
            <v>42856</v>
          </cell>
          <cell r="BP15">
            <v>42887</v>
          </cell>
          <cell r="BQ15">
            <v>42917</v>
          </cell>
          <cell r="BR15">
            <v>42948</v>
          </cell>
          <cell r="BS15">
            <v>42979</v>
          </cell>
          <cell r="BT15">
            <v>43009</v>
          </cell>
          <cell r="BU15">
            <v>43040</v>
          </cell>
          <cell r="BV15">
            <v>43070</v>
          </cell>
          <cell r="BW15">
            <v>43101</v>
          </cell>
          <cell r="BX15">
            <v>43132</v>
          </cell>
          <cell r="BY15">
            <v>43160</v>
          </cell>
          <cell r="BZ15">
            <v>43191</v>
          </cell>
          <cell r="CA15">
            <v>43221</v>
          </cell>
          <cell r="CB15">
            <v>43252</v>
          </cell>
          <cell r="CC15">
            <v>43282</v>
          </cell>
          <cell r="CD15">
            <v>43313</v>
          </cell>
          <cell r="CE15">
            <v>43344</v>
          </cell>
          <cell r="CF15">
            <v>43374</v>
          </cell>
          <cell r="CG15">
            <v>43405</v>
          </cell>
          <cell r="CH15">
            <v>43435</v>
          </cell>
          <cell r="CI15">
            <v>43466</v>
          </cell>
          <cell r="CJ15">
            <v>43497</v>
          </cell>
          <cell r="CK15">
            <v>43525</v>
          </cell>
          <cell r="CL15">
            <v>43556</v>
          </cell>
          <cell r="CM15">
            <v>43586</v>
          </cell>
          <cell r="CN15">
            <v>43617</v>
          </cell>
          <cell r="CO15">
            <v>43647</v>
          </cell>
          <cell r="CP15">
            <v>43678</v>
          </cell>
          <cell r="CQ15">
            <v>43709</v>
          </cell>
          <cell r="CR15">
            <v>43739</v>
          </cell>
          <cell r="CS15">
            <v>43770</v>
          </cell>
          <cell r="CT15">
            <v>43800</v>
          </cell>
          <cell r="CU15">
            <v>43831</v>
          </cell>
          <cell r="CV15">
            <v>43862</v>
          </cell>
          <cell r="CW15">
            <v>43891</v>
          </cell>
          <cell r="CX15">
            <v>43922</v>
          </cell>
          <cell r="CY15">
            <v>43952</v>
          </cell>
          <cell r="CZ15">
            <v>43983</v>
          </cell>
          <cell r="DA15">
            <v>44013</v>
          </cell>
          <cell r="DB15">
            <v>44044</v>
          </cell>
          <cell r="DC15">
            <v>44075</v>
          </cell>
          <cell r="DD15">
            <v>44105</v>
          </cell>
          <cell r="DE15">
            <v>44136</v>
          </cell>
          <cell r="DF15">
            <v>44166</v>
          </cell>
          <cell r="DG15">
            <v>44197</v>
          </cell>
          <cell r="DH15">
            <v>44228</v>
          </cell>
          <cell r="DI15">
            <v>44256</v>
          </cell>
          <cell r="DJ15">
            <v>44287</v>
          </cell>
          <cell r="DK15">
            <v>44317</v>
          </cell>
          <cell r="DL15">
            <v>44348</v>
          </cell>
          <cell r="DM15">
            <v>44378</v>
          </cell>
          <cell r="DN15">
            <v>44409</v>
          </cell>
          <cell r="DO15">
            <v>44440</v>
          </cell>
          <cell r="DP15">
            <v>44470</v>
          </cell>
          <cell r="DQ15">
            <v>44501</v>
          </cell>
          <cell r="DR15">
            <v>44531</v>
          </cell>
          <cell r="DS15">
            <v>44562</v>
          </cell>
          <cell r="DT15">
            <v>44593</v>
          </cell>
          <cell r="DU15">
            <v>44621</v>
          </cell>
          <cell r="DV15">
            <v>44652</v>
          </cell>
          <cell r="DW15">
            <v>44682</v>
          </cell>
          <cell r="DX15">
            <v>44713</v>
          </cell>
          <cell r="DY15">
            <v>44743</v>
          </cell>
          <cell r="DZ15">
            <v>44774</v>
          </cell>
          <cell r="EA15">
            <v>44805</v>
          </cell>
          <cell r="EB15">
            <v>44835</v>
          </cell>
          <cell r="EC15">
            <v>44866</v>
          </cell>
          <cell r="ED15">
            <v>44896</v>
          </cell>
        </row>
        <row r="16">
          <cell r="C16">
            <v>400</v>
          </cell>
          <cell r="D16">
            <v>400</v>
          </cell>
          <cell r="E16">
            <v>432</v>
          </cell>
          <cell r="F16">
            <v>400</v>
          </cell>
          <cell r="G16">
            <v>416</v>
          </cell>
          <cell r="H16">
            <v>416</v>
          </cell>
          <cell r="I16">
            <v>400</v>
          </cell>
          <cell r="J16">
            <v>432</v>
          </cell>
          <cell r="K16">
            <v>384</v>
          </cell>
          <cell r="L16">
            <v>432</v>
          </cell>
          <cell r="M16">
            <v>400</v>
          </cell>
          <cell r="N16">
            <v>400</v>
          </cell>
          <cell r="O16">
            <v>416</v>
          </cell>
          <cell r="P16">
            <v>384</v>
          </cell>
          <cell r="Q16">
            <v>416</v>
          </cell>
          <cell r="R16">
            <v>416</v>
          </cell>
          <cell r="S16">
            <v>416</v>
          </cell>
          <cell r="T16">
            <v>400</v>
          </cell>
          <cell r="U16">
            <v>416</v>
          </cell>
          <cell r="V16">
            <v>432</v>
          </cell>
          <cell r="W16">
            <v>384</v>
          </cell>
          <cell r="X16">
            <v>432</v>
          </cell>
          <cell r="Y16">
            <v>400</v>
          </cell>
          <cell r="Z16">
            <v>400</v>
          </cell>
          <cell r="AA16">
            <v>416</v>
          </cell>
          <cell r="AB16">
            <v>384</v>
          </cell>
          <cell r="AC16">
            <v>416</v>
          </cell>
          <cell r="AD16">
            <v>416</v>
          </cell>
          <cell r="AE16">
            <v>416</v>
          </cell>
          <cell r="AF16">
            <v>400</v>
          </cell>
          <cell r="AG16">
            <v>416</v>
          </cell>
          <cell r="AH16">
            <v>416</v>
          </cell>
          <cell r="AI16">
            <v>400</v>
          </cell>
          <cell r="AJ16">
            <v>432</v>
          </cell>
          <cell r="AK16">
            <v>384</v>
          </cell>
          <cell r="AL16">
            <v>416</v>
          </cell>
          <cell r="AM16">
            <v>416</v>
          </cell>
          <cell r="AN16">
            <v>384</v>
          </cell>
          <cell r="AO16">
            <v>416</v>
          </cell>
          <cell r="AP16">
            <v>416</v>
          </cell>
          <cell r="AQ16">
            <v>400</v>
          </cell>
          <cell r="AR16">
            <v>416</v>
          </cell>
          <cell r="AS16">
            <v>416</v>
          </cell>
          <cell r="AT16">
            <v>416</v>
          </cell>
          <cell r="AU16">
            <v>400</v>
          </cell>
          <cell r="AV16">
            <v>432</v>
          </cell>
          <cell r="AW16">
            <v>384</v>
          </cell>
          <cell r="AX16">
            <v>416</v>
          </cell>
          <cell r="AY16">
            <v>400</v>
          </cell>
          <cell r="AZ16">
            <v>400</v>
          </cell>
          <cell r="BA16">
            <v>432</v>
          </cell>
          <cell r="BB16">
            <v>416</v>
          </cell>
          <cell r="BC16">
            <v>400</v>
          </cell>
          <cell r="BD16">
            <v>416</v>
          </cell>
          <cell r="BE16">
            <v>400</v>
          </cell>
          <cell r="BF16">
            <v>432</v>
          </cell>
          <cell r="BG16">
            <v>400</v>
          </cell>
          <cell r="BH16">
            <v>416</v>
          </cell>
          <cell r="BI16">
            <v>400</v>
          </cell>
          <cell r="BJ16">
            <v>416</v>
          </cell>
          <cell r="BK16">
            <v>400</v>
          </cell>
          <cell r="BL16">
            <v>384</v>
          </cell>
          <cell r="BM16">
            <v>432</v>
          </cell>
          <cell r="BN16">
            <v>400</v>
          </cell>
          <cell r="BO16">
            <v>416</v>
          </cell>
          <cell r="BP16">
            <v>416</v>
          </cell>
          <cell r="BQ16">
            <v>400</v>
          </cell>
          <cell r="BR16">
            <v>432</v>
          </cell>
          <cell r="BS16">
            <v>400</v>
          </cell>
          <cell r="BT16">
            <v>416</v>
          </cell>
          <cell r="BU16">
            <v>400</v>
          </cell>
          <cell r="BV16">
            <v>400</v>
          </cell>
          <cell r="BW16">
            <v>416</v>
          </cell>
          <cell r="BX16">
            <v>384</v>
          </cell>
          <cell r="BY16">
            <v>432</v>
          </cell>
          <cell r="BZ16">
            <v>400</v>
          </cell>
          <cell r="CA16">
            <v>416</v>
          </cell>
          <cell r="CB16">
            <v>416</v>
          </cell>
          <cell r="CC16">
            <v>400</v>
          </cell>
          <cell r="CD16">
            <v>432</v>
          </cell>
          <cell r="CE16">
            <v>384</v>
          </cell>
          <cell r="CF16">
            <v>432</v>
          </cell>
          <cell r="CG16">
            <v>400</v>
          </cell>
          <cell r="CH16">
            <v>400</v>
          </cell>
          <cell r="CI16">
            <v>416</v>
          </cell>
          <cell r="CJ16">
            <v>384</v>
          </cell>
          <cell r="CK16">
            <v>416</v>
          </cell>
          <cell r="CL16">
            <v>416</v>
          </cell>
          <cell r="CM16">
            <v>416</v>
          </cell>
          <cell r="CN16">
            <v>400</v>
          </cell>
          <cell r="CO16">
            <v>416</v>
          </cell>
          <cell r="CP16">
            <v>432</v>
          </cell>
          <cell r="CQ16">
            <v>384</v>
          </cell>
          <cell r="CR16">
            <v>432</v>
          </cell>
          <cell r="CS16">
            <v>400</v>
          </cell>
          <cell r="CT16">
            <v>400</v>
          </cell>
          <cell r="CU16">
            <v>416</v>
          </cell>
          <cell r="CV16">
            <v>400</v>
          </cell>
          <cell r="CW16">
            <v>416</v>
          </cell>
          <cell r="CX16">
            <v>416</v>
          </cell>
          <cell r="CY16">
            <v>400</v>
          </cell>
          <cell r="CZ16">
            <v>416</v>
          </cell>
          <cell r="DA16">
            <v>416</v>
          </cell>
          <cell r="DB16">
            <v>416</v>
          </cell>
          <cell r="DC16">
            <v>400</v>
          </cell>
          <cell r="DD16">
            <v>432</v>
          </cell>
          <cell r="DE16">
            <v>384</v>
          </cell>
          <cell r="DF16">
            <v>416</v>
          </cell>
          <cell r="DG16">
            <v>400</v>
          </cell>
          <cell r="DH16">
            <v>384</v>
          </cell>
          <cell r="DI16">
            <v>432</v>
          </cell>
          <cell r="DJ16">
            <v>416</v>
          </cell>
          <cell r="DK16">
            <v>400</v>
          </cell>
          <cell r="DL16">
            <v>416</v>
          </cell>
          <cell r="DM16">
            <v>416</v>
          </cell>
          <cell r="DN16">
            <v>416</v>
          </cell>
          <cell r="DO16">
            <v>400</v>
          </cell>
          <cell r="DP16">
            <v>416</v>
          </cell>
          <cell r="DQ16">
            <v>400</v>
          </cell>
          <cell r="DR16">
            <v>416</v>
          </cell>
          <cell r="DS16">
            <v>400</v>
          </cell>
          <cell r="DT16">
            <v>384</v>
          </cell>
          <cell r="DU16">
            <v>432</v>
          </cell>
          <cell r="DV16">
            <v>416</v>
          </cell>
          <cell r="DW16">
            <v>400</v>
          </cell>
          <cell r="DX16">
            <v>416</v>
          </cell>
          <cell r="DY16">
            <v>400</v>
          </cell>
          <cell r="DZ16">
            <v>432</v>
          </cell>
          <cell r="EA16">
            <v>400</v>
          </cell>
          <cell r="EB16">
            <v>416</v>
          </cell>
          <cell r="EC16">
            <v>400</v>
          </cell>
          <cell r="ED16">
            <v>416</v>
          </cell>
        </row>
        <row r="17">
          <cell r="C17">
            <v>344</v>
          </cell>
          <cell r="D17">
            <v>296</v>
          </cell>
          <cell r="E17">
            <v>312</v>
          </cell>
          <cell r="F17">
            <v>320</v>
          </cell>
          <cell r="G17">
            <v>328</v>
          </cell>
          <cell r="H17">
            <v>304</v>
          </cell>
          <cell r="I17">
            <v>344</v>
          </cell>
          <cell r="J17">
            <v>312</v>
          </cell>
          <cell r="K17">
            <v>336</v>
          </cell>
          <cell r="L17">
            <v>312</v>
          </cell>
          <cell r="M17">
            <v>320</v>
          </cell>
          <cell r="N17">
            <v>344</v>
          </cell>
          <cell r="O17">
            <v>328</v>
          </cell>
          <cell r="P17">
            <v>288</v>
          </cell>
          <cell r="Q17">
            <v>328</v>
          </cell>
          <cell r="R17">
            <v>304</v>
          </cell>
          <cell r="S17">
            <v>328</v>
          </cell>
          <cell r="T17">
            <v>320</v>
          </cell>
          <cell r="U17">
            <v>328</v>
          </cell>
          <cell r="V17">
            <v>312</v>
          </cell>
          <cell r="W17">
            <v>336</v>
          </cell>
          <cell r="X17">
            <v>312</v>
          </cell>
          <cell r="Y17">
            <v>320</v>
          </cell>
          <cell r="Z17">
            <v>344</v>
          </cell>
          <cell r="AA17">
            <v>328</v>
          </cell>
          <cell r="AB17">
            <v>288</v>
          </cell>
          <cell r="AC17">
            <v>328</v>
          </cell>
          <cell r="AD17">
            <v>304</v>
          </cell>
          <cell r="AE17">
            <v>328</v>
          </cell>
          <cell r="AF17">
            <v>320</v>
          </cell>
          <cell r="AG17">
            <v>328</v>
          </cell>
          <cell r="AH17">
            <v>328</v>
          </cell>
          <cell r="AI17">
            <v>320</v>
          </cell>
          <cell r="AJ17">
            <v>312</v>
          </cell>
          <cell r="AK17">
            <v>336</v>
          </cell>
          <cell r="AL17">
            <v>328</v>
          </cell>
          <cell r="AM17">
            <v>328</v>
          </cell>
          <cell r="AN17">
            <v>288</v>
          </cell>
          <cell r="AO17">
            <v>328</v>
          </cell>
          <cell r="AP17">
            <v>304</v>
          </cell>
          <cell r="AQ17">
            <v>344</v>
          </cell>
          <cell r="AR17">
            <v>304</v>
          </cell>
          <cell r="AS17">
            <v>328</v>
          </cell>
          <cell r="AT17">
            <v>328</v>
          </cell>
          <cell r="AU17">
            <v>320</v>
          </cell>
          <cell r="AV17">
            <v>312</v>
          </cell>
          <cell r="AW17">
            <v>336</v>
          </cell>
          <cell r="AX17">
            <v>328</v>
          </cell>
          <cell r="AY17">
            <v>344</v>
          </cell>
          <cell r="AZ17">
            <v>296</v>
          </cell>
          <cell r="BA17">
            <v>312</v>
          </cell>
          <cell r="BB17">
            <v>304</v>
          </cell>
          <cell r="BC17">
            <v>344</v>
          </cell>
          <cell r="BD17">
            <v>304</v>
          </cell>
          <cell r="BE17">
            <v>344</v>
          </cell>
          <cell r="BF17">
            <v>312</v>
          </cell>
          <cell r="BG17">
            <v>320</v>
          </cell>
          <cell r="BH17">
            <v>328</v>
          </cell>
          <cell r="BI17">
            <v>320</v>
          </cell>
          <cell r="BJ17">
            <v>328</v>
          </cell>
          <cell r="BK17">
            <v>344</v>
          </cell>
          <cell r="BL17">
            <v>288</v>
          </cell>
          <cell r="BM17">
            <v>312</v>
          </cell>
          <cell r="BN17">
            <v>320</v>
          </cell>
          <cell r="BO17">
            <v>328</v>
          </cell>
          <cell r="BP17">
            <v>304</v>
          </cell>
          <cell r="BQ17">
            <v>344</v>
          </cell>
          <cell r="BR17">
            <v>312</v>
          </cell>
          <cell r="BS17">
            <v>320</v>
          </cell>
          <cell r="BT17">
            <v>328</v>
          </cell>
          <cell r="BU17">
            <v>320</v>
          </cell>
          <cell r="BV17">
            <v>344</v>
          </cell>
          <cell r="BW17">
            <v>328</v>
          </cell>
          <cell r="BX17">
            <v>288</v>
          </cell>
          <cell r="BY17">
            <v>312</v>
          </cell>
          <cell r="BZ17">
            <v>320</v>
          </cell>
          <cell r="CA17">
            <v>328</v>
          </cell>
          <cell r="CB17">
            <v>304</v>
          </cell>
          <cell r="CC17">
            <v>344</v>
          </cell>
          <cell r="CD17">
            <v>312</v>
          </cell>
          <cell r="CE17">
            <v>336</v>
          </cell>
          <cell r="CF17">
            <v>312</v>
          </cell>
          <cell r="CG17">
            <v>320</v>
          </cell>
          <cell r="CH17">
            <v>344</v>
          </cell>
          <cell r="CI17">
            <v>328</v>
          </cell>
          <cell r="CJ17">
            <v>288</v>
          </cell>
          <cell r="CK17">
            <v>328</v>
          </cell>
          <cell r="CL17">
            <v>304</v>
          </cell>
          <cell r="CM17">
            <v>328</v>
          </cell>
          <cell r="CN17">
            <v>320</v>
          </cell>
          <cell r="CO17">
            <v>328</v>
          </cell>
          <cell r="CP17">
            <v>312</v>
          </cell>
          <cell r="CQ17">
            <v>336</v>
          </cell>
          <cell r="CR17">
            <v>312</v>
          </cell>
          <cell r="CS17">
            <v>320</v>
          </cell>
          <cell r="CT17">
            <v>344</v>
          </cell>
          <cell r="CU17">
            <v>328</v>
          </cell>
          <cell r="CV17">
            <v>296</v>
          </cell>
          <cell r="CW17">
            <v>328</v>
          </cell>
          <cell r="CX17">
            <v>304</v>
          </cell>
          <cell r="CY17">
            <v>344</v>
          </cell>
          <cell r="CZ17">
            <v>304</v>
          </cell>
          <cell r="DA17">
            <v>328</v>
          </cell>
          <cell r="DB17">
            <v>328</v>
          </cell>
          <cell r="DC17">
            <v>320</v>
          </cell>
          <cell r="DD17">
            <v>312</v>
          </cell>
          <cell r="DE17">
            <v>336</v>
          </cell>
          <cell r="DF17">
            <v>328</v>
          </cell>
          <cell r="DG17">
            <v>344</v>
          </cell>
          <cell r="DH17">
            <v>288</v>
          </cell>
          <cell r="DI17">
            <v>312</v>
          </cell>
          <cell r="DJ17">
            <v>304</v>
          </cell>
          <cell r="DK17">
            <v>344</v>
          </cell>
          <cell r="DL17">
            <v>304</v>
          </cell>
          <cell r="DM17">
            <v>328</v>
          </cell>
          <cell r="DN17">
            <v>328</v>
          </cell>
          <cell r="DO17">
            <v>320</v>
          </cell>
          <cell r="DP17">
            <v>328</v>
          </cell>
          <cell r="DQ17">
            <v>320</v>
          </cell>
          <cell r="DR17">
            <v>328</v>
          </cell>
          <cell r="DS17">
            <v>344</v>
          </cell>
          <cell r="DT17">
            <v>288</v>
          </cell>
          <cell r="DU17">
            <v>312</v>
          </cell>
          <cell r="DV17">
            <v>304</v>
          </cell>
          <cell r="DW17">
            <v>344</v>
          </cell>
          <cell r="DX17">
            <v>304</v>
          </cell>
          <cell r="DY17">
            <v>344</v>
          </cell>
          <cell r="DZ17">
            <v>312</v>
          </cell>
          <cell r="EA17">
            <v>320</v>
          </cell>
          <cell r="EB17">
            <v>328</v>
          </cell>
          <cell r="EC17">
            <v>320</v>
          </cell>
          <cell r="ED17">
            <v>328</v>
          </cell>
        </row>
        <row r="18">
          <cell r="C18">
            <v>744</v>
          </cell>
          <cell r="D18">
            <v>696</v>
          </cell>
          <cell r="E18">
            <v>744</v>
          </cell>
          <cell r="F18">
            <v>720</v>
          </cell>
          <cell r="G18">
            <v>744</v>
          </cell>
          <cell r="H18">
            <v>720</v>
          </cell>
          <cell r="I18">
            <v>744</v>
          </cell>
          <cell r="J18">
            <v>744</v>
          </cell>
          <cell r="K18">
            <v>720</v>
          </cell>
          <cell r="L18">
            <v>744</v>
          </cell>
          <cell r="M18">
            <v>720</v>
          </cell>
          <cell r="N18">
            <v>744</v>
          </cell>
          <cell r="O18">
            <v>744</v>
          </cell>
          <cell r="P18">
            <v>672</v>
          </cell>
          <cell r="Q18">
            <v>744</v>
          </cell>
          <cell r="R18">
            <v>720</v>
          </cell>
          <cell r="S18">
            <v>744</v>
          </cell>
          <cell r="T18">
            <v>720</v>
          </cell>
          <cell r="U18">
            <v>744</v>
          </cell>
          <cell r="V18">
            <v>744</v>
          </cell>
          <cell r="W18">
            <v>720</v>
          </cell>
          <cell r="X18">
            <v>744</v>
          </cell>
          <cell r="Y18">
            <v>720</v>
          </cell>
          <cell r="Z18">
            <v>744</v>
          </cell>
          <cell r="AA18">
            <v>744</v>
          </cell>
          <cell r="AB18">
            <v>672</v>
          </cell>
          <cell r="AC18">
            <v>744</v>
          </cell>
          <cell r="AD18">
            <v>720</v>
          </cell>
          <cell r="AE18">
            <v>744</v>
          </cell>
          <cell r="AF18">
            <v>720</v>
          </cell>
          <cell r="AG18">
            <v>744</v>
          </cell>
          <cell r="AH18">
            <v>744</v>
          </cell>
          <cell r="AI18">
            <v>720</v>
          </cell>
          <cell r="AJ18">
            <v>744</v>
          </cell>
          <cell r="AK18">
            <v>720</v>
          </cell>
          <cell r="AL18">
            <v>744</v>
          </cell>
          <cell r="AM18">
            <v>744</v>
          </cell>
          <cell r="AN18">
            <v>672</v>
          </cell>
          <cell r="AO18">
            <v>744</v>
          </cell>
          <cell r="AP18">
            <v>720</v>
          </cell>
          <cell r="AQ18">
            <v>744</v>
          </cell>
          <cell r="AR18">
            <v>720</v>
          </cell>
          <cell r="AS18">
            <v>744</v>
          </cell>
          <cell r="AT18">
            <v>744</v>
          </cell>
          <cell r="AU18">
            <v>720</v>
          </cell>
          <cell r="AV18">
            <v>744</v>
          </cell>
          <cell r="AW18">
            <v>720</v>
          </cell>
          <cell r="AX18">
            <v>744</v>
          </cell>
          <cell r="AY18">
            <v>744</v>
          </cell>
          <cell r="AZ18">
            <v>696</v>
          </cell>
          <cell r="BA18">
            <v>744</v>
          </cell>
          <cell r="BB18">
            <v>720</v>
          </cell>
          <cell r="BC18">
            <v>744</v>
          </cell>
          <cell r="BD18">
            <v>720</v>
          </cell>
          <cell r="BE18">
            <v>744</v>
          </cell>
          <cell r="BF18">
            <v>744</v>
          </cell>
          <cell r="BG18">
            <v>720</v>
          </cell>
          <cell r="BH18">
            <v>744</v>
          </cell>
          <cell r="BI18">
            <v>720</v>
          </cell>
          <cell r="BJ18">
            <v>744</v>
          </cell>
          <cell r="BK18">
            <v>744</v>
          </cell>
          <cell r="BL18">
            <v>672</v>
          </cell>
          <cell r="BM18">
            <v>744</v>
          </cell>
          <cell r="BN18">
            <v>720</v>
          </cell>
          <cell r="BO18">
            <v>744</v>
          </cell>
          <cell r="BP18">
            <v>720</v>
          </cell>
          <cell r="BQ18">
            <v>744</v>
          </cell>
          <cell r="BR18">
            <v>744</v>
          </cell>
          <cell r="BS18">
            <v>720</v>
          </cell>
          <cell r="BT18">
            <v>744</v>
          </cell>
          <cell r="BU18">
            <v>720</v>
          </cell>
          <cell r="BV18">
            <v>744</v>
          </cell>
          <cell r="BW18">
            <v>744</v>
          </cell>
          <cell r="BX18">
            <v>672</v>
          </cell>
          <cell r="BY18">
            <v>744</v>
          </cell>
          <cell r="BZ18">
            <v>720</v>
          </cell>
          <cell r="CA18">
            <v>744</v>
          </cell>
          <cell r="CB18">
            <v>720</v>
          </cell>
          <cell r="CC18">
            <v>744</v>
          </cell>
          <cell r="CD18">
            <v>744</v>
          </cell>
          <cell r="CE18">
            <v>720</v>
          </cell>
          <cell r="CF18">
            <v>744</v>
          </cell>
          <cell r="CG18">
            <v>720</v>
          </cell>
          <cell r="CH18">
            <v>744</v>
          </cell>
          <cell r="CI18">
            <v>744</v>
          </cell>
          <cell r="CJ18">
            <v>672</v>
          </cell>
          <cell r="CK18">
            <v>744</v>
          </cell>
          <cell r="CL18">
            <v>720</v>
          </cell>
          <cell r="CM18">
            <v>744</v>
          </cell>
          <cell r="CN18">
            <v>720</v>
          </cell>
          <cell r="CO18">
            <v>744</v>
          </cell>
          <cell r="CP18">
            <v>744</v>
          </cell>
          <cell r="CQ18">
            <v>720</v>
          </cell>
          <cell r="CR18">
            <v>744</v>
          </cell>
          <cell r="CS18">
            <v>720</v>
          </cell>
          <cell r="CT18">
            <v>744</v>
          </cell>
          <cell r="CU18">
            <v>744</v>
          </cell>
          <cell r="CV18">
            <v>696</v>
          </cell>
          <cell r="CW18">
            <v>744</v>
          </cell>
          <cell r="CX18">
            <v>720</v>
          </cell>
          <cell r="CY18">
            <v>744</v>
          </cell>
          <cell r="CZ18">
            <v>720</v>
          </cell>
          <cell r="DA18">
            <v>744</v>
          </cell>
          <cell r="DB18">
            <v>744</v>
          </cell>
          <cell r="DC18">
            <v>720</v>
          </cell>
          <cell r="DD18">
            <v>744</v>
          </cell>
          <cell r="DE18">
            <v>720</v>
          </cell>
          <cell r="DF18">
            <v>744</v>
          </cell>
          <cell r="DG18">
            <v>744</v>
          </cell>
          <cell r="DH18">
            <v>672</v>
          </cell>
          <cell r="DI18">
            <v>744</v>
          </cell>
          <cell r="DJ18">
            <v>720</v>
          </cell>
          <cell r="DK18">
            <v>744</v>
          </cell>
          <cell r="DL18">
            <v>720</v>
          </cell>
          <cell r="DM18">
            <v>744</v>
          </cell>
          <cell r="DN18">
            <v>744</v>
          </cell>
          <cell r="DO18">
            <v>720</v>
          </cell>
          <cell r="DP18">
            <v>744</v>
          </cell>
          <cell r="DQ18">
            <v>720</v>
          </cell>
          <cell r="DR18">
            <v>744</v>
          </cell>
          <cell r="DS18">
            <v>744</v>
          </cell>
          <cell r="DT18">
            <v>672</v>
          </cell>
          <cell r="DU18">
            <v>744</v>
          </cell>
          <cell r="DV18">
            <v>720</v>
          </cell>
          <cell r="DW18">
            <v>744</v>
          </cell>
          <cell r="DX18">
            <v>720</v>
          </cell>
          <cell r="DY18">
            <v>744</v>
          </cell>
          <cell r="DZ18">
            <v>744</v>
          </cell>
          <cell r="EA18">
            <v>720</v>
          </cell>
          <cell r="EB18">
            <v>744</v>
          </cell>
          <cell r="EC18">
            <v>720</v>
          </cell>
          <cell r="ED18">
            <v>744</v>
          </cell>
        </row>
        <row r="19">
          <cell r="C19">
            <v>344</v>
          </cell>
          <cell r="D19">
            <v>296</v>
          </cell>
          <cell r="E19">
            <v>311</v>
          </cell>
          <cell r="F19">
            <v>320</v>
          </cell>
          <cell r="G19">
            <v>328</v>
          </cell>
          <cell r="H19">
            <v>304</v>
          </cell>
          <cell r="I19">
            <v>344</v>
          </cell>
          <cell r="J19">
            <v>312</v>
          </cell>
          <cell r="K19">
            <v>336</v>
          </cell>
          <cell r="L19">
            <v>312</v>
          </cell>
          <cell r="M19">
            <v>321</v>
          </cell>
          <cell r="N19">
            <v>344</v>
          </cell>
          <cell r="O19">
            <v>328</v>
          </cell>
          <cell r="P19">
            <v>288</v>
          </cell>
          <cell r="Q19">
            <v>327</v>
          </cell>
          <cell r="R19">
            <v>304</v>
          </cell>
          <cell r="S19">
            <v>328</v>
          </cell>
          <cell r="T19">
            <v>320</v>
          </cell>
          <cell r="U19">
            <v>328</v>
          </cell>
          <cell r="V19">
            <v>312</v>
          </cell>
          <cell r="W19">
            <v>336</v>
          </cell>
          <cell r="X19">
            <v>312</v>
          </cell>
          <cell r="Y19">
            <v>321</v>
          </cell>
          <cell r="Z19">
            <v>344</v>
          </cell>
          <cell r="AA19">
            <v>328</v>
          </cell>
          <cell r="AB19">
            <v>288</v>
          </cell>
          <cell r="AC19">
            <v>327</v>
          </cell>
          <cell r="AD19">
            <v>304</v>
          </cell>
          <cell r="AE19">
            <v>328</v>
          </cell>
          <cell r="AF19">
            <v>320</v>
          </cell>
          <cell r="AG19">
            <v>328</v>
          </cell>
          <cell r="AH19">
            <v>328</v>
          </cell>
          <cell r="AI19">
            <v>320</v>
          </cell>
          <cell r="AJ19">
            <v>312</v>
          </cell>
          <cell r="AK19">
            <v>337</v>
          </cell>
          <cell r="AL19">
            <v>328</v>
          </cell>
          <cell r="AM19">
            <v>328</v>
          </cell>
          <cell r="AN19">
            <v>288</v>
          </cell>
          <cell r="AO19">
            <v>327</v>
          </cell>
          <cell r="AP19">
            <v>304</v>
          </cell>
          <cell r="AQ19">
            <v>344</v>
          </cell>
          <cell r="AR19">
            <v>304</v>
          </cell>
          <cell r="AS19">
            <v>328</v>
          </cell>
          <cell r="AT19">
            <v>328</v>
          </cell>
          <cell r="AU19">
            <v>320</v>
          </cell>
          <cell r="AV19">
            <v>312</v>
          </cell>
          <cell r="AW19">
            <v>337</v>
          </cell>
          <cell r="AX19">
            <v>328</v>
          </cell>
          <cell r="AY19">
            <v>344</v>
          </cell>
          <cell r="AZ19">
            <v>296</v>
          </cell>
          <cell r="BA19">
            <v>311</v>
          </cell>
          <cell r="BB19">
            <v>304</v>
          </cell>
          <cell r="BC19">
            <v>344</v>
          </cell>
          <cell r="BD19">
            <v>304</v>
          </cell>
          <cell r="BE19">
            <v>344</v>
          </cell>
          <cell r="BF19">
            <v>312</v>
          </cell>
          <cell r="BG19">
            <v>320</v>
          </cell>
          <cell r="BH19">
            <v>328</v>
          </cell>
          <cell r="BI19">
            <v>321</v>
          </cell>
          <cell r="BJ19">
            <v>328</v>
          </cell>
          <cell r="BK19">
            <v>344</v>
          </cell>
          <cell r="BL19">
            <v>288</v>
          </cell>
          <cell r="BM19">
            <v>311</v>
          </cell>
          <cell r="BN19">
            <v>320</v>
          </cell>
          <cell r="BO19">
            <v>328</v>
          </cell>
          <cell r="BP19">
            <v>304</v>
          </cell>
          <cell r="BQ19">
            <v>344</v>
          </cell>
          <cell r="BR19">
            <v>312</v>
          </cell>
          <cell r="BS19">
            <v>320</v>
          </cell>
          <cell r="BT19">
            <v>328</v>
          </cell>
          <cell r="BU19">
            <v>321</v>
          </cell>
          <cell r="BV19">
            <v>344</v>
          </cell>
          <cell r="BW19">
            <v>328</v>
          </cell>
          <cell r="BX19">
            <v>288</v>
          </cell>
          <cell r="BY19">
            <v>311</v>
          </cell>
          <cell r="BZ19">
            <v>320</v>
          </cell>
          <cell r="CA19">
            <v>328</v>
          </cell>
          <cell r="CB19">
            <v>304</v>
          </cell>
          <cell r="CC19">
            <v>344</v>
          </cell>
          <cell r="CD19">
            <v>312</v>
          </cell>
          <cell r="CE19">
            <v>336</v>
          </cell>
          <cell r="CF19">
            <v>312</v>
          </cell>
          <cell r="CG19">
            <v>321</v>
          </cell>
          <cell r="CH19">
            <v>344</v>
          </cell>
          <cell r="CI19">
            <v>328</v>
          </cell>
          <cell r="CJ19">
            <v>288</v>
          </cell>
          <cell r="CK19">
            <v>327</v>
          </cell>
          <cell r="CL19">
            <v>304</v>
          </cell>
          <cell r="CM19">
            <v>328</v>
          </cell>
          <cell r="CN19">
            <v>320</v>
          </cell>
          <cell r="CO19">
            <v>328</v>
          </cell>
          <cell r="CP19">
            <v>312</v>
          </cell>
          <cell r="CQ19">
            <v>336</v>
          </cell>
          <cell r="CR19">
            <v>312</v>
          </cell>
          <cell r="CS19">
            <v>321</v>
          </cell>
          <cell r="CT19">
            <v>344</v>
          </cell>
          <cell r="CU19">
            <v>328</v>
          </cell>
          <cell r="CV19">
            <v>296</v>
          </cell>
          <cell r="CW19">
            <v>327</v>
          </cell>
          <cell r="CX19">
            <v>304</v>
          </cell>
          <cell r="CY19">
            <v>344</v>
          </cell>
          <cell r="CZ19">
            <v>304</v>
          </cell>
          <cell r="DA19">
            <v>328</v>
          </cell>
          <cell r="DB19">
            <v>328</v>
          </cell>
          <cell r="DC19">
            <v>320</v>
          </cell>
          <cell r="DD19">
            <v>312</v>
          </cell>
          <cell r="DE19">
            <v>337</v>
          </cell>
          <cell r="DF19">
            <v>328</v>
          </cell>
          <cell r="DG19">
            <v>344</v>
          </cell>
          <cell r="DH19">
            <v>288</v>
          </cell>
          <cell r="DI19">
            <v>311</v>
          </cell>
          <cell r="DJ19">
            <v>304</v>
          </cell>
          <cell r="DK19">
            <v>344</v>
          </cell>
          <cell r="DL19">
            <v>304</v>
          </cell>
          <cell r="DM19">
            <v>328</v>
          </cell>
          <cell r="DN19">
            <v>328</v>
          </cell>
          <cell r="DO19">
            <v>320</v>
          </cell>
          <cell r="DP19">
            <v>328</v>
          </cell>
          <cell r="DQ19">
            <v>321</v>
          </cell>
          <cell r="DR19">
            <v>328</v>
          </cell>
          <cell r="DS19">
            <v>344</v>
          </cell>
          <cell r="DT19">
            <v>288</v>
          </cell>
          <cell r="DU19">
            <v>311</v>
          </cell>
          <cell r="DV19">
            <v>304</v>
          </cell>
          <cell r="DW19">
            <v>344</v>
          </cell>
          <cell r="DX19">
            <v>304</v>
          </cell>
          <cell r="DY19">
            <v>344</v>
          </cell>
          <cell r="DZ19">
            <v>312</v>
          </cell>
          <cell r="EA19">
            <v>320</v>
          </cell>
          <cell r="EB19">
            <v>328</v>
          </cell>
          <cell r="EC19">
            <v>321</v>
          </cell>
          <cell r="ED19">
            <v>328</v>
          </cell>
        </row>
        <row r="20">
          <cell r="C20">
            <v>744</v>
          </cell>
          <cell r="D20">
            <v>696</v>
          </cell>
          <cell r="E20">
            <v>743</v>
          </cell>
          <cell r="F20">
            <v>720</v>
          </cell>
          <cell r="G20">
            <v>744</v>
          </cell>
          <cell r="H20">
            <v>720</v>
          </cell>
          <cell r="I20">
            <v>744</v>
          </cell>
          <cell r="J20">
            <v>744</v>
          </cell>
          <cell r="K20">
            <v>720</v>
          </cell>
          <cell r="L20">
            <v>744</v>
          </cell>
          <cell r="M20">
            <v>721</v>
          </cell>
          <cell r="N20">
            <v>744</v>
          </cell>
          <cell r="O20">
            <v>744</v>
          </cell>
          <cell r="P20">
            <v>672</v>
          </cell>
          <cell r="Q20">
            <v>743</v>
          </cell>
          <cell r="R20">
            <v>720</v>
          </cell>
          <cell r="S20">
            <v>744</v>
          </cell>
          <cell r="T20">
            <v>720</v>
          </cell>
          <cell r="U20">
            <v>744</v>
          </cell>
          <cell r="V20">
            <v>744</v>
          </cell>
          <cell r="W20">
            <v>720</v>
          </cell>
          <cell r="X20">
            <v>744</v>
          </cell>
          <cell r="Y20">
            <v>721</v>
          </cell>
          <cell r="Z20">
            <v>744</v>
          </cell>
          <cell r="AA20">
            <v>744</v>
          </cell>
          <cell r="AB20">
            <v>672</v>
          </cell>
          <cell r="AC20">
            <v>743</v>
          </cell>
          <cell r="AD20">
            <v>720</v>
          </cell>
          <cell r="AE20">
            <v>744</v>
          </cell>
          <cell r="AF20">
            <v>720</v>
          </cell>
          <cell r="AG20">
            <v>744</v>
          </cell>
          <cell r="AH20">
            <v>744</v>
          </cell>
          <cell r="AI20">
            <v>720</v>
          </cell>
          <cell r="AJ20">
            <v>744</v>
          </cell>
          <cell r="AK20">
            <v>721</v>
          </cell>
          <cell r="AL20">
            <v>744</v>
          </cell>
          <cell r="AM20">
            <v>744</v>
          </cell>
          <cell r="AN20">
            <v>672</v>
          </cell>
          <cell r="AO20">
            <v>743</v>
          </cell>
          <cell r="AP20">
            <v>720</v>
          </cell>
          <cell r="AQ20">
            <v>744</v>
          </cell>
          <cell r="AR20">
            <v>720</v>
          </cell>
          <cell r="AS20">
            <v>744</v>
          </cell>
          <cell r="AT20">
            <v>744</v>
          </cell>
          <cell r="AU20">
            <v>720</v>
          </cell>
          <cell r="AV20">
            <v>744</v>
          </cell>
          <cell r="AW20">
            <v>721</v>
          </cell>
          <cell r="AX20">
            <v>744</v>
          </cell>
          <cell r="AY20">
            <v>744</v>
          </cell>
          <cell r="AZ20">
            <v>696</v>
          </cell>
          <cell r="BA20">
            <v>743</v>
          </cell>
          <cell r="BB20">
            <v>720</v>
          </cell>
          <cell r="BC20">
            <v>744</v>
          </cell>
          <cell r="BD20">
            <v>720</v>
          </cell>
          <cell r="BE20">
            <v>744</v>
          </cell>
          <cell r="BF20">
            <v>744</v>
          </cell>
          <cell r="BG20">
            <v>720</v>
          </cell>
          <cell r="BH20">
            <v>744</v>
          </cell>
          <cell r="BI20">
            <v>721</v>
          </cell>
          <cell r="BJ20">
            <v>744</v>
          </cell>
          <cell r="BK20">
            <v>744</v>
          </cell>
          <cell r="BL20">
            <v>672</v>
          </cell>
          <cell r="BM20">
            <v>743</v>
          </cell>
          <cell r="BN20">
            <v>720</v>
          </cell>
          <cell r="BO20">
            <v>744</v>
          </cell>
          <cell r="BP20">
            <v>720</v>
          </cell>
          <cell r="BQ20">
            <v>744</v>
          </cell>
          <cell r="BR20">
            <v>744</v>
          </cell>
          <cell r="BS20">
            <v>720</v>
          </cell>
          <cell r="BT20">
            <v>744</v>
          </cell>
          <cell r="BU20">
            <v>721</v>
          </cell>
          <cell r="BV20">
            <v>744</v>
          </cell>
          <cell r="BW20">
            <v>744</v>
          </cell>
          <cell r="BX20">
            <v>672</v>
          </cell>
          <cell r="BY20">
            <v>743</v>
          </cell>
          <cell r="BZ20">
            <v>720</v>
          </cell>
          <cell r="CA20">
            <v>744</v>
          </cell>
          <cell r="CB20">
            <v>720</v>
          </cell>
          <cell r="CC20">
            <v>744</v>
          </cell>
          <cell r="CD20">
            <v>744</v>
          </cell>
          <cell r="CE20">
            <v>720</v>
          </cell>
          <cell r="CF20">
            <v>744</v>
          </cell>
          <cell r="CG20">
            <v>721</v>
          </cell>
          <cell r="CH20">
            <v>744</v>
          </cell>
          <cell r="CI20">
            <v>744</v>
          </cell>
          <cell r="CJ20">
            <v>672</v>
          </cell>
          <cell r="CK20">
            <v>743</v>
          </cell>
          <cell r="CL20">
            <v>720</v>
          </cell>
          <cell r="CM20">
            <v>744</v>
          </cell>
          <cell r="CN20">
            <v>720</v>
          </cell>
          <cell r="CO20">
            <v>744</v>
          </cell>
          <cell r="CP20">
            <v>744</v>
          </cell>
          <cell r="CQ20">
            <v>720</v>
          </cell>
          <cell r="CR20">
            <v>744</v>
          </cell>
          <cell r="CS20">
            <v>721</v>
          </cell>
          <cell r="CT20">
            <v>744</v>
          </cell>
          <cell r="CU20">
            <v>744</v>
          </cell>
          <cell r="CV20">
            <v>696</v>
          </cell>
          <cell r="CW20">
            <v>743</v>
          </cell>
          <cell r="CX20">
            <v>720</v>
          </cell>
          <cell r="CY20">
            <v>744</v>
          </cell>
          <cell r="CZ20">
            <v>720</v>
          </cell>
          <cell r="DA20">
            <v>744</v>
          </cell>
          <cell r="DB20">
            <v>744</v>
          </cell>
          <cell r="DC20">
            <v>720</v>
          </cell>
          <cell r="DD20">
            <v>744</v>
          </cell>
          <cell r="DE20">
            <v>721</v>
          </cell>
          <cell r="DF20">
            <v>744</v>
          </cell>
          <cell r="DG20">
            <v>744</v>
          </cell>
          <cell r="DH20">
            <v>672</v>
          </cell>
          <cell r="DI20">
            <v>743</v>
          </cell>
          <cell r="DJ20">
            <v>720</v>
          </cell>
          <cell r="DK20">
            <v>744</v>
          </cell>
          <cell r="DL20">
            <v>720</v>
          </cell>
          <cell r="DM20">
            <v>744</v>
          </cell>
          <cell r="DN20">
            <v>744</v>
          </cell>
          <cell r="DO20">
            <v>720</v>
          </cell>
          <cell r="DP20">
            <v>744</v>
          </cell>
          <cell r="DQ20">
            <v>721</v>
          </cell>
          <cell r="DR20">
            <v>744</v>
          </cell>
          <cell r="DS20">
            <v>744</v>
          </cell>
          <cell r="DT20">
            <v>672</v>
          </cell>
          <cell r="DU20">
            <v>743</v>
          </cell>
          <cell r="DV20">
            <v>720</v>
          </cell>
          <cell r="DW20">
            <v>744</v>
          </cell>
          <cell r="DX20">
            <v>720</v>
          </cell>
          <cell r="DY20">
            <v>744</v>
          </cell>
          <cell r="DZ20">
            <v>744</v>
          </cell>
          <cell r="EA20">
            <v>720</v>
          </cell>
          <cell r="EB20">
            <v>744</v>
          </cell>
          <cell r="EC20">
            <v>721</v>
          </cell>
          <cell r="ED20">
            <v>744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1"/>
      <sheetName val="Exhibit 1- Std Base Load QF"/>
      <sheetName val="Exhibit 2- Std Wind QF "/>
      <sheetName val="Exhibit 3- Std FixedSolar QF"/>
      <sheetName val="Exhibit 4- Std TrackingSolar"/>
      <sheetName val="Exhibit 5- Renewable BaseLoad"/>
      <sheetName val="Exhibit 6- Renewable Wind"/>
      <sheetName val="Exhibit 7- Renewable FixedS"/>
      <sheetName val="Exhibit 8- Renewable TrackingS"/>
      <sheetName val="Exhibit 9 - Blending"/>
      <sheetName val="Table 1"/>
      <sheetName val="Table 2"/>
      <sheetName val="Tables 3 to 6"/>
      <sheetName val="Tables 3 to 6_Renewable"/>
      <sheetName val="Table 7 to 8"/>
      <sheetName val="Table 9"/>
      <sheetName val="Table 10"/>
      <sheetName val="Table 11"/>
      <sheetName val="Table 12"/>
      <sheetName val="Table 13"/>
      <sheetName val="XX Support Pages - Do Not Print"/>
      <sheetName val="Tariff Page 1"/>
      <sheetName val="OFPC Source"/>
    </sheetNames>
    <sheetDataSet>
      <sheetData sheetId="0" refreshError="1"/>
      <sheetData sheetId="1" refreshError="1"/>
      <sheetData sheetId="2">
        <row r="45">
          <cell r="E45">
            <v>3.06</v>
          </cell>
        </row>
        <row r="57">
          <cell r="E57">
            <v>0.254</v>
          </cell>
        </row>
      </sheetData>
      <sheetData sheetId="3">
        <row r="53">
          <cell r="G53">
            <v>0.32200000000000001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43">
          <cell r="AE43">
            <v>6.6600000000000006E-2</v>
          </cell>
        </row>
      </sheetData>
      <sheetData sheetId="15" refreshError="1"/>
      <sheetData sheetId="16" refreshError="1"/>
      <sheetData sheetId="17"/>
      <sheetData sheetId="18"/>
      <sheetData sheetId="19" refreshError="1"/>
      <sheetData sheetId="20" refreshError="1"/>
      <sheetData sheetId="21" refreshError="1"/>
      <sheetData sheetId="22">
        <row r="5">
          <cell r="P5" t="str">
            <v>Annual Price</v>
          </cell>
          <cell r="Q5">
            <v>0</v>
          </cell>
          <cell r="R5">
            <v>0</v>
          </cell>
          <cell r="S5">
            <v>0</v>
          </cell>
          <cell r="T5" t="str">
            <v>HLH/LLH Factors</v>
          </cell>
          <cell r="U5">
            <v>0</v>
          </cell>
        </row>
        <row r="6">
          <cell r="P6" t="str">
            <v>Year</v>
          </cell>
          <cell r="Q6" t="str">
            <v>HLH</v>
          </cell>
          <cell r="R6" t="str">
            <v>LLH</v>
          </cell>
          <cell r="S6" t="str">
            <v>Flat</v>
          </cell>
          <cell r="T6" t="str">
            <v>HLH</v>
          </cell>
          <cell r="U6" t="str">
            <v>LLH</v>
          </cell>
        </row>
        <row r="7">
          <cell r="P7">
            <v>0</v>
          </cell>
          <cell r="Q7" t="str">
            <v>(a)</v>
          </cell>
          <cell r="R7" t="str">
            <v>(b)</v>
          </cell>
          <cell r="S7" t="str">
            <v>(c)</v>
          </cell>
          <cell r="T7" t="str">
            <v>(d)</v>
          </cell>
          <cell r="U7" t="str">
            <v>(e)</v>
          </cell>
        </row>
        <row r="8">
          <cell r="J8">
            <v>42370</v>
          </cell>
          <cell r="K8">
            <v>21.983621291358247</v>
          </cell>
          <cell r="L8">
            <v>19.984276199823373</v>
          </cell>
          <cell r="M8">
            <v>21.12390290199825</v>
          </cell>
          <cell r="P8">
            <v>0</v>
          </cell>
          <cell r="Q8">
            <v>0</v>
          </cell>
          <cell r="R8">
            <v>0</v>
          </cell>
          <cell r="S8">
            <v>0</v>
          </cell>
          <cell r="T8" t="str">
            <v>(a)/(c)</v>
          </cell>
          <cell r="U8" t="str">
            <v>(b)/(c)</v>
          </cell>
        </row>
        <row r="9">
          <cell r="J9">
            <v>42401</v>
          </cell>
          <cell r="K9">
            <v>17.913635057147197</v>
          </cell>
          <cell r="L9">
            <v>16.13795382458575</v>
          </cell>
          <cell r="M9">
            <v>17.150092127145772</v>
          </cell>
          <cell r="P9">
            <v>0</v>
          </cell>
          <cell r="Q9">
            <v>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</row>
        <row r="10">
          <cell r="J10">
            <v>42430</v>
          </cell>
          <cell r="K10">
            <v>13.906503576482843</v>
          </cell>
          <cell r="L10">
            <v>9.6373288864912094</v>
          </cell>
          <cell r="M10">
            <v>12.07075845978644</v>
          </cell>
          <cell r="P10">
            <v>2017</v>
          </cell>
          <cell r="Q10">
            <v>23.947500000000002</v>
          </cell>
          <cell r="R10">
            <v>19.177500000000002</v>
          </cell>
          <cell r="S10">
            <v>21.847641692793079</v>
          </cell>
          <cell r="T10">
            <v>1.0961137287371208</v>
          </cell>
          <cell r="U10">
            <v>0.8777835278361471</v>
          </cell>
        </row>
        <row r="11">
          <cell r="J11">
            <v>42461</v>
          </cell>
          <cell r="K11">
            <v>13.742406123522002</v>
          </cell>
          <cell r="L11">
            <v>8.7709593859455577</v>
          </cell>
          <cell r="M11">
            <v>11.604684026364129</v>
          </cell>
          <cell r="P11">
            <v>2018</v>
          </cell>
          <cell r="Q11">
            <v>26.275000000000002</v>
          </cell>
          <cell r="R11">
            <v>20.528333333333332</v>
          </cell>
          <cell r="S11">
            <v>23.748232019451319</v>
          </cell>
          <cell r="T11">
            <v>1.1063981511751737</v>
          </cell>
          <cell r="U11">
            <v>0.86441522537422222</v>
          </cell>
        </row>
        <row r="12">
          <cell r="J12">
            <v>42491</v>
          </cell>
          <cell r="K12">
            <v>12.999133305431073</v>
          </cell>
          <cell r="L12">
            <v>5.3189258396273855</v>
          </cell>
          <cell r="M12">
            <v>9.6966440951354862</v>
          </cell>
          <cell r="P12">
            <v>2019</v>
          </cell>
          <cell r="Q12">
            <v>27.537500000000005</v>
          </cell>
          <cell r="R12">
            <v>21.512499999999999</v>
          </cell>
          <cell r="S12">
            <v>24.905232209910523</v>
          </cell>
          <cell r="T12">
            <v>1.105691357057174</v>
          </cell>
          <cell r="U12">
            <v>0.86377431933517745</v>
          </cell>
        </row>
        <row r="13">
          <cell r="J13">
            <v>42522</v>
          </cell>
          <cell r="K13">
            <v>14.452684459540254</v>
          </cell>
          <cell r="L13">
            <v>7.7277226711721898</v>
          </cell>
          <cell r="M13">
            <v>11.560950890541985</v>
          </cell>
          <cell r="P13">
            <v>2020</v>
          </cell>
          <cell r="Q13">
            <v>28.837500000000002</v>
          </cell>
          <cell r="R13">
            <v>23.169999999999998</v>
          </cell>
          <cell r="S13">
            <v>26.356703147494059</v>
          </cell>
          <cell r="T13">
            <v>1.0941239440541262</v>
          </cell>
          <cell r="U13">
            <v>0.87909325647972603</v>
          </cell>
        </row>
        <row r="14">
          <cell r="J14">
            <v>42552</v>
          </cell>
          <cell r="K14">
            <v>21.07082254282243</v>
          </cell>
          <cell r="L14">
            <v>13.093401789894903</v>
          </cell>
          <cell r="M14">
            <v>17.640531619063594</v>
          </cell>
          <cell r="P14">
            <v>2021</v>
          </cell>
          <cell r="Q14">
            <v>30.25</v>
          </cell>
          <cell r="R14">
            <v>24.757500000000004</v>
          </cell>
          <cell r="S14">
            <v>27.841350847663552</v>
          </cell>
          <cell r="T14">
            <v>1.0865133723401421</v>
          </cell>
          <cell r="U14">
            <v>0.88923486994086187</v>
          </cell>
        </row>
        <row r="15">
          <cell r="J15">
            <v>42583</v>
          </cell>
          <cell r="K15">
            <v>24.127774821092128</v>
          </cell>
          <cell r="L15">
            <v>18.498596563819937</v>
          </cell>
          <cell r="M15">
            <v>21.707228170465086</v>
          </cell>
          <cell r="P15">
            <v>2022</v>
          </cell>
          <cell r="Q15">
            <v>33.373780833333335</v>
          </cell>
          <cell r="R15">
            <v>26.994724166666668</v>
          </cell>
          <cell r="S15">
            <v>30.576130941519466</v>
          </cell>
          <cell r="T15">
            <v>1.0914978385317853</v>
          </cell>
          <cell r="U15">
            <v>0.88286919683518261</v>
          </cell>
        </row>
        <row r="16">
          <cell r="J16">
            <v>42614</v>
          </cell>
          <cell r="K16">
            <v>22.76162437313263</v>
          </cell>
          <cell r="L16">
            <v>18.95</v>
          </cell>
          <cell r="M16">
            <v>21.122625892685598</v>
          </cell>
          <cell r="P16">
            <v>2023</v>
          </cell>
          <cell r="Q16">
            <v>37.615015000000007</v>
          </cell>
          <cell r="R16">
            <v>30.191510833333336</v>
          </cell>
          <cell r="S16">
            <v>34.341261512259017</v>
          </cell>
          <cell r="T16">
            <v>1.0953300299283513</v>
          </cell>
          <cell r="U16">
            <v>0.8791613791635372</v>
          </cell>
        </row>
        <row r="17">
          <cell r="J17">
            <v>42644</v>
          </cell>
          <cell r="K17">
            <v>21.7</v>
          </cell>
          <cell r="L17">
            <v>19.878899992173199</v>
          </cell>
          <cell r="M17">
            <v>20.916926996634473</v>
          </cell>
          <cell r="P17">
            <v>2024</v>
          </cell>
          <cell r="Q17">
            <v>41.471919166666659</v>
          </cell>
          <cell r="R17">
            <v>33.477644999999995</v>
          </cell>
          <cell r="S17">
            <v>37.960120933796439</v>
          </cell>
          <cell r="T17">
            <v>1.092512830477935</v>
          </cell>
          <cell r="U17">
            <v>0.88191618404972916</v>
          </cell>
        </row>
        <row r="18">
          <cell r="J18">
            <v>42675</v>
          </cell>
          <cell r="K18">
            <v>24.356777295042487</v>
          </cell>
          <cell r="L18">
            <v>22.063697118173007</v>
          </cell>
          <cell r="M18">
            <v>23.37075281898861</v>
          </cell>
          <cell r="P18">
            <v>2025</v>
          </cell>
          <cell r="Q18">
            <v>43.59779666666666</v>
          </cell>
          <cell r="R18">
            <v>35.397160833333338</v>
          </cell>
          <cell r="S18">
            <v>39.990214803924012</v>
          </cell>
          <cell r="T18">
            <v>1.0902116150271004</v>
          </cell>
          <cell r="U18">
            <v>0.88514555390335181</v>
          </cell>
        </row>
        <row r="19">
          <cell r="J19">
            <v>42705</v>
          </cell>
          <cell r="K19">
            <v>27.516404693602158</v>
          </cell>
          <cell r="L19">
            <v>23.031083086216086</v>
          </cell>
          <cell r="M19">
            <v>25.587716402426146</v>
          </cell>
          <cell r="P19">
            <v>2026</v>
          </cell>
          <cell r="Q19">
            <v>45.439878333333333</v>
          </cell>
          <cell r="R19">
            <v>36.976436666666665</v>
          </cell>
          <cell r="S19">
            <v>41.722589955446999</v>
          </cell>
          <cell r="T19">
            <v>1.0890953409617139</v>
          </cell>
          <cell r="U19">
            <v>0.88624499836063719</v>
          </cell>
        </row>
        <row r="20">
          <cell r="J20">
            <v>42736</v>
          </cell>
          <cell r="K20">
            <v>26.512499999999999</v>
          </cell>
          <cell r="L20">
            <v>23.369615931925345</v>
          </cell>
          <cell r="M20">
            <v>25.161059850727895</v>
          </cell>
          <cell r="P20">
            <v>2027</v>
          </cell>
          <cell r="Q20">
            <v>47.694152500000001</v>
          </cell>
          <cell r="R20">
            <v>38.99106166666666</v>
          </cell>
          <cell r="S20">
            <v>43.868946538759737</v>
          </cell>
          <cell r="T20">
            <v>1.0871962119687684</v>
          </cell>
          <cell r="U20">
            <v>0.88880779556027645</v>
          </cell>
        </row>
        <row r="21">
          <cell r="J21">
            <v>42767</v>
          </cell>
          <cell r="K21">
            <v>25.816940455213651</v>
          </cell>
          <cell r="L21">
            <v>22.793794054212004</v>
          </cell>
          <cell r="M21">
            <v>24.516987502782939</v>
          </cell>
          <cell r="P21">
            <v>2028</v>
          </cell>
          <cell r="Q21">
            <v>48.91536</v>
          </cell>
          <cell r="R21">
            <v>39.861495833333343</v>
          </cell>
          <cell r="S21">
            <v>44.929089872644511</v>
          </cell>
          <cell r="T21">
            <v>1.0887235895197283</v>
          </cell>
          <cell r="U21">
            <v>0.88720906535886412</v>
          </cell>
        </row>
        <row r="22">
          <cell r="J22">
            <v>42795</v>
          </cell>
          <cell r="K22">
            <v>23.114644416803152</v>
          </cell>
          <cell r="L22">
            <v>20.228401408340073</v>
          </cell>
          <cell r="M22">
            <v>21.873559923164027</v>
          </cell>
          <cell r="P22">
            <v>2029</v>
          </cell>
          <cell r="Q22">
            <v>50.265955833333329</v>
          </cell>
          <cell r="R22">
            <v>41.034064166666674</v>
          </cell>
          <cell r="S22">
            <v>46.213470067714304</v>
          </cell>
          <cell r="T22">
            <v>1.0876905750570367</v>
          </cell>
          <cell r="U22">
            <v>0.88792432393718745</v>
          </cell>
        </row>
        <row r="23">
          <cell r="J23">
            <v>42826</v>
          </cell>
          <cell r="K23">
            <v>19.631449563390138</v>
          </cell>
          <cell r="L23">
            <v>15.169286215442858</v>
          </cell>
          <cell r="M23">
            <v>17.712719323772806</v>
          </cell>
          <cell r="P23">
            <v>2030</v>
          </cell>
          <cell r="Q23">
            <v>52.490934166666669</v>
          </cell>
          <cell r="R23">
            <v>42.648744166666667</v>
          </cell>
          <cell r="S23">
            <v>48.163522948517681</v>
          </cell>
          <cell r="T23">
            <v>1.0898483116107305</v>
          </cell>
          <cell r="U23">
            <v>0.88549884966376324</v>
          </cell>
        </row>
        <row r="24">
          <cell r="J24">
            <v>42856</v>
          </cell>
          <cell r="K24">
            <v>17.946306514167055</v>
          </cell>
          <cell r="L24">
            <v>11.133726018371117</v>
          </cell>
          <cell r="M24">
            <v>15.016896900974801</v>
          </cell>
          <cell r="P24">
            <v>2031</v>
          </cell>
          <cell r="Q24">
            <v>54.414976666666661</v>
          </cell>
          <cell r="R24">
            <v>44.332940000000001</v>
          </cell>
          <cell r="S24">
            <v>50.018286593306748</v>
          </cell>
          <cell r="T24">
            <v>1.0879016530315986</v>
          </cell>
          <cell r="U24">
            <v>0.88633463917839328</v>
          </cell>
        </row>
        <row r="25">
          <cell r="J25">
            <v>42887</v>
          </cell>
          <cell r="K25">
            <v>17.263649943215452</v>
          </cell>
          <cell r="L25">
            <v>10.646622023123673</v>
          </cell>
          <cell r="M25">
            <v>14.418327937575986</v>
          </cell>
          <cell r="P25">
            <v>2032</v>
          </cell>
          <cell r="Q25">
            <v>55.419961666666666</v>
          </cell>
          <cell r="R25">
            <v>45.326558333333331</v>
          </cell>
          <cell r="S25">
            <v>50.981797749060483</v>
          </cell>
          <cell r="T25">
            <v>1.0870538920469506</v>
          </cell>
          <cell r="U25">
            <v>0.88907336215244848</v>
          </cell>
        </row>
        <row r="26">
          <cell r="J26">
            <v>42917</v>
          </cell>
          <cell r="K26">
            <v>24.08557421264841</v>
          </cell>
          <cell r="L26">
            <v>17.227119331207238</v>
          </cell>
          <cell r="M26">
            <v>21.136438613628705</v>
          </cell>
          <cell r="P26">
            <v>2033</v>
          </cell>
          <cell r="Q26">
            <v>56.975466666666669</v>
          </cell>
          <cell r="R26">
            <v>46.760736666666666</v>
          </cell>
          <cell r="S26">
            <v>52.489045366750027</v>
          </cell>
          <cell r="T26">
            <v>1.0854734786767266</v>
          </cell>
          <cell r="U26">
            <v>0.89086658635037697</v>
          </cell>
        </row>
        <row r="27">
          <cell r="J27">
            <v>42948</v>
          </cell>
          <cell r="K27">
            <v>28.751045306520751</v>
          </cell>
          <cell r="L27">
            <v>21.298004984739237</v>
          </cell>
          <cell r="M27">
            <v>25.546237968154699</v>
          </cell>
          <cell r="P27">
            <v>2034</v>
          </cell>
          <cell r="Q27">
            <v>58.652556666666662</v>
          </cell>
          <cell r="R27">
            <v>48.254604166666667</v>
          </cell>
          <cell r="S27">
            <v>54.069080614346809</v>
          </cell>
          <cell r="T27">
            <v>1.0847707414337588</v>
          </cell>
          <cell r="U27">
            <v>0.89246208033104013</v>
          </cell>
        </row>
        <row r="28">
          <cell r="J28">
            <v>42979</v>
          </cell>
          <cell r="K28">
            <v>26.535213803492198</v>
          </cell>
          <cell r="L28">
            <v>23.996174265007472</v>
          </cell>
          <cell r="M28">
            <v>25.443426801943765</v>
          </cell>
          <cell r="P28">
            <v>2035</v>
          </cell>
          <cell r="Q28">
            <v>58.891550833333326</v>
          </cell>
          <cell r="R28">
            <v>48.923639166666668</v>
          </cell>
          <cell r="S28">
            <v>54.513001418765413</v>
          </cell>
          <cell r="T28">
            <v>1.0803211949555331</v>
          </cell>
          <cell r="U28">
            <v>0.8974673544543692</v>
          </cell>
        </row>
        <row r="29">
          <cell r="J29">
            <v>43009</v>
          </cell>
          <cell r="K29">
            <v>25.710164481023089</v>
          </cell>
          <cell r="L29">
            <v>21.269705964897064</v>
          </cell>
          <cell r="M29">
            <v>23.800767319088898</v>
          </cell>
          <cell r="P29">
            <v>2036</v>
          </cell>
          <cell r="Q29">
            <v>61.015539166666677</v>
          </cell>
          <cell r="R29">
            <v>50.492087500000004</v>
          </cell>
          <cell r="S29">
            <v>56.388583043072323</v>
          </cell>
          <cell r="T29">
            <v>1.0820548393645584</v>
          </cell>
          <cell r="U29">
            <v>0.8954310389646023</v>
          </cell>
        </row>
        <row r="30">
          <cell r="J30">
            <v>43040</v>
          </cell>
          <cell r="K30">
            <v>26.640026280423847</v>
          </cell>
          <cell r="L30">
            <v>24.106327004752977</v>
          </cell>
          <cell r="M30">
            <v>25.550535591885371</v>
          </cell>
          <cell r="P30">
            <v>2037</v>
          </cell>
          <cell r="Q30">
            <v>62.571659166666656</v>
          </cell>
          <cell r="R30">
            <v>52.025760833333344</v>
          </cell>
          <cell r="S30">
            <v>57.93256762464457</v>
          </cell>
          <cell r="T30">
            <v>1.0800774371348356</v>
          </cell>
          <cell r="U30">
            <v>0.89803996208863934</v>
          </cell>
        </row>
        <row r="31">
          <cell r="J31">
            <v>43070</v>
          </cell>
          <cell r="K31">
            <v>28.283778401137312</v>
          </cell>
          <cell r="L31">
            <v>25.245000000000001</v>
          </cell>
          <cell r="M31">
            <v>26.977103688648263</v>
          </cell>
          <cell r="P31">
            <v>2038</v>
          </cell>
          <cell r="Q31">
            <v>65.967674166666654</v>
          </cell>
          <cell r="R31">
            <v>55.11894916666666</v>
          </cell>
          <cell r="S31">
            <v>61.196705134968845</v>
          </cell>
          <cell r="T31">
            <v>1.0779612075711507</v>
          </cell>
          <cell r="U31">
            <v>0.90068491506368287</v>
          </cell>
        </row>
        <row r="32">
          <cell r="J32">
            <v>43101</v>
          </cell>
          <cell r="K32">
            <v>28.370196476515503</v>
          </cell>
          <cell r="L32">
            <v>26.017614207686009</v>
          </cell>
          <cell r="M32">
            <v>27.358586100918821</v>
          </cell>
          <cell r="P32">
            <v>0</v>
          </cell>
        </row>
        <row r="33">
          <cell r="J33">
            <v>43132</v>
          </cell>
          <cell r="K33">
            <v>28.022273440098356</v>
          </cell>
          <cell r="L33">
            <v>25.036683800606152</v>
          </cell>
          <cell r="M33">
            <v>26.738469895116708</v>
          </cell>
          <cell r="Q33">
            <v>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</row>
        <row r="34">
          <cell r="J34">
            <v>43160</v>
          </cell>
          <cell r="K34">
            <v>25.715404781146269</v>
          </cell>
          <cell r="L34">
            <v>23.538198174823435</v>
          </cell>
          <cell r="M34">
            <v>24.779205940427449</v>
          </cell>
        </row>
        <row r="35">
          <cell r="J35">
            <v>43191</v>
          </cell>
          <cell r="K35">
            <v>22.234836160229261</v>
          </cell>
          <cell r="L35">
            <v>15.889428656539973</v>
          </cell>
          <cell r="M35">
            <v>19.506310933642865</v>
          </cell>
        </row>
        <row r="36">
          <cell r="J36">
            <v>43221</v>
          </cell>
          <cell r="K36">
            <v>18.757405910996749</v>
          </cell>
          <cell r="L36">
            <v>12.891880349649275</v>
          </cell>
          <cell r="M36">
            <v>16.235229919617336</v>
          </cell>
        </row>
        <row r="37">
          <cell r="J37">
            <v>43252</v>
          </cell>
          <cell r="K37">
            <v>17.113191708415595</v>
          </cell>
          <cell r="L37">
            <v>13.026956036014669</v>
          </cell>
          <cell r="M37">
            <v>15.356110369283195</v>
          </cell>
        </row>
        <row r="38">
          <cell r="J38">
            <v>43282</v>
          </cell>
          <cell r="K38">
            <v>26.555384203874869</v>
          </cell>
          <cell r="L38">
            <v>16.006244800447529</v>
          </cell>
          <cell r="M38">
            <v>22.019254260401112</v>
          </cell>
        </row>
        <row r="39">
          <cell r="J39">
            <v>43313</v>
          </cell>
          <cell r="K39">
            <v>31.181257593450532</v>
          </cell>
          <cell r="L39">
            <v>20.361527908798021</v>
          </cell>
          <cell r="M39">
            <v>26.52877382904995</v>
          </cell>
        </row>
        <row r="40">
          <cell r="J40">
            <v>43344</v>
          </cell>
          <cell r="K40">
            <v>29.524429356805761</v>
          </cell>
          <cell r="L40">
            <v>26.042822353893634</v>
          </cell>
          <cell r="M40">
            <v>28.027338345553545</v>
          </cell>
        </row>
        <row r="41">
          <cell r="J41">
            <v>43374</v>
          </cell>
          <cell r="K41">
            <v>29.311356777414211</v>
          </cell>
          <cell r="L41">
            <v>24.19455475370399</v>
          </cell>
          <cell r="M41">
            <v>27.111131907218812</v>
          </cell>
        </row>
        <row r="42">
          <cell r="J42">
            <v>43405</v>
          </cell>
          <cell r="K42">
            <v>29.11017261128864</v>
          </cell>
          <cell r="L42">
            <v>26.03063632546224</v>
          </cell>
          <cell r="M42">
            <v>27.785972008383286</v>
          </cell>
        </row>
        <row r="43">
          <cell r="J43">
            <v>43435</v>
          </cell>
          <cell r="K43">
            <v>30.844069461613614</v>
          </cell>
          <cell r="L43">
            <v>26.984928595556305</v>
          </cell>
          <cell r="M43">
            <v>29.184638889208969</v>
          </cell>
        </row>
        <row r="44">
          <cell r="J44">
            <v>43466</v>
          </cell>
          <cell r="K44">
            <v>29.573550363013595</v>
          </cell>
          <cell r="L44">
            <v>27.328658242896235</v>
          </cell>
          <cell r="M44">
            <v>28.608246751363129</v>
          </cell>
        </row>
        <row r="45">
          <cell r="J45">
            <v>43497</v>
          </cell>
          <cell r="K45">
            <v>29.124709450361088</v>
          </cell>
          <cell r="L45">
            <v>26.353207533003431</v>
          </cell>
          <cell r="M45">
            <v>27.932963625897294</v>
          </cell>
        </row>
        <row r="46">
          <cell r="J46">
            <v>43525</v>
          </cell>
          <cell r="K46">
            <v>26.952352077629257</v>
          </cell>
          <cell r="L46">
            <v>25.07774996098253</v>
          </cell>
          <cell r="M46">
            <v>26.146273167471165</v>
          </cell>
        </row>
        <row r="47">
          <cell r="J47">
            <v>43556</v>
          </cell>
          <cell r="K47">
            <v>24.114310911810307</v>
          </cell>
          <cell r="L47">
            <v>16.555649054195648</v>
          </cell>
          <cell r="M47">
            <v>20.864086313036005</v>
          </cell>
        </row>
        <row r="48">
          <cell r="J48">
            <v>43586</v>
          </cell>
          <cell r="K48">
            <v>21.783388750262979</v>
          </cell>
          <cell r="L48">
            <v>13.839071737995361</v>
          </cell>
          <cell r="M48">
            <v>18.367332434987901</v>
          </cell>
          <cell r="U48">
            <v>0.84603740708183717</v>
          </cell>
          <cell r="V48">
            <v>0.15396259291816258</v>
          </cell>
        </row>
        <row r="49">
          <cell r="J49">
            <v>43617</v>
          </cell>
          <cell r="K49">
            <v>18.766142586840417</v>
          </cell>
          <cell r="L49">
            <v>14.091970256777238</v>
          </cell>
          <cell r="M49">
            <v>16.756248484913247</v>
          </cell>
        </row>
        <row r="50">
          <cell r="J50">
            <v>43647</v>
          </cell>
          <cell r="K50">
            <v>28.156847961338194</v>
          </cell>
          <cell r="L50">
            <v>16.583391230690143</v>
          </cell>
          <cell r="M50">
            <v>23.18026156715953</v>
          </cell>
        </row>
        <row r="51">
          <cell r="J51">
            <v>43678</v>
          </cell>
          <cell r="K51">
            <v>32.662312588523626</v>
          </cell>
          <cell r="L51">
            <v>20.612492997608811</v>
          </cell>
          <cell r="M51">
            <v>27.480890164430253</v>
          </cell>
        </row>
        <row r="52">
          <cell r="J52">
            <v>43709</v>
          </cell>
          <cell r="K52">
            <v>30.657173021178274</v>
          </cell>
          <cell r="L52">
            <v>27.040380334422128</v>
          </cell>
          <cell r="M52">
            <v>29.101952165873129</v>
          </cell>
        </row>
        <row r="53">
          <cell r="J53">
            <v>43739</v>
          </cell>
          <cell r="K53">
            <v>29.929716151768428</v>
          </cell>
          <cell r="L53">
            <v>26.706347644052912</v>
          </cell>
          <cell r="M53">
            <v>28.54366769345075</v>
          </cell>
        </row>
        <row r="54">
          <cell r="J54">
            <v>43770</v>
          </cell>
          <cell r="K54">
            <v>29.842889335961026</v>
          </cell>
          <cell r="L54">
            <v>27.184032679572248</v>
          </cell>
          <cell r="M54">
            <v>28.69958097371385</v>
          </cell>
        </row>
        <row r="55">
          <cell r="J55">
            <v>43800</v>
          </cell>
          <cell r="K55">
            <v>31.541877927216731</v>
          </cell>
          <cell r="L55">
            <v>28.120797083713406</v>
          </cell>
          <cell r="M55">
            <v>30.070813164510298</v>
          </cell>
        </row>
        <row r="56">
          <cell r="J56">
            <v>43831</v>
          </cell>
          <cell r="K56">
            <v>30.862077259882998</v>
          </cell>
          <cell r="L56">
            <v>28.619831310573488</v>
          </cell>
          <cell r="M56">
            <v>29.897911501679907</v>
          </cell>
        </row>
        <row r="57">
          <cell r="J57">
            <v>43862</v>
          </cell>
          <cell r="K57">
            <v>30.660883097476148</v>
          </cell>
          <cell r="L57">
            <v>27.88547165233469</v>
          </cell>
          <cell r="M57">
            <v>29.467456176065319</v>
          </cell>
        </row>
        <row r="58">
          <cell r="J58">
            <v>43891</v>
          </cell>
          <cell r="K58">
            <v>28.231794593420354</v>
          </cell>
          <cell r="L58">
            <v>26.445856740740258</v>
          </cell>
          <cell r="M58">
            <v>27.463841316767912</v>
          </cell>
        </row>
        <row r="59">
          <cell r="J59">
            <v>43922</v>
          </cell>
          <cell r="K59">
            <v>25.362244231471813</v>
          </cell>
          <cell r="L59">
            <v>17.479805500749745</v>
          </cell>
          <cell r="M59">
            <v>21.972795577261323</v>
          </cell>
        </row>
        <row r="60">
          <cell r="J60">
            <v>43952</v>
          </cell>
          <cell r="K60">
            <v>22.878020041644106</v>
          </cell>
          <cell r="L60">
            <v>14.40060066043824</v>
          </cell>
          <cell r="M60">
            <v>19.232729707725582</v>
          </cell>
        </row>
        <row r="61">
          <cell r="J61">
            <v>43983</v>
          </cell>
          <cell r="K61">
            <v>20.579630834437804</v>
          </cell>
          <cell r="L61">
            <v>13.942993784243583</v>
          </cell>
          <cell r="M61">
            <v>17.725876902854289</v>
          </cell>
        </row>
        <row r="62">
          <cell r="J62">
            <v>44013</v>
          </cell>
          <cell r="K62">
            <v>29.473686050306409</v>
          </cell>
          <cell r="L62">
            <v>18.955055568155</v>
          </cell>
          <cell r="M62">
            <v>24.950674942981301</v>
          </cell>
        </row>
        <row r="63">
          <cell r="J63">
            <v>44044</v>
          </cell>
          <cell r="K63">
            <v>33.862677050700441</v>
          </cell>
          <cell r="L63">
            <v>22.885690956802229</v>
          </cell>
          <cell r="M63">
            <v>29.142573030324208</v>
          </cell>
        </row>
        <row r="64">
          <cell r="J64">
            <v>44075</v>
          </cell>
          <cell r="K64">
            <v>31.951742191218759</v>
          </cell>
          <cell r="L64">
            <v>27.580914182923671</v>
          </cell>
          <cell r="M64">
            <v>30.072286147651869</v>
          </cell>
        </row>
        <row r="65">
          <cell r="J65">
            <v>44105</v>
          </cell>
          <cell r="K65">
            <v>31.49120433929599</v>
          </cell>
          <cell r="L65">
            <v>26.630407148323638</v>
          </cell>
          <cell r="M65">
            <v>29.401061547177875</v>
          </cell>
        </row>
        <row r="66">
          <cell r="J66">
            <v>44136</v>
          </cell>
          <cell r="K66">
            <v>30.99255516157195</v>
          </cell>
          <cell r="L66">
            <v>28.115100713157727</v>
          </cell>
          <cell r="M66">
            <v>29.755249748753833</v>
          </cell>
        </row>
        <row r="67">
          <cell r="J67">
            <v>44166</v>
          </cell>
          <cell r="K67">
            <v>32.593685458769087</v>
          </cell>
          <cell r="L67">
            <v>29.017685796496</v>
          </cell>
          <cell r="M67">
            <v>31.056005603991657</v>
          </cell>
        </row>
        <row r="68">
          <cell r="J68">
            <v>44197</v>
          </cell>
          <cell r="K68">
            <v>32.351076680335083</v>
          </cell>
          <cell r="L68">
            <v>28.476445343519156</v>
          </cell>
          <cell r="M68">
            <v>30.684985205504233</v>
          </cell>
        </row>
        <row r="69">
          <cell r="J69">
            <v>44228</v>
          </cell>
          <cell r="K69">
            <v>31.83513543884369</v>
          </cell>
          <cell r="L69">
            <v>28.017383144244874</v>
          </cell>
          <cell r="M69">
            <v>30.193501952166201</v>
          </cell>
        </row>
        <row r="70">
          <cell r="J70">
            <v>44256</v>
          </cell>
          <cell r="K70">
            <v>30.15279431195739</v>
          </cell>
          <cell r="L70">
            <v>26.53200766385077</v>
          </cell>
          <cell r="M70">
            <v>28.595856053271543</v>
          </cell>
        </row>
        <row r="71">
          <cell r="J71">
            <v>44287</v>
          </cell>
          <cell r="K71">
            <v>26.595733477106776</v>
          </cell>
          <cell r="L71">
            <v>19.390738933537303</v>
          </cell>
          <cell r="M71">
            <v>23.497585823371899</v>
          </cell>
        </row>
        <row r="72">
          <cell r="J72">
            <v>44317</v>
          </cell>
          <cell r="K72">
            <v>23.770897936265449</v>
          </cell>
          <cell r="L72">
            <v>17.125502767535693</v>
          </cell>
          <cell r="M72">
            <v>20.91337801371165</v>
          </cell>
        </row>
        <row r="73">
          <cell r="J73">
            <v>44348</v>
          </cell>
          <cell r="K73">
            <v>20.781486516277194</v>
          </cell>
          <cell r="L73">
            <v>17.575517919390837</v>
          </cell>
          <cell r="M73">
            <v>19.402920019616058</v>
          </cell>
        </row>
        <row r="74">
          <cell r="J74">
            <v>44378</v>
          </cell>
          <cell r="K74">
            <v>30.738544514445369</v>
          </cell>
          <cell r="L74">
            <v>22.865914163656768</v>
          </cell>
          <cell r="M74">
            <v>27.35331346360627</v>
          </cell>
        </row>
        <row r="75">
          <cell r="J75">
            <v>44409</v>
          </cell>
          <cell r="K75">
            <v>35.424344576353676</v>
          </cell>
          <cell r="L75">
            <v>26.615342001387955</v>
          </cell>
          <cell r="M75">
            <v>31.636473469118414</v>
          </cell>
        </row>
        <row r="76">
          <cell r="J76">
            <v>44440</v>
          </cell>
          <cell r="K76">
            <v>33.645474906945836</v>
          </cell>
          <cell r="L76">
            <v>29.521803930079585</v>
          </cell>
          <cell r="M76">
            <v>31.872296386893346</v>
          </cell>
        </row>
        <row r="77">
          <cell r="J77">
            <v>44470</v>
          </cell>
          <cell r="K77">
            <v>33.321625783616454</v>
          </cell>
          <cell r="L77">
            <v>27.247782072888498</v>
          </cell>
          <cell r="M77">
            <v>30.709872988003433</v>
          </cell>
        </row>
        <row r="78">
          <cell r="J78">
            <v>44501</v>
          </cell>
          <cell r="K78">
            <v>33.392698288915028</v>
          </cell>
          <cell r="L78">
            <v>29.128986053079807</v>
          </cell>
          <cell r="M78">
            <v>31.559302027505879</v>
          </cell>
        </row>
        <row r="79">
          <cell r="J79">
            <v>44531</v>
          </cell>
          <cell r="K79">
            <v>35.686344522575013</v>
          </cell>
          <cell r="L79">
            <v>30.190631797570397</v>
          </cell>
          <cell r="M79">
            <v>33.323188050823028</v>
          </cell>
        </row>
        <row r="80">
          <cell r="J80">
            <v>44562</v>
          </cell>
          <cell r="K80">
            <v>33.909414948180185</v>
          </cell>
          <cell r="L80">
            <v>29.814560277347006</v>
          </cell>
          <cell r="M80">
            <v>32.14862743972192</v>
          </cell>
        </row>
        <row r="81">
          <cell r="J81">
            <v>44593</v>
          </cell>
          <cell r="K81">
            <v>33.780972220025554</v>
          </cell>
          <cell r="L81">
            <v>29.149613478223177</v>
          </cell>
          <cell r="M81">
            <v>31.789487961050529</v>
          </cell>
        </row>
        <row r="82">
          <cell r="J82">
            <v>44621</v>
          </cell>
          <cell r="K82">
            <v>31.820464900302021</v>
          </cell>
          <cell r="L82">
            <v>27.542219687864051</v>
          </cell>
          <cell r="M82">
            <v>29.980819458953693</v>
          </cell>
        </row>
        <row r="83">
          <cell r="J83">
            <v>44652</v>
          </cell>
          <cell r="K83">
            <v>28.242361468585571</v>
          </cell>
          <cell r="L83">
            <v>20.938376879800604</v>
          </cell>
          <cell r="M83">
            <v>25.101648095408031</v>
          </cell>
        </row>
        <row r="84">
          <cell r="J84">
            <v>44682</v>
          </cell>
          <cell r="K84">
            <v>26.106327461722664</v>
          </cell>
          <cell r="L84">
            <v>20.673550360706571</v>
          </cell>
          <cell r="M84">
            <v>23.770233308285743</v>
          </cell>
        </row>
        <row r="85">
          <cell r="J85">
            <v>44713</v>
          </cell>
          <cell r="K85">
            <v>27.457289492372841</v>
          </cell>
          <cell r="L85">
            <v>22.734538022752201</v>
          </cell>
          <cell r="M85">
            <v>25.426506360435965</v>
          </cell>
        </row>
        <row r="86">
          <cell r="J86">
            <v>44743</v>
          </cell>
          <cell r="K86">
            <v>34.502239045955974</v>
          </cell>
          <cell r="L86">
            <v>26.549710999200162</v>
          </cell>
          <cell r="M86">
            <v>31.082651985850973</v>
          </cell>
        </row>
        <row r="87">
          <cell r="J87">
            <v>44774</v>
          </cell>
          <cell r="K87">
            <v>38.815773860423526</v>
          </cell>
          <cell r="L87">
            <v>28.690870643587161</v>
          </cell>
          <cell r="M87">
            <v>34.462065477183884</v>
          </cell>
        </row>
        <row r="88">
          <cell r="J88">
            <v>44805</v>
          </cell>
          <cell r="K88">
            <v>38.048738714156848</v>
          </cell>
          <cell r="L88">
            <v>32.363865348096631</v>
          </cell>
          <cell r="M88">
            <v>35.604243166750955</v>
          </cell>
        </row>
        <row r="89">
          <cell r="J89">
            <v>44835</v>
          </cell>
          <cell r="K89">
            <v>35.969447567676362</v>
          </cell>
          <cell r="L89">
            <v>29.366313099132292</v>
          </cell>
          <cell r="M89">
            <v>33.130099746202411</v>
          </cell>
        </row>
        <row r="90">
          <cell r="J90">
            <v>44866</v>
          </cell>
          <cell r="K90">
            <v>37.719132240648271</v>
          </cell>
          <cell r="L90">
            <v>32.472656173301871</v>
          </cell>
          <cell r="M90">
            <v>35.463147531689316</v>
          </cell>
        </row>
        <row r="91">
          <cell r="J91">
            <v>44896</v>
          </cell>
          <cell r="K91">
            <v>39.309926329276294</v>
          </cell>
          <cell r="L91">
            <v>33.778192847987938</v>
          </cell>
          <cell r="M91">
            <v>36.931280932322302</v>
          </cell>
        </row>
        <row r="92">
          <cell r="J92">
            <v>44927</v>
          </cell>
          <cell r="K92">
            <v>38.839300000000001</v>
          </cell>
          <cell r="L92">
            <v>32.454149999999998</v>
          </cell>
          <cell r="M92">
            <v>36.093685499999999</v>
          </cell>
        </row>
        <row r="93">
          <cell r="J93">
            <v>44958</v>
          </cell>
          <cell r="K93">
            <v>39.823665012575262</v>
          </cell>
          <cell r="L93">
            <v>33.329624279289717</v>
          </cell>
          <cell r="M93">
            <v>37.031227497262478</v>
          </cell>
        </row>
        <row r="94">
          <cell r="J94">
            <v>44986</v>
          </cell>
          <cell r="K94">
            <v>35.65099948002927</v>
          </cell>
          <cell r="L94">
            <v>30.494258706310443</v>
          </cell>
          <cell r="M94">
            <v>33.433600947330177</v>
          </cell>
        </row>
        <row r="95">
          <cell r="J95">
            <v>45017</v>
          </cell>
          <cell r="K95">
            <v>32.812560873833647</v>
          </cell>
          <cell r="L95">
            <v>26.038169813757104</v>
          </cell>
          <cell r="M95">
            <v>29.899572718000734</v>
          </cell>
        </row>
        <row r="96">
          <cell r="J96">
            <v>45047</v>
          </cell>
          <cell r="K96">
            <v>29.376951248569767</v>
          </cell>
          <cell r="L96">
            <v>23.954196605579735</v>
          </cell>
          <cell r="M96">
            <v>27.04516675208405</v>
          </cell>
        </row>
        <row r="97">
          <cell r="J97">
            <v>45078</v>
          </cell>
          <cell r="K97">
            <v>34.498015359686946</v>
          </cell>
          <cell r="L97">
            <v>26.632963242854373</v>
          </cell>
          <cell r="M97">
            <v>31.116042949448939</v>
          </cell>
        </row>
        <row r="98">
          <cell r="J98">
            <v>45108</v>
          </cell>
          <cell r="K98">
            <v>38.051570833982097</v>
          </cell>
          <cell r="L98">
            <v>30.181879024783019</v>
          </cell>
          <cell r="M98">
            <v>34.66760335602649</v>
          </cell>
        </row>
        <row r="99">
          <cell r="J99">
            <v>45139</v>
          </cell>
          <cell r="K99">
            <v>41.945018870196122</v>
          </cell>
          <cell r="L99">
            <v>30.739474001794068</v>
          </cell>
          <cell r="M99">
            <v>37.126634576783239</v>
          </cell>
        </row>
        <row r="100">
          <cell r="J100">
            <v>45170</v>
          </cell>
          <cell r="K100">
            <v>42.537447508213177</v>
          </cell>
          <cell r="L100">
            <v>35.096304792867933</v>
          </cell>
          <cell r="M100">
            <v>39.337756140614715</v>
          </cell>
        </row>
        <row r="101">
          <cell r="J101">
            <v>45200</v>
          </cell>
          <cell r="K101">
            <v>38.790383420471649</v>
          </cell>
          <cell r="L101">
            <v>31.316633772310595</v>
          </cell>
          <cell r="M101">
            <v>35.576671071762391</v>
          </cell>
        </row>
        <row r="102">
          <cell r="J102">
            <v>45231</v>
          </cell>
          <cell r="K102">
            <v>41.559746118093521</v>
          </cell>
          <cell r="L102">
            <v>33.841319568510983</v>
          </cell>
          <cell r="M102">
            <v>38.240822701773027</v>
          </cell>
        </row>
        <row r="103">
          <cell r="J103">
            <v>45261</v>
          </cell>
          <cell r="K103">
            <v>43.37411324592766</v>
          </cell>
          <cell r="L103">
            <v>36.185987240182797</v>
          </cell>
          <cell r="M103">
            <v>40.283219063457366</v>
          </cell>
        </row>
        <row r="104">
          <cell r="J104">
            <v>45292</v>
          </cell>
          <cell r="K104">
            <v>44.016098507489197</v>
          </cell>
          <cell r="L104">
            <v>35.668309999999998</v>
          </cell>
          <cell r="M104">
            <v>40.42654944926884</v>
          </cell>
        </row>
        <row r="105">
          <cell r="J105">
            <v>45323</v>
          </cell>
          <cell r="K105">
            <v>46.501495022137838</v>
          </cell>
          <cell r="L105">
            <v>38.071638019323288</v>
          </cell>
          <cell r="M105">
            <v>42.876656510927582</v>
          </cell>
        </row>
        <row r="106">
          <cell r="J106">
            <v>45352</v>
          </cell>
          <cell r="K106">
            <v>39.584318608747061</v>
          </cell>
          <cell r="L106">
            <v>33.591373272340803</v>
          </cell>
          <cell r="M106">
            <v>37.00735211409237</v>
          </cell>
        </row>
        <row r="107">
          <cell r="J107">
            <v>45383</v>
          </cell>
          <cell r="K107">
            <v>37.304765604996319</v>
          </cell>
          <cell r="L107">
            <v>32.564153119809269</v>
          </cell>
          <cell r="M107">
            <v>35.266302236365888</v>
          </cell>
        </row>
        <row r="108">
          <cell r="J108">
            <v>45413</v>
          </cell>
          <cell r="K108">
            <v>31.143902803683616</v>
          </cell>
          <cell r="L108">
            <v>25.293339372187766</v>
          </cell>
          <cell r="M108">
            <v>28.628160528140398</v>
          </cell>
        </row>
        <row r="109">
          <cell r="J109">
            <v>45444</v>
          </cell>
          <cell r="K109">
            <v>35.436619293625611</v>
          </cell>
          <cell r="L109">
            <v>29.098100543118395</v>
          </cell>
          <cell r="M109">
            <v>32.711056230907502</v>
          </cell>
        </row>
        <row r="110">
          <cell r="J110">
            <v>45474</v>
          </cell>
          <cell r="K110">
            <v>41.579554678460511</v>
          </cell>
          <cell r="L110">
            <v>33.071542111134036</v>
          </cell>
          <cell r="M110">
            <v>37.921109274510123</v>
          </cell>
        </row>
        <row r="111">
          <cell r="J111">
            <v>45505</v>
          </cell>
          <cell r="K111">
            <v>46.078261526502878</v>
          </cell>
          <cell r="L111">
            <v>34.152371230279762</v>
          </cell>
          <cell r="M111">
            <v>40.950128699126935</v>
          </cell>
        </row>
        <row r="112">
          <cell r="J112">
            <v>45536</v>
          </cell>
          <cell r="K112">
            <v>47.409299647711279</v>
          </cell>
          <cell r="L112">
            <v>38.656189546906617</v>
          </cell>
          <cell r="M112">
            <v>43.645462304365267</v>
          </cell>
        </row>
        <row r="113">
          <cell r="J113">
            <v>45566</v>
          </cell>
          <cell r="K113">
            <v>43.476124543901463</v>
          </cell>
          <cell r="L113">
            <v>34.638234892380815</v>
          </cell>
          <cell r="M113">
            <v>39.675831993747579</v>
          </cell>
        </row>
        <row r="114">
          <cell r="J114">
            <v>45597</v>
          </cell>
          <cell r="K114">
            <v>46.736819671897166</v>
          </cell>
          <cell r="L114">
            <v>37.3446058505751</v>
          </cell>
          <cell r="M114">
            <v>42.698167728728677</v>
          </cell>
        </row>
        <row r="115">
          <cell r="J115">
            <v>45627</v>
          </cell>
          <cell r="K115">
            <v>46.283949604808633</v>
          </cell>
          <cell r="L115">
            <v>39.129534410403664</v>
          </cell>
          <cell r="M115">
            <v>43.207551071214496</v>
          </cell>
        </row>
        <row r="116">
          <cell r="J116">
            <v>45658</v>
          </cell>
          <cell r="K116">
            <v>46.470406459272333</v>
          </cell>
          <cell r="L116">
            <v>37.81476</v>
          </cell>
          <cell r="M116">
            <v>42.748478481785227</v>
          </cell>
        </row>
        <row r="117">
          <cell r="J117">
            <v>45689</v>
          </cell>
          <cell r="K117">
            <v>49.373502882320381</v>
          </cell>
          <cell r="L117">
            <v>41.246487853973434</v>
          </cell>
          <cell r="M117">
            <v>45.878886420131195</v>
          </cell>
        </row>
        <row r="118">
          <cell r="J118">
            <v>45717</v>
          </cell>
          <cell r="K118">
            <v>42.847235812019534</v>
          </cell>
          <cell r="L118">
            <v>36.617293273186256</v>
          </cell>
          <cell r="M118">
            <v>40.168360520321222</v>
          </cell>
        </row>
        <row r="119">
          <cell r="J119">
            <v>45748</v>
          </cell>
          <cell r="K119">
            <v>41.096437811710516</v>
          </cell>
          <cell r="L119">
            <v>35.346104339975881</v>
          </cell>
          <cell r="M119">
            <v>38.62379441886462</v>
          </cell>
        </row>
        <row r="120">
          <cell r="J120">
            <v>45778</v>
          </cell>
          <cell r="K120">
            <v>32.922851152180058</v>
          </cell>
          <cell r="L120">
            <v>27.015939072298409</v>
          </cell>
          <cell r="M120">
            <v>30.382878957830947</v>
          </cell>
        </row>
        <row r="121">
          <cell r="J121">
            <v>45809</v>
          </cell>
          <cell r="K121">
            <v>38.91532657364192</v>
          </cell>
          <cell r="L121">
            <v>30.673674589968197</v>
          </cell>
          <cell r="M121">
            <v>35.371416220662219</v>
          </cell>
        </row>
        <row r="122">
          <cell r="J122">
            <v>45839</v>
          </cell>
          <cell r="K122">
            <v>44.556760416661788</v>
          </cell>
          <cell r="L122">
            <v>35.512068953029463</v>
          </cell>
          <cell r="M122">
            <v>40.667543087299883</v>
          </cell>
        </row>
        <row r="123">
          <cell r="J123">
            <v>45870</v>
          </cell>
          <cell r="K123">
            <v>50.049413914749003</v>
          </cell>
          <cell r="L123">
            <v>37.368902804978219</v>
          </cell>
          <cell r="M123">
            <v>44.596794137547562</v>
          </cell>
        </row>
        <row r="124">
          <cell r="J124">
            <v>45901</v>
          </cell>
          <cell r="K124">
            <v>50.294362727058555</v>
          </cell>
          <cell r="L124">
            <v>40.787882448212315</v>
          </cell>
          <cell r="M124">
            <v>46.206576207154669</v>
          </cell>
        </row>
        <row r="125">
          <cell r="J125">
            <v>45931</v>
          </cell>
          <cell r="K125">
            <v>43.703257626572451</v>
          </cell>
          <cell r="L125">
            <v>35.098786708475437</v>
          </cell>
          <cell r="M125">
            <v>40.003335131790735</v>
          </cell>
        </row>
        <row r="126">
          <cell r="J126">
            <v>45962</v>
          </cell>
          <cell r="K126">
            <v>45.232729417160556</v>
          </cell>
          <cell r="L126">
            <v>36.907991397286978</v>
          </cell>
          <cell r="M126">
            <v>41.65309206861491</v>
          </cell>
        </row>
        <row r="127">
          <cell r="J127">
            <v>45992</v>
          </cell>
          <cell r="K127">
            <v>48.28031360059088</v>
          </cell>
          <cell r="L127">
            <v>40.408217981328811</v>
          </cell>
          <cell r="M127">
            <v>44.895312484308185</v>
          </cell>
        </row>
        <row r="128">
          <cell r="J128">
            <v>46023</v>
          </cell>
          <cell r="K128">
            <v>48.140925955898432</v>
          </cell>
          <cell r="L128">
            <v>39.285417608127531</v>
          </cell>
          <cell r="M128">
            <v>44.33305736635694</v>
          </cell>
        </row>
        <row r="129">
          <cell r="J129">
            <v>46054</v>
          </cell>
          <cell r="K129">
            <v>51.115393440019979</v>
          </cell>
          <cell r="L129">
            <v>41.566166363066515</v>
          </cell>
          <cell r="M129">
            <v>47.009225796929982</v>
          </cell>
        </row>
        <row r="130">
          <cell r="J130">
            <v>46082</v>
          </cell>
          <cell r="K130">
            <v>44.333059728472932</v>
          </cell>
          <cell r="L130">
            <v>38.15136394367471</v>
          </cell>
          <cell r="M130">
            <v>41.674930541009694</v>
          </cell>
        </row>
        <row r="131">
          <cell r="J131">
            <v>46113</v>
          </cell>
          <cell r="K131">
            <v>42.391578015438967</v>
          </cell>
          <cell r="L131">
            <v>36.972776057184753</v>
          </cell>
          <cell r="M131">
            <v>40.06149317338965</v>
          </cell>
        </row>
        <row r="132">
          <cell r="J132">
            <v>46143</v>
          </cell>
          <cell r="K132">
            <v>35.507920316284846</v>
          </cell>
          <cell r="L132">
            <v>29.842943559024679</v>
          </cell>
          <cell r="M132">
            <v>33.071980310662973</v>
          </cell>
        </row>
        <row r="133">
          <cell r="J133">
            <v>46174</v>
          </cell>
          <cell r="K133">
            <v>40.860492891010701</v>
          </cell>
          <cell r="L133">
            <v>32.118703674677917</v>
          </cell>
          <cell r="M133">
            <v>37.101523527987602</v>
          </cell>
        </row>
        <row r="134">
          <cell r="J134">
            <v>46204</v>
          </cell>
          <cell r="K134">
            <v>46.268081770946822</v>
          </cell>
          <cell r="L134">
            <v>36.896207981596753</v>
          </cell>
          <cell r="M134">
            <v>42.238176041526287</v>
          </cell>
        </row>
        <row r="135">
          <cell r="J135">
            <v>46235</v>
          </cell>
          <cell r="K135">
            <v>51.695684909203564</v>
          </cell>
          <cell r="L135">
            <v>39.052011427100204</v>
          </cell>
          <cell r="M135">
            <v>46.258905311899113</v>
          </cell>
        </row>
        <row r="136">
          <cell r="J136">
            <v>46266</v>
          </cell>
          <cell r="K136">
            <v>51.840473113174284</v>
          </cell>
          <cell r="L136">
            <v>42.715606623055166</v>
          </cell>
          <cell r="M136">
            <v>47.916780522423061</v>
          </cell>
        </row>
        <row r="137">
          <cell r="J137">
            <v>46296</v>
          </cell>
          <cell r="K137">
            <v>45.587909110365423</v>
          </cell>
          <cell r="L137">
            <v>36.656967656633107</v>
          </cell>
          <cell r="M137">
            <v>41.747604285260522</v>
          </cell>
        </row>
        <row r="138">
          <cell r="J138">
            <v>46327</v>
          </cell>
          <cell r="K138">
            <v>47.689317787717272</v>
          </cell>
          <cell r="L138">
            <v>38.853319780064588</v>
          </cell>
          <cell r="M138">
            <v>43.889838644426618</v>
          </cell>
        </row>
        <row r="139">
          <cell r="J139">
            <v>46357</v>
          </cell>
          <cell r="K139">
            <v>50.065482618816944</v>
          </cell>
          <cell r="L139">
            <v>41.600981852749541</v>
          </cell>
          <cell r="M139">
            <v>46.425747289407958</v>
          </cell>
        </row>
        <row r="140">
          <cell r="J140">
            <v>46388</v>
          </cell>
          <cell r="K140">
            <v>49.874085422778258</v>
          </cell>
          <cell r="L140">
            <v>41.353005127856669</v>
          </cell>
          <cell r="M140">
            <v>46.210020895961975</v>
          </cell>
        </row>
        <row r="141">
          <cell r="J141">
            <v>46419</v>
          </cell>
          <cell r="K141">
            <v>53.089020619880287</v>
          </cell>
          <cell r="L141">
            <v>43.727088253490841</v>
          </cell>
          <cell r="M141">
            <v>49.063389702332827</v>
          </cell>
        </row>
        <row r="142">
          <cell r="J142">
            <v>46447</v>
          </cell>
          <cell r="K142">
            <v>46.631665933518669</v>
          </cell>
          <cell r="L142">
            <v>39.568490242990038</v>
          </cell>
          <cell r="M142">
            <v>43.594500386591349</v>
          </cell>
        </row>
        <row r="143">
          <cell r="J143">
            <v>46478</v>
          </cell>
          <cell r="K143">
            <v>43.713280529370905</v>
          </cell>
          <cell r="L143">
            <v>38.11929513016149</v>
          </cell>
          <cell r="M143">
            <v>41.307866807710852</v>
          </cell>
        </row>
        <row r="144">
          <cell r="J144">
            <v>46508</v>
          </cell>
          <cell r="K144">
            <v>36.565368457921714</v>
          </cell>
          <cell r="L144">
            <v>30.57543637682074</v>
          </cell>
          <cell r="M144">
            <v>33.98969766304829</v>
          </cell>
        </row>
        <row r="145">
          <cell r="J145">
            <v>46539</v>
          </cell>
          <cell r="K145">
            <v>42.931237933910822</v>
          </cell>
          <cell r="L145">
            <v>33.722230975262349</v>
          </cell>
          <cell r="M145">
            <v>38.971364941691974</v>
          </cell>
        </row>
        <row r="146">
          <cell r="J146">
            <v>46569</v>
          </cell>
          <cell r="K146">
            <v>47.889451020809844</v>
          </cell>
          <cell r="L146">
            <v>38.796525477445734</v>
          </cell>
          <cell r="M146">
            <v>43.979493037163273</v>
          </cell>
        </row>
        <row r="147">
          <cell r="J147">
            <v>46600</v>
          </cell>
          <cell r="K147">
            <v>53.630394887511386</v>
          </cell>
          <cell r="L147">
            <v>40.682333045960377</v>
          </cell>
          <cell r="M147">
            <v>48.062728295644447</v>
          </cell>
        </row>
        <row r="148">
          <cell r="J148">
            <v>46631</v>
          </cell>
          <cell r="K148">
            <v>54.065577308330383</v>
          </cell>
          <cell r="L148">
            <v>45.127638042730993</v>
          </cell>
          <cell r="M148">
            <v>50.222263424122644</v>
          </cell>
        </row>
        <row r="149">
          <cell r="J149">
            <v>46661</v>
          </cell>
          <cell r="K149">
            <v>48.755895597067337</v>
          </cell>
          <cell r="L149">
            <v>39.819709083547444</v>
          </cell>
          <cell r="M149">
            <v>44.913335396253785</v>
          </cell>
        </row>
        <row r="150">
          <cell r="J150">
            <v>46692</v>
          </cell>
          <cell r="K150">
            <v>52.619911761518473</v>
          </cell>
          <cell r="L150">
            <v>42.974513484012199</v>
          </cell>
          <cell r="M150">
            <v>48.47239050219077</v>
          </cell>
        </row>
        <row r="151">
          <cell r="J151">
            <v>46722</v>
          </cell>
          <cell r="K151">
            <v>53.916010730119723</v>
          </cell>
          <cell r="L151">
            <v>45.578770744920448</v>
          </cell>
          <cell r="M151">
            <v>50.330997536484034</v>
          </cell>
        </row>
        <row r="152">
          <cell r="J152">
            <v>46753</v>
          </cell>
          <cell r="K152">
            <v>50.284267742864081</v>
          </cell>
          <cell r="L152">
            <v>41.417104181617368</v>
          </cell>
          <cell r="M152">
            <v>46.471387411527992</v>
          </cell>
        </row>
        <row r="153">
          <cell r="J153">
            <v>46784</v>
          </cell>
          <cell r="K153">
            <v>53.363420478053257</v>
          </cell>
          <cell r="L153">
            <v>44.222249371471975</v>
          </cell>
          <cell r="M153">
            <v>49.432716902223305</v>
          </cell>
        </row>
        <row r="154">
          <cell r="J154">
            <v>46813</v>
          </cell>
          <cell r="K154">
            <v>46.527773572189048</v>
          </cell>
          <cell r="L154">
            <v>39.318552054045753</v>
          </cell>
          <cell r="M154">
            <v>43.427808319387431</v>
          </cell>
        </row>
        <row r="155">
          <cell r="J155">
            <v>46844</v>
          </cell>
          <cell r="K155">
            <v>44.259854175550956</v>
          </cell>
          <cell r="L155">
            <v>38.668780086129573</v>
          </cell>
          <cell r="M155">
            <v>41.855692317099759</v>
          </cell>
        </row>
        <row r="156">
          <cell r="J156">
            <v>46874</v>
          </cell>
          <cell r="K156">
            <v>40.207148490819961</v>
          </cell>
          <cell r="L156">
            <v>31.819156477389004</v>
          </cell>
          <cell r="M156">
            <v>36.60031192504465</v>
          </cell>
        </row>
        <row r="157">
          <cell r="J157">
            <v>46905</v>
          </cell>
          <cell r="K157">
            <v>45.175658992003243</v>
          </cell>
          <cell r="L157">
            <v>35.304099955168915</v>
          </cell>
          <cell r="M157">
            <v>40.93088860616448</v>
          </cell>
        </row>
        <row r="158">
          <cell r="J158">
            <v>46935</v>
          </cell>
          <cell r="K158">
            <v>50.309605213158264</v>
          </cell>
          <cell r="L158">
            <v>41.877714441414284</v>
          </cell>
          <cell r="M158">
            <v>46.683892181308352</v>
          </cell>
        </row>
        <row r="159">
          <cell r="J159">
            <v>46966</v>
          </cell>
          <cell r="K159">
            <v>55.435636100928228</v>
          </cell>
          <cell r="L159">
            <v>41.956026878810356</v>
          </cell>
          <cell r="M159">
            <v>49.639404135417536</v>
          </cell>
        </row>
        <row r="160">
          <cell r="J160">
            <v>46997</v>
          </cell>
          <cell r="K160">
            <v>55.320409441768284</v>
          </cell>
          <cell r="L160">
            <v>46.310237792347365</v>
          </cell>
          <cell r="M160">
            <v>51.446035632517287</v>
          </cell>
        </row>
        <row r="161">
          <cell r="J161">
            <v>47027</v>
          </cell>
          <cell r="K161">
            <v>50.590372295285867</v>
          </cell>
          <cell r="L161">
            <v>41.228333953740076</v>
          </cell>
          <cell r="M161">
            <v>46.564695808421178</v>
          </cell>
        </row>
        <row r="162">
          <cell r="J162">
            <v>47058</v>
          </cell>
          <cell r="K162">
            <v>53.266304302024459</v>
          </cell>
          <cell r="L162">
            <v>43.4918905663069</v>
          </cell>
          <cell r="M162">
            <v>49.063306395665904</v>
          </cell>
        </row>
        <row r="163">
          <cell r="J163">
            <v>47088</v>
          </cell>
          <cell r="K163">
            <v>55.281535352552623</v>
          </cell>
          <cell r="L163">
            <v>46.696377648933897</v>
          </cell>
          <cell r="M163">
            <v>51.589917539996563</v>
          </cell>
        </row>
        <row r="164">
          <cell r="J164">
            <v>47119</v>
          </cell>
          <cell r="K164">
            <v>53.525858666578728</v>
          </cell>
          <cell r="L164">
            <v>43.403618755764278</v>
          </cell>
          <cell r="M164">
            <v>49.173295504928511</v>
          </cell>
        </row>
        <row r="165">
          <cell r="J165">
            <v>47150</v>
          </cell>
          <cell r="K165">
            <v>56.652654279658407</v>
          </cell>
          <cell r="L165">
            <v>47.13279230906457</v>
          </cell>
          <cell r="M165">
            <v>52.559113632303053</v>
          </cell>
        </row>
        <row r="166">
          <cell r="J166">
            <v>47178</v>
          </cell>
          <cell r="K166">
            <v>49.885501301521828</v>
          </cell>
          <cell r="L166">
            <v>42.432130820712217</v>
          </cell>
          <cell r="M166">
            <v>46.680551994773694</v>
          </cell>
        </row>
        <row r="167">
          <cell r="J167">
            <v>47209</v>
          </cell>
          <cell r="K167">
            <v>47.510819484527552</v>
          </cell>
          <cell r="L167">
            <v>41.072261999913401</v>
          </cell>
          <cell r="M167">
            <v>44.74223976614347</v>
          </cell>
        </row>
        <row r="168">
          <cell r="J168">
            <v>47239</v>
          </cell>
          <cell r="K168">
            <v>41.86086276917996</v>
          </cell>
          <cell r="L168">
            <v>33.763747843695356</v>
          </cell>
          <cell r="M168">
            <v>38.379103351221573</v>
          </cell>
        </row>
        <row r="169">
          <cell r="J169">
            <v>47270</v>
          </cell>
          <cell r="K169">
            <v>44.700553784709221</v>
          </cell>
          <cell r="L169">
            <v>36.187679597100761</v>
          </cell>
          <cell r="M169">
            <v>41.040017884037582</v>
          </cell>
        </row>
        <row r="170">
          <cell r="J170">
            <v>47300</v>
          </cell>
          <cell r="K170">
            <v>51.086735726101146</v>
          </cell>
          <cell r="L170">
            <v>42.645361611346956</v>
          </cell>
          <cell r="M170">
            <v>47.456944856756841</v>
          </cell>
        </row>
        <row r="171">
          <cell r="J171">
            <v>47331</v>
          </cell>
          <cell r="K171">
            <v>57.142495725970207</v>
          </cell>
          <cell r="L171">
            <v>43.099500005413965</v>
          </cell>
          <cell r="M171">
            <v>51.104007566131017</v>
          </cell>
        </row>
        <row r="172">
          <cell r="J172">
            <v>47362</v>
          </cell>
          <cell r="K172">
            <v>56.702697345413277</v>
          </cell>
          <cell r="L172">
            <v>47.121340359393777</v>
          </cell>
          <cell r="M172">
            <v>52.582713841424891</v>
          </cell>
        </row>
        <row r="173">
          <cell r="J173">
            <v>47392</v>
          </cell>
          <cell r="K173">
            <v>50.024641952318653</v>
          </cell>
          <cell r="L173">
            <v>40.555654059438353</v>
          </cell>
          <cell r="M173">
            <v>45.952977158380122</v>
          </cell>
        </row>
        <row r="174">
          <cell r="J174">
            <v>47423</v>
          </cell>
          <cell r="K174">
            <v>52.222414838423532</v>
          </cell>
          <cell r="L174">
            <v>42.409861657974652</v>
          </cell>
          <cell r="M174">
            <v>48.003016970830515</v>
          </cell>
        </row>
        <row r="175">
          <cell r="J175">
            <v>47453</v>
          </cell>
          <cell r="K175">
            <v>55.351038976297723</v>
          </cell>
          <cell r="L175">
            <v>47.237292996404477</v>
          </cell>
          <cell r="M175">
            <v>51.862128204943623</v>
          </cell>
        </row>
        <row r="176">
          <cell r="J176">
            <v>47484</v>
          </cell>
          <cell r="K176">
            <v>53.557960103022779</v>
          </cell>
          <cell r="L176">
            <v>43.735589771025332</v>
          </cell>
          <cell r="M176">
            <v>49.334340860263879</v>
          </cell>
        </row>
        <row r="177">
          <cell r="J177">
            <v>47515</v>
          </cell>
          <cell r="K177">
            <v>57.728520248068037</v>
          </cell>
          <cell r="L177">
            <v>47.514929029146387</v>
          </cell>
          <cell r="M177">
            <v>53.336676023931723</v>
          </cell>
        </row>
        <row r="178">
          <cell r="J178">
            <v>47543</v>
          </cell>
          <cell r="K178">
            <v>50.040581182837158</v>
          </cell>
          <cell r="L178">
            <v>43.257269985424713</v>
          </cell>
          <cell r="M178">
            <v>47.123757367949807</v>
          </cell>
        </row>
        <row r="179">
          <cell r="J179">
            <v>47574</v>
          </cell>
          <cell r="K179">
            <v>47.70105063175945</v>
          </cell>
          <cell r="L179">
            <v>41.942600002336711</v>
          </cell>
          <cell r="M179">
            <v>45.224916861107673</v>
          </cell>
        </row>
        <row r="180">
          <cell r="J180">
            <v>47604</v>
          </cell>
          <cell r="K180">
            <v>40.489496208041892</v>
          </cell>
          <cell r="L180">
            <v>33.845202346628597</v>
          </cell>
          <cell r="M180">
            <v>37.63244984763417</v>
          </cell>
        </row>
        <row r="181">
          <cell r="J181">
            <v>47635</v>
          </cell>
          <cell r="K181">
            <v>46.267166321188171</v>
          </cell>
          <cell r="L181">
            <v>37.71959682626278</v>
          </cell>
          <cell r="M181">
            <v>42.591711438370254</v>
          </cell>
        </row>
        <row r="182">
          <cell r="J182">
            <v>47665</v>
          </cell>
          <cell r="K182">
            <v>53.62671467209907</v>
          </cell>
          <cell r="L182">
            <v>42.436754348747748</v>
          </cell>
          <cell r="M182">
            <v>48.815031733057999</v>
          </cell>
        </row>
        <row r="183">
          <cell r="J183">
            <v>47696</v>
          </cell>
          <cell r="K183">
            <v>59.59512497688025</v>
          </cell>
          <cell r="L183">
            <v>44.806565925566467</v>
          </cell>
          <cell r="M183">
            <v>53.236044584815318</v>
          </cell>
        </row>
        <row r="184">
          <cell r="J184">
            <v>47727</v>
          </cell>
          <cell r="K184">
            <v>59.917975810791589</v>
          </cell>
          <cell r="L184">
            <v>49.148134747004228</v>
          </cell>
          <cell r="M184">
            <v>55.286944153363024</v>
          </cell>
        </row>
        <row r="185">
          <cell r="J185">
            <v>47757</v>
          </cell>
          <cell r="K185">
            <v>53.619155138350109</v>
          </cell>
          <cell r="L185">
            <v>44.00882983514731</v>
          </cell>
          <cell r="M185">
            <v>49.486715257972904</v>
          </cell>
        </row>
        <row r="186">
          <cell r="J186">
            <v>47788</v>
          </cell>
          <cell r="K186">
            <v>56.193561599587362</v>
          </cell>
          <cell r="L186">
            <v>45.40604516370076</v>
          </cell>
          <cell r="M186">
            <v>51.554929532156116</v>
          </cell>
        </row>
        <row r="187">
          <cell r="J187">
            <v>47818</v>
          </cell>
          <cell r="K187">
            <v>58.840111662881505</v>
          </cell>
          <cell r="L187">
            <v>49.41738393253533</v>
          </cell>
          <cell r="M187">
            <v>54.78833873883265</v>
          </cell>
        </row>
        <row r="188">
          <cell r="J188">
            <v>47849</v>
          </cell>
          <cell r="K188">
            <v>56.632269529352612</v>
          </cell>
          <cell r="L188">
            <v>45.914938935297364</v>
          </cell>
          <cell r="M188">
            <v>52.023817373908855</v>
          </cell>
        </row>
        <row r="189">
          <cell r="J189">
            <v>47880</v>
          </cell>
          <cell r="K189">
            <v>59.445930966881058</v>
          </cell>
          <cell r="L189">
            <v>50.058619530279678</v>
          </cell>
          <cell r="M189">
            <v>55.409387049142467</v>
          </cell>
        </row>
        <row r="190">
          <cell r="J190">
            <v>47908</v>
          </cell>
          <cell r="K190">
            <v>51.559197958611264</v>
          </cell>
          <cell r="L190">
            <v>44.928705112373379</v>
          </cell>
          <cell r="M190">
            <v>48.708086034728971</v>
          </cell>
        </row>
        <row r="191">
          <cell r="J191">
            <v>47939</v>
          </cell>
          <cell r="K191">
            <v>49.338096105095495</v>
          </cell>
          <cell r="L191">
            <v>43.529251510882432</v>
          </cell>
          <cell r="M191">
            <v>46.840292929583882</v>
          </cell>
        </row>
        <row r="192">
          <cell r="J192">
            <v>47969</v>
          </cell>
          <cell r="K192">
            <v>42.028169015410391</v>
          </cell>
          <cell r="L192">
            <v>34.720388262456289</v>
          </cell>
          <cell r="M192">
            <v>38.885823291640122</v>
          </cell>
        </row>
        <row r="193">
          <cell r="J193">
            <v>48000</v>
          </cell>
          <cell r="K193">
            <v>48.578151811927825</v>
          </cell>
          <cell r="L193">
            <v>39.47863810161288</v>
          </cell>
          <cell r="M193">
            <v>44.665360916492396</v>
          </cell>
        </row>
        <row r="194">
          <cell r="J194">
            <v>48030</v>
          </cell>
          <cell r="K194">
            <v>55.766909213528933</v>
          </cell>
          <cell r="L194">
            <v>45.12854318524505</v>
          </cell>
          <cell r="M194">
            <v>51.192411821366861</v>
          </cell>
        </row>
        <row r="195">
          <cell r="J195">
            <v>48061</v>
          </cell>
          <cell r="K195">
            <v>61.51445326107568</v>
          </cell>
          <cell r="L195">
            <v>47.014636938064513</v>
          </cell>
          <cell r="M195">
            <v>55.279532242180878</v>
          </cell>
        </row>
        <row r="196">
          <cell r="J196">
            <v>48092</v>
          </cell>
          <cell r="K196">
            <v>61.206249598991441</v>
          </cell>
          <cell r="L196">
            <v>49.844723426331704</v>
          </cell>
          <cell r="M196">
            <v>56.320793344747749</v>
          </cell>
        </row>
        <row r="197">
          <cell r="J197">
            <v>48122</v>
          </cell>
          <cell r="K197">
            <v>54.397291725905589</v>
          </cell>
          <cell r="L197">
            <v>45.385373744312069</v>
          </cell>
          <cell r="M197">
            <v>50.522166993820377</v>
          </cell>
        </row>
        <row r="198">
          <cell r="J198">
            <v>48153</v>
          </cell>
          <cell r="K198">
            <v>56.22134191177571</v>
          </cell>
          <cell r="L198">
            <v>46.532415840790321</v>
          </cell>
          <cell r="M198">
            <v>52.055103701251994</v>
          </cell>
        </row>
        <row r="199">
          <cell r="J199">
            <v>48183</v>
          </cell>
          <cell r="K199">
            <v>60.678854484303443</v>
          </cell>
          <cell r="L199">
            <v>50.474985475286957</v>
          </cell>
          <cell r="M199">
            <v>56.291190810426343</v>
          </cell>
        </row>
        <row r="200">
          <cell r="J200">
            <v>48214</v>
          </cell>
          <cell r="K200">
            <v>58.766204228865853</v>
          </cell>
          <cell r="L200">
            <v>48.035510548961113</v>
          </cell>
          <cell r="M200">
            <v>54.152005946506819</v>
          </cell>
        </row>
        <row r="201">
          <cell r="J201">
            <v>48245</v>
          </cell>
          <cell r="K201">
            <v>60.895732768683771</v>
          </cell>
          <cell r="L201">
            <v>51.921575322661788</v>
          </cell>
          <cell r="M201">
            <v>57.036845066894315</v>
          </cell>
        </row>
        <row r="202">
          <cell r="J202">
            <v>48274</v>
          </cell>
          <cell r="K202">
            <v>52.877523922678009</v>
          </cell>
          <cell r="L202">
            <v>46.49555628631451</v>
          </cell>
          <cell r="M202">
            <v>50.133277839041703</v>
          </cell>
        </row>
        <row r="203">
          <cell r="J203">
            <v>48305</v>
          </cell>
          <cell r="K203">
            <v>50.968017912132026</v>
          </cell>
          <cell r="L203">
            <v>45.394357754746451</v>
          </cell>
          <cell r="M203">
            <v>48.571344044456225</v>
          </cell>
        </row>
        <row r="204">
          <cell r="J204">
            <v>48335</v>
          </cell>
          <cell r="K204">
            <v>43.533310979840984</v>
          </cell>
          <cell r="L204">
            <v>37.381979938542159</v>
          </cell>
          <cell r="M204">
            <v>40.888238632082484</v>
          </cell>
        </row>
        <row r="205">
          <cell r="J205">
            <v>48366</v>
          </cell>
          <cell r="K205">
            <v>49.268085092162003</v>
          </cell>
          <cell r="L205">
            <v>40.355032912469419</v>
          </cell>
          <cell r="M205">
            <v>45.435472654894191</v>
          </cell>
        </row>
        <row r="206">
          <cell r="J206">
            <v>48396</v>
          </cell>
          <cell r="K206">
            <v>55.626537493639944</v>
          </cell>
          <cell r="L206">
            <v>44.796918876839371</v>
          </cell>
          <cell r="M206">
            <v>50.969801488415698</v>
          </cell>
        </row>
        <row r="207">
          <cell r="J207">
            <v>48427</v>
          </cell>
          <cell r="K207">
            <v>62.713284305493623</v>
          </cell>
          <cell r="L207">
            <v>47.468817942555845</v>
          </cell>
          <cell r="M207">
            <v>56.158163769430374</v>
          </cell>
        </row>
        <row r="208">
          <cell r="J208">
            <v>48458</v>
          </cell>
          <cell r="K208">
            <v>61.299003341064044</v>
          </cell>
          <cell r="L208">
            <v>50.274170476314559</v>
          </cell>
          <cell r="M208">
            <v>56.558325209221763</v>
          </cell>
        </row>
        <row r="209">
          <cell r="J209">
            <v>48488</v>
          </cell>
          <cell r="K209">
            <v>54.682758316669663</v>
          </cell>
          <cell r="L209">
            <v>46.042315164955781</v>
          </cell>
          <cell r="M209">
            <v>50.967367761432691</v>
          </cell>
        </row>
        <row r="210">
          <cell r="J210">
            <v>48519</v>
          </cell>
          <cell r="K210">
            <v>58.043741205306247</v>
          </cell>
          <cell r="L210">
            <v>47.766040660018461</v>
          </cell>
          <cell r="M210">
            <v>53.624329970832498</v>
          </cell>
        </row>
        <row r="211">
          <cell r="J211">
            <v>48549</v>
          </cell>
          <cell r="K211">
            <v>61.426433592032424</v>
          </cell>
          <cell r="L211">
            <v>52.094343435872545</v>
          </cell>
          <cell r="M211">
            <v>57.413634824883673</v>
          </cell>
        </row>
        <row r="212">
          <cell r="J212">
            <v>48580</v>
          </cell>
          <cell r="K212">
            <v>59.736834010134366</v>
          </cell>
          <cell r="L212">
            <v>49.599579136122642</v>
          </cell>
          <cell r="M212">
            <v>55.37781441430932</v>
          </cell>
        </row>
        <row r="213">
          <cell r="J213">
            <v>48611</v>
          </cell>
          <cell r="K213">
            <v>62.833529532078884</v>
          </cell>
          <cell r="L213">
            <v>52.760198102011685</v>
          </cell>
          <cell r="M213">
            <v>58.501997017149982</v>
          </cell>
        </row>
        <row r="214">
          <cell r="J214">
            <v>48639</v>
          </cell>
          <cell r="K214">
            <v>53.619110001621038</v>
          </cell>
          <cell r="L214">
            <v>47.40131570668386</v>
          </cell>
          <cell r="M214">
            <v>50.945458454798043</v>
          </cell>
        </row>
        <row r="215">
          <cell r="J215">
            <v>48670</v>
          </cell>
          <cell r="K215">
            <v>51.733186304036444</v>
          </cell>
          <cell r="L215">
            <v>46.2366074029689</v>
          </cell>
          <cell r="M215">
            <v>49.369657376577393</v>
          </cell>
        </row>
        <row r="216">
          <cell r="J216">
            <v>48700</v>
          </cell>
          <cell r="K216">
            <v>43.918045696574616</v>
          </cell>
          <cell r="L216">
            <v>37.703038460273859</v>
          </cell>
          <cell r="M216">
            <v>41.245592584965287</v>
          </cell>
        </row>
        <row r="217">
          <cell r="J217">
            <v>48731</v>
          </cell>
          <cell r="K217">
            <v>50.435244852084153</v>
          </cell>
          <cell r="L217">
            <v>41.219604619713166</v>
          </cell>
          <cell r="M217">
            <v>46.472519552164627</v>
          </cell>
        </row>
        <row r="218">
          <cell r="J218">
            <v>48761</v>
          </cell>
          <cell r="K218">
            <v>57.362704250761929</v>
          </cell>
          <cell r="L218">
            <v>45.875693124542472</v>
          </cell>
          <cell r="M218">
            <v>52.42328946648756</v>
          </cell>
        </row>
        <row r="219">
          <cell r="J219">
            <v>48792</v>
          </cell>
          <cell r="K219">
            <v>64.034959643313641</v>
          </cell>
          <cell r="L219">
            <v>48.549475390823609</v>
          </cell>
          <cell r="M219">
            <v>57.376201414742923</v>
          </cell>
        </row>
        <row r="220">
          <cell r="J220">
            <v>48823</v>
          </cell>
          <cell r="K220">
            <v>62.315847715300514</v>
          </cell>
          <cell r="L220">
            <v>51.65015014933855</v>
          </cell>
          <cell r="M220">
            <v>57.729597761936866</v>
          </cell>
        </row>
        <row r="221">
          <cell r="J221">
            <v>48853</v>
          </cell>
          <cell r="K221">
            <v>56.820014446370578</v>
          </cell>
          <cell r="L221">
            <v>48.021675947587539</v>
          </cell>
          <cell r="M221">
            <v>53.036728891893873</v>
          </cell>
        </row>
        <row r="222">
          <cell r="J222">
            <v>48884</v>
          </cell>
          <cell r="K222">
            <v>61.298780910145069</v>
          </cell>
          <cell r="L222">
            <v>49.721542799780963</v>
          </cell>
          <cell r="M222">
            <v>56.320568522688504</v>
          </cell>
        </row>
        <row r="223">
          <cell r="J223">
            <v>48914</v>
          </cell>
          <cell r="K223">
            <v>63.391271282241512</v>
          </cell>
          <cell r="L223">
            <v>54.45208256935264</v>
          </cell>
          <cell r="M223">
            <v>59.547420135699291</v>
          </cell>
        </row>
        <row r="224">
          <cell r="J224">
            <v>48945</v>
          </cell>
          <cell r="K224">
            <v>62.605622978283328</v>
          </cell>
          <cell r="L224">
            <v>56.69746</v>
          </cell>
          <cell r="M224">
            <v>60.065112897621489</v>
          </cell>
        </row>
        <row r="225">
          <cell r="J225">
            <v>48976</v>
          </cell>
          <cell r="K225">
            <v>65.577901958277536</v>
          </cell>
          <cell r="L225">
            <v>54.830052154369071</v>
          </cell>
          <cell r="M225">
            <v>60.956326542596891</v>
          </cell>
        </row>
        <row r="226">
          <cell r="J226">
            <v>49004</v>
          </cell>
          <cell r="K226">
            <v>55.438512562371663</v>
          </cell>
          <cell r="L226">
            <v>49.203246255742968</v>
          </cell>
          <cell r="M226">
            <v>52.757348050521315</v>
          </cell>
        </row>
        <row r="227">
          <cell r="J227">
            <v>49035</v>
          </cell>
          <cell r="K227">
            <v>53.078281803554418</v>
          </cell>
          <cell r="L227">
            <v>47.366859645919071</v>
          </cell>
          <cell r="M227">
            <v>50.622370275771218</v>
          </cell>
        </row>
        <row r="228">
          <cell r="J228">
            <v>49065</v>
          </cell>
          <cell r="K228">
            <v>45.887095754857135</v>
          </cell>
          <cell r="L228">
            <v>39.058957134754991</v>
          </cell>
          <cell r="M228">
            <v>42.950996148213207</v>
          </cell>
        </row>
        <row r="229">
          <cell r="J229">
            <v>49096</v>
          </cell>
          <cell r="K229">
            <v>52.797276090452634</v>
          </cell>
          <cell r="L229">
            <v>43.323963733655596</v>
          </cell>
          <cell r="M229">
            <v>48.723751777029904</v>
          </cell>
        </row>
        <row r="230">
          <cell r="J230">
            <v>49126</v>
          </cell>
          <cell r="K230">
            <v>58.552716698465673</v>
          </cell>
          <cell r="L230">
            <v>47.317360500859117</v>
          </cell>
          <cell r="M230">
            <v>53.721513533494857</v>
          </cell>
        </row>
        <row r="231">
          <cell r="J231">
            <v>49157</v>
          </cell>
          <cell r="K231">
            <v>65.753107825175505</v>
          </cell>
          <cell r="L231">
            <v>49.980436572614352</v>
          </cell>
          <cell r="M231">
            <v>58.970859186574202</v>
          </cell>
        </row>
        <row r="232">
          <cell r="J232">
            <v>49188</v>
          </cell>
          <cell r="K232">
            <v>63.98905889528497</v>
          </cell>
          <cell r="L232">
            <v>52.545177334173147</v>
          </cell>
          <cell r="M232">
            <v>59.068189824006879</v>
          </cell>
        </row>
        <row r="233">
          <cell r="J233">
            <v>49218</v>
          </cell>
          <cell r="K233">
            <v>57.687279534964958</v>
          </cell>
          <cell r="L233">
            <v>48.920922266364045</v>
          </cell>
          <cell r="M233">
            <v>53.917745909466561</v>
          </cell>
        </row>
        <row r="234">
          <cell r="J234">
            <v>49249</v>
          </cell>
          <cell r="K234">
            <v>61.036932327875</v>
          </cell>
          <cell r="L234">
            <v>50.352167216516946</v>
          </cell>
          <cell r="M234">
            <v>56.442483329991035</v>
          </cell>
        </row>
        <row r="235">
          <cell r="J235">
            <v>49279</v>
          </cell>
          <cell r="K235">
            <v>64.386787072032121</v>
          </cell>
          <cell r="L235">
            <v>54.602984396253198</v>
          </cell>
          <cell r="M235">
            <v>60.179751921447178</v>
          </cell>
        </row>
        <row r="236">
          <cell r="J236">
            <v>49310</v>
          </cell>
          <cell r="K236">
            <v>61.636735163529906</v>
          </cell>
          <cell r="L236">
            <v>51.29504</v>
          </cell>
          <cell r="M236">
            <v>57.18980624321204</v>
          </cell>
        </row>
        <row r="237">
          <cell r="J237">
            <v>49341</v>
          </cell>
          <cell r="K237">
            <v>65.555015644778621</v>
          </cell>
          <cell r="L237">
            <v>55.765751964332807</v>
          </cell>
          <cell r="M237">
            <v>61.345632262186918</v>
          </cell>
        </row>
        <row r="238">
          <cell r="J238">
            <v>49369</v>
          </cell>
          <cell r="K238">
            <v>56.070656605306432</v>
          </cell>
          <cell r="L238">
            <v>49.759729914248027</v>
          </cell>
          <cell r="M238">
            <v>53.356958128151312</v>
          </cell>
        </row>
        <row r="239">
          <cell r="J239">
            <v>49400</v>
          </cell>
          <cell r="K239">
            <v>54.232953353339468</v>
          </cell>
          <cell r="L239">
            <v>48.05858357723131</v>
          </cell>
          <cell r="M239">
            <v>51.577974349612958</v>
          </cell>
        </row>
        <row r="240">
          <cell r="J240">
            <v>49430</v>
          </cell>
          <cell r="K240">
            <v>47.532946165131698</v>
          </cell>
          <cell r="L240">
            <v>41.34593671761759</v>
          </cell>
          <cell r="M240">
            <v>44.872532102700632</v>
          </cell>
        </row>
        <row r="241">
          <cell r="J241">
            <v>49461</v>
          </cell>
          <cell r="K241">
            <v>52.415407484039818</v>
          </cell>
          <cell r="L241">
            <v>43.370610498563586</v>
          </cell>
          <cell r="M241">
            <v>48.526144780285037</v>
          </cell>
        </row>
        <row r="242">
          <cell r="J242">
            <v>49491</v>
          </cell>
          <cell r="K242">
            <v>59.619164285647159</v>
          </cell>
          <cell r="L242">
            <v>48.942749976991841</v>
          </cell>
          <cell r="M242">
            <v>55.028306132925366</v>
          </cell>
        </row>
        <row r="243">
          <cell r="J243">
            <v>49522</v>
          </cell>
          <cell r="K243">
            <v>66.82626452951142</v>
          </cell>
          <cell r="L243">
            <v>51.42627752557712</v>
          </cell>
          <cell r="M243">
            <v>60.204270117819661</v>
          </cell>
        </row>
        <row r="244">
          <cell r="J244">
            <v>49553</v>
          </cell>
          <cell r="K244">
            <v>65.007038608785621</v>
          </cell>
          <cell r="L244">
            <v>54.211204250258632</v>
          </cell>
          <cell r="M244">
            <v>60.364829834619009</v>
          </cell>
        </row>
        <row r="245">
          <cell r="J245">
            <v>49583</v>
          </cell>
          <cell r="K245">
            <v>57.440620176873018</v>
          </cell>
          <cell r="L245">
            <v>48.743040000000001</v>
          </cell>
          <cell r="M245">
            <v>53.700660700817622</v>
          </cell>
        </row>
        <row r="246">
          <cell r="J246">
            <v>49614</v>
          </cell>
          <cell r="K246">
            <v>59.044964883238727</v>
          </cell>
          <cell r="L246">
            <v>49.885510076471014</v>
          </cell>
          <cell r="M246">
            <v>55.106399316328606</v>
          </cell>
        </row>
        <row r="247">
          <cell r="J247">
            <v>49644</v>
          </cell>
          <cell r="K247">
            <v>65.281999847030477</v>
          </cell>
          <cell r="L247">
            <v>55.147105458351206</v>
          </cell>
          <cell r="M247">
            <v>60.92399525989839</v>
          </cell>
        </row>
        <row r="248">
          <cell r="J248">
            <v>49675</v>
          </cell>
          <cell r="K248">
            <v>63.903992079769218</v>
          </cell>
          <cell r="L248">
            <v>53.603452845248448</v>
          </cell>
          <cell r="M248">
            <v>59.474760208925289</v>
          </cell>
        </row>
        <row r="249">
          <cell r="J249">
            <v>49706</v>
          </cell>
          <cell r="K249">
            <v>67.120365925574475</v>
          </cell>
          <cell r="L249">
            <v>54.776707017559289</v>
          </cell>
          <cell r="M249">
            <v>61.812592595127938</v>
          </cell>
        </row>
        <row r="250">
          <cell r="J250">
            <v>49735</v>
          </cell>
          <cell r="K250">
            <v>57.626091248134983</v>
          </cell>
          <cell r="L250">
            <v>51.956317976854365</v>
          </cell>
          <cell r="M250">
            <v>55.188088741484314</v>
          </cell>
        </row>
        <row r="251">
          <cell r="J251">
            <v>49766</v>
          </cell>
          <cell r="K251">
            <v>55.735731129102462</v>
          </cell>
          <cell r="L251">
            <v>48.872466046738992</v>
          </cell>
          <cell r="M251">
            <v>52.784527143686162</v>
          </cell>
        </row>
        <row r="252">
          <cell r="J252">
            <v>49796</v>
          </cell>
          <cell r="K252">
            <v>48.91201077382361</v>
          </cell>
          <cell r="L252">
            <v>42.369559511300949</v>
          </cell>
          <cell r="M252">
            <v>46.09875673093886</v>
          </cell>
        </row>
        <row r="253">
          <cell r="J253">
            <v>49827</v>
          </cell>
          <cell r="K253">
            <v>54.075017851420441</v>
          </cell>
          <cell r="L253">
            <v>45.896204527745866</v>
          </cell>
          <cell r="M253">
            <v>50.558128122240376</v>
          </cell>
        </row>
        <row r="254">
          <cell r="J254">
            <v>49857</v>
          </cell>
          <cell r="K254">
            <v>62.403336086355104</v>
          </cell>
          <cell r="L254">
            <v>49.735745917103188</v>
          </cell>
          <cell r="M254">
            <v>56.956272313576775</v>
          </cell>
        </row>
        <row r="255">
          <cell r="J255">
            <v>49888</v>
          </cell>
          <cell r="K255">
            <v>68.873570278611993</v>
          </cell>
          <cell r="L255">
            <v>53.473076104054087</v>
          </cell>
          <cell r="M255">
            <v>62.251357783552095</v>
          </cell>
        </row>
        <row r="256">
          <cell r="J256">
            <v>49919</v>
          </cell>
          <cell r="K256">
            <v>67.961060732816051</v>
          </cell>
          <cell r="L256">
            <v>55.612318248011178</v>
          </cell>
          <cell r="M256">
            <v>62.651101464349949</v>
          </cell>
        </row>
        <row r="257">
          <cell r="J257">
            <v>49949</v>
          </cell>
          <cell r="K257">
            <v>60.644875290182355</v>
          </cell>
          <cell r="L257">
            <v>50.542336744088786</v>
          </cell>
          <cell r="M257">
            <v>56.300783715362115</v>
          </cell>
        </row>
        <row r="258">
          <cell r="J258">
            <v>49980</v>
          </cell>
          <cell r="K258">
            <v>63.262875545045361</v>
          </cell>
          <cell r="L258">
            <v>52.884826835882585</v>
          </cell>
          <cell r="M258">
            <v>58.800314600105366</v>
          </cell>
        </row>
        <row r="259">
          <cell r="J259">
            <v>50010</v>
          </cell>
          <cell r="K259">
            <v>67.475973111555049</v>
          </cell>
          <cell r="L259">
            <v>56.065212754997575</v>
          </cell>
          <cell r="M259">
            <v>62.569346158235334</v>
          </cell>
        </row>
        <row r="260">
          <cell r="J260">
            <v>50041</v>
          </cell>
          <cell r="K260">
            <v>66.505485541096192</v>
          </cell>
          <cell r="L260">
            <v>56.235302144417162</v>
          </cell>
          <cell r="M260">
            <v>62.089306680524203</v>
          </cell>
        </row>
        <row r="261">
          <cell r="J261">
            <v>50072</v>
          </cell>
          <cell r="K261">
            <v>68.507779497560406</v>
          </cell>
          <cell r="L261">
            <v>59.08146986655516</v>
          </cell>
          <cell r="M261">
            <v>64.454466356228153</v>
          </cell>
        </row>
        <row r="262">
          <cell r="J262">
            <v>50100</v>
          </cell>
          <cell r="K262">
            <v>58.780391537223302</v>
          </cell>
          <cell r="L262">
            <v>53.823880528522061</v>
          </cell>
          <cell r="M262">
            <v>56.649091803481767</v>
          </cell>
        </row>
        <row r="263">
          <cell r="J263">
            <v>50131</v>
          </cell>
          <cell r="K263">
            <v>56.848377011151698</v>
          </cell>
          <cell r="L263">
            <v>51.077772762377897</v>
          </cell>
          <cell r="M263">
            <v>54.367017184178962</v>
          </cell>
        </row>
        <row r="264">
          <cell r="J264">
            <v>50161</v>
          </cell>
          <cell r="K264">
            <v>51.444842518089295</v>
          </cell>
          <cell r="L264">
            <v>44.512852670284651</v>
          </cell>
          <cell r="M264">
            <v>48.464086883533298</v>
          </cell>
        </row>
        <row r="265">
          <cell r="J265">
            <v>50192</v>
          </cell>
          <cell r="K265">
            <v>56.588897660624077</v>
          </cell>
          <cell r="L265">
            <v>47.501124968918248</v>
          </cell>
          <cell r="M265">
            <v>52.681155403190566</v>
          </cell>
        </row>
        <row r="266">
          <cell r="J266">
            <v>50222</v>
          </cell>
          <cell r="K266">
            <v>65.410865552352178</v>
          </cell>
          <cell r="L266">
            <v>52.144715366911178</v>
          </cell>
          <cell r="M266">
            <v>59.706420972612548</v>
          </cell>
        </row>
        <row r="267">
          <cell r="J267">
            <v>50253</v>
          </cell>
          <cell r="K267">
            <v>70.671429469859021</v>
          </cell>
          <cell r="L267">
            <v>54.956669876209801</v>
          </cell>
          <cell r="M267">
            <v>63.914082844589849</v>
          </cell>
        </row>
        <row r="268">
          <cell r="J268">
            <v>50284</v>
          </cell>
          <cell r="K268">
            <v>68.466620849135225</v>
          </cell>
          <cell r="L268">
            <v>56.647577082999241</v>
          </cell>
          <cell r="M268">
            <v>63.384432029696747</v>
          </cell>
        </row>
        <row r="269">
          <cell r="J269">
            <v>50314</v>
          </cell>
          <cell r="K269">
            <v>60.79419962737699</v>
          </cell>
          <cell r="L269">
            <v>51.4503561040733</v>
          </cell>
          <cell r="M269">
            <v>56.776346912356402</v>
          </cell>
        </row>
        <row r="270">
          <cell r="J270">
            <v>50345</v>
          </cell>
          <cell r="K270">
            <v>65.148416989295001</v>
          </cell>
          <cell r="L270">
            <v>54.12919614070212</v>
          </cell>
          <cell r="M270">
            <v>60.410152024400062</v>
          </cell>
        </row>
        <row r="271">
          <cell r="J271">
            <v>50375</v>
          </cell>
          <cell r="K271">
            <v>70.243518282058915</v>
          </cell>
          <cell r="L271">
            <v>59.603867317016437</v>
          </cell>
          <cell r="M271">
            <v>65.66846836709064</v>
          </cell>
        </row>
        <row r="272">
          <cell r="J272">
            <v>50406</v>
          </cell>
          <cell r="K272">
            <v>69.612738213193211</v>
          </cell>
          <cell r="L272">
            <v>60.012957862200487</v>
          </cell>
          <cell r="M272">
            <v>65.484832662266342</v>
          </cell>
        </row>
        <row r="273">
          <cell r="J273">
            <v>50437</v>
          </cell>
          <cell r="K273">
            <v>73.258658152167854</v>
          </cell>
          <cell r="L273">
            <v>62.114678625943178</v>
          </cell>
          <cell r="M273">
            <v>68.466746955891239</v>
          </cell>
        </row>
        <row r="274">
          <cell r="J274">
            <v>50465</v>
          </cell>
          <cell r="K274">
            <v>61.544663524941328</v>
          </cell>
          <cell r="L274">
            <v>55.682163865806245</v>
          </cell>
          <cell r="M274">
            <v>59.023788671513238</v>
          </cell>
        </row>
        <row r="275">
          <cell r="J275">
            <v>50496</v>
          </cell>
          <cell r="K275">
            <v>59.91902606256906</v>
          </cell>
          <cell r="L275">
            <v>54.240010173427002</v>
          </cell>
          <cell r="M275">
            <v>57.477049230237967</v>
          </cell>
        </row>
        <row r="276">
          <cell r="J276">
            <v>50526</v>
          </cell>
          <cell r="K276">
            <v>54.30079057790104</v>
          </cell>
          <cell r="L276">
            <v>48.075841381244658</v>
          </cell>
          <cell r="M276">
            <v>51.624062423338799</v>
          </cell>
        </row>
        <row r="277">
          <cell r="J277">
            <v>50557</v>
          </cell>
          <cell r="K277">
            <v>59.548702651687137</v>
          </cell>
          <cell r="L277">
            <v>50.094934827902186</v>
          </cell>
          <cell r="M277">
            <v>55.4835824874596</v>
          </cell>
        </row>
        <row r="278">
          <cell r="J278">
            <v>50587</v>
          </cell>
          <cell r="K278">
            <v>68.313597979855075</v>
          </cell>
          <cell r="L278">
            <v>54.492962278467232</v>
          </cell>
          <cell r="M278">
            <v>62.370724628258294</v>
          </cell>
        </row>
        <row r="279">
          <cell r="J279">
            <v>50618</v>
          </cell>
          <cell r="K279">
            <v>74.397007067451142</v>
          </cell>
          <cell r="L279">
            <v>57.468040198697842</v>
          </cell>
          <cell r="M279">
            <v>67.117551313887219</v>
          </cell>
        </row>
        <row r="280">
          <cell r="J280">
            <v>50649</v>
          </cell>
          <cell r="K280">
            <v>71.144245182997309</v>
          </cell>
          <cell r="L280">
            <v>59.370635700678051</v>
          </cell>
          <cell r="M280">
            <v>66.081593105600021</v>
          </cell>
        </row>
        <row r="281">
          <cell r="J281">
            <v>50679</v>
          </cell>
          <cell r="K281">
            <v>63.730823727896386</v>
          </cell>
          <cell r="L281">
            <v>54.418934085278558</v>
          </cell>
          <cell r="M281">
            <v>59.726711181570721</v>
          </cell>
        </row>
        <row r="282">
          <cell r="J282">
            <v>50710</v>
          </cell>
          <cell r="K282">
            <v>69.782369081020164</v>
          </cell>
          <cell r="L282">
            <v>56.851564460541539</v>
          </cell>
          <cell r="M282">
            <v>64.222123094214354</v>
          </cell>
        </row>
        <row r="283">
          <cell r="J283">
            <v>50740</v>
          </cell>
          <cell r="K283">
            <v>73.95508119156024</v>
          </cell>
          <cell r="L283">
            <v>62.843497508639764</v>
          </cell>
          <cell r="M283">
            <v>69.177100207904431</v>
          </cell>
        </row>
        <row r="284">
          <cell r="J284">
            <v>0</v>
          </cell>
          <cell r="K284">
            <v>0</v>
          </cell>
          <cell r="L284">
            <v>0</v>
          </cell>
          <cell r="M284">
            <v>0</v>
          </cell>
        </row>
        <row r="285">
          <cell r="J285">
            <v>0</v>
          </cell>
          <cell r="K285">
            <v>0</v>
          </cell>
          <cell r="L285">
            <v>0</v>
          </cell>
          <cell r="M285">
            <v>0</v>
          </cell>
        </row>
        <row r="286">
          <cell r="J286">
            <v>0</v>
          </cell>
          <cell r="K286">
            <v>0</v>
          </cell>
          <cell r="L286">
            <v>0</v>
          </cell>
          <cell r="M286">
            <v>0</v>
          </cell>
        </row>
        <row r="287">
          <cell r="J287">
            <v>0</v>
          </cell>
          <cell r="K287">
            <v>0</v>
          </cell>
          <cell r="L287">
            <v>0</v>
          </cell>
          <cell r="M287">
            <v>0</v>
          </cell>
        </row>
        <row r="288">
          <cell r="J288">
            <v>0</v>
          </cell>
          <cell r="K288">
            <v>0</v>
          </cell>
          <cell r="L288">
            <v>0</v>
          </cell>
          <cell r="M288">
            <v>0</v>
          </cell>
        </row>
        <row r="289">
          <cell r="J289">
            <v>0</v>
          </cell>
          <cell r="K289">
            <v>0</v>
          </cell>
          <cell r="L289">
            <v>0</v>
          </cell>
          <cell r="M289">
            <v>0</v>
          </cell>
        </row>
        <row r="290">
          <cell r="J290">
            <v>0</v>
          </cell>
          <cell r="K290">
            <v>0</v>
          </cell>
          <cell r="L290">
            <v>0</v>
          </cell>
          <cell r="M290">
            <v>0</v>
          </cell>
        </row>
        <row r="291">
          <cell r="J291">
            <v>0</v>
          </cell>
          <cell r="K291">
            <v>0</v>
          </cell>
          <cell r="L291">
            <v>0</v>
          </cell>
          <cell r="M291">
            <v>0</v>
          </cell>
        </row>
        <row r="292">
          <cell r="J292">
            <v>0</v>
          </cell>
          <cell r="K292">
            <v>0</v>
          </cell>
          <cell r="L292">
            <v>0</v>
          </cell>
          <cell r="M292">
            <v>0</v>
          </cell>
        </row>
        <row r="293">
          <cell r="J293">
            <v>0</v>
          </cell>
          <cell r="K293">
            <v>0</v>
          </cell>
          <cell r="L293">
            <v>0</v>
          </cell>
          <cell r="M293">
            <v>0</v>
          </cell>
        </row>
        <row r="294">
          <cell r="J294">
            <v>0</v>
          </cell>
          <cell r="K294">
            <v>0</v>
          </cell>
          <cell r="L294">
            <v>0</v>
          </cell>
          <cell r="M294">
            <v>0</v>
          </cell>
        </row>
        <row r="295">
          <cell r="J295">
            <v>0</v>
          </cell>
          <cell r="K295">
            <v>0</v>
          </cell>
          <cell r="L295">
            <v>0</v>
          </cell>
          <cell r="M295">
            <v>0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DOC"/>
      <sheetName val="Other Cost Input"/>
      <sheetName val="IndexedSTF_Source"/>
      <sheetName val="Market_Price"/>
      <sheetName val="PacifiCorpSTF"/>
      <sheetName val="PacifiCorp STF_Raw Dat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ble 1"/>
      <sheetName val="Table 2A BaseLoad"/>
      <sheetName val="Table 2B Wind"/>
      <sheetName val="Table 2C SolarFixed"/>
      <sheetName val="Table 2D SolarTracking"/>
      <sheetName val="Tables 3 to 5"/>
      <sheetName val="Table 6"/>
      <sheetName val="Table 7"/>
      <sheetName val="Table 8"/>
      <sheetName val="Table 9"/>
      <sheetName val="Table 10"/>
      <sheetName val="--- Do Not Print ---&gt;"/>
      <sheetName val="Tariff Page"/>
      <sheetName val="Tariff Page Solar Fixed"/>
      <sheetName val="Tariff Page Solar Tracking"/>
      <sheetName val="Tariff Page Wind"/>
      <sheetName val="Profile "/>
      <sheetName val="OFPC Sour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45">
          <cell r="B45">
            <v>2.1800000000000002</v>
          </cell>
        </row>
        <row r="46">
          <cell r="B46">
            <v>2.83</v>
          </cell>
        </row>
      </sheetData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.2"/>
      <sheetName val="Table 1"/>
      <sheetName val="Table 2"/>
      <sheetName val="Table 4"/>
      <sheetName val="Table 5"/>
      <sheetName val="Table 3 DJ Wind 2031"/>
      <sheetName val="Table 3 ID Wind 2036"/>
      <sheetName val="Table 3 WY Wind 202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</sheetNames>
    <sheetDataSet>
      <sheetData sheetId="0"/>
      <sheetData sheetId="1">
        <row r="9">
          <cell r="G9">
            <v>0.31060559218036532</v>
          </cell>
        </row>
        <row r="13">
          <cell r="G13">
            <v>19.25004365877335</v>
          </cell>
        </row>
        <row r="14">
          <cell r="G14">
            <v>16.868880232832943</v>
          </cell>
        </row>
        <row r="15">
          <cell r="G15">
            <v>14.646600086676566</v>
          </cell>
        </row>
        <row r="16">
          <cell r="G16">
            <v>15.926849235069948</v>
          </cell>
        </row>
        <row r="17">
          <cell r="G17">
            <v>16.881138949523933</v>
          </cell>
        </row>
        <row r="18">
          <cell r="G18">
            <v>18.589679642655359</v>
          </cell>
        </row>
        <row r="19">
          <cell r="G19">
            <v>19.709240300899253</v>
          </cell>
        </row>
        <row r="20">
          <cell r="G20">
            <v>20.436374024080866</v>
          </cell>
        </row>
        <row r="21">
          <cell r="G21">
            <v>20.858450873676233</v>
          </cell>
        </row>
        <row r="22">
          <cell r="G22">
            <v>22.157224736911196</v>
          </cell>
        </row>
        <row r="23">
          <cell r="G23">
            <v>23.278655591495699</v>
          </cell>
        </row>
        <row r="24">
          <cell r="G24">
            <v>24.493555872948345</v>
          </cell>
        </row>
        <row r="25">
          <cell r="G25">
            <v>27.195669451267744</v>
          </cell>
        </row>
        <row r="26">
          <cell r="G26">
            <v>28.229998014753551</v>
          </cell>
        </row>
        <row r="27">
          <cell r="G27">
            <v>29.778381559650921</v>
          </cell>
        </row>
        <row r="43">
          <cell r="G43">
            <v>20.070881757535638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ppendix B"/>
      <sheetName val="Table 1"/>
      <sheetName val="Table 4"/>
      <sheetName val="Table 5"/>
      <sheetName val="Table 3 DJ Wind 2031"/>
      <sheetName val="Table 3 ID Wind 2036"/>
      <sheetName val="Table 3 WY Wind 2021"/>
      <sheetName val="Table 3 UT Solar 2031"/>
      <sheetName val="Table 3 Yakima Solar 2028"/>
      <sheetName val="Table 3 30 MW Geoth 2029"/>
      <sheetName val="Table 3 200 MW (UT N) 2029)"/>
      <sheetName val="Table 3 436MW (West M) 2030"/>
      <sheetName val="Table 3 477 MW (Wyo) 2033"/>
      <sheetName val="Table 3 200 MW (Wyo) 2033"/>
    </sheetNames>
    <sheetDataSet>
      <sheetData sheetId="0" refreshError="1"/>
      <sheetData sheetId="1">
        <row r="9">
          <cell r="G9">
            <v>0.3103762985159817</v>
          </cell>
        </row>
        <row r="13">
          <cell r="G13">
            <v>18.090927314837209</v>
          </cell>
        </row>
        <row r="14">
          <cell r="G14">
            <v>16.831472642397518</v>
          </cell>
        </row>
        <row r="15">
          <cell r="G15">
            <v>16.212098918006337</v>
          </cell>
        </row>
        <row r="16">
          <cell r="G16">
            <v>16.400480595870967</v>
          </cell>
        </row>
        <row r="17">
          <cell r="G17">
            <v>16.871763151003996</v>
          </cell>
        </row>
        <row r="18">
          <cell r="G18">
            <v>21.448354347336121</v>
          </cell>
        </row>
        <row r="19">
          <cell r="G19">
            <v>20.599745806114981</v>
          </cell>
        </row>
        <row r="20">
          <cell r="G20">
            <v>22.941363100115087</v>
          </cell>
        </row>
        <row r="21">
          <cell r="G21">
            <v>22.773561747779542</v>
          </cell>
        </row>
        <row r="22">
          <cell r="G22">
            <v>23.674146635648405</v>
          </cell>
        </row>
        <row r="23">
          <cell r="G23">
            <v>27.391709451630341</v>
          </cell>
        </row>
        <row r="24">
          <cell r="G24">
            <v>30.940948845740689</v>
          </cell>
        </row>
        <row r="25">
          <cell r="G25">
            <v>34.60654966073843</v>
          </cell>
        </row>
        <row r="26">
          <cell r="G26">
            <v>36.494169328982522</v>
          </cell>
        </row>
        <row r="27">
          <cell r="G27">
            <v>38.583448659344988</v>
          </cell>
        </row>
        <row r="43">
          <cell r="G43">
            <v>22.444389780217051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39"/>
  <sheetViews>
    <sheetView showGridLines="0" view="pageBreakPreview" zoomScale="60" zoomScaleNormal="90" workbookViewId="0">
      <selection activeCell="D71" sqref="D71"/>
    </sheetView>
  </sheetViews>
  <sheetFormatPr defaultRowHeight="12.75"/>
  <cols>
    <col min="1" max="1" width="11.83203125" style="71" customWidth="1"/>
    <col min="2" max="2" width="11.6640625" style="71" customWidth="1"/>
    <col min="3" max="7" width="17.5" style="71" customWidth="1"/>
    <col min="8" max="8" width="3.33203125" style="71" customWidth="1"/>
    <col min="9" max="9" width="9.33203125" style="71" hidden="1" customWidth="1"/>
    <col min="10" max="10" width="9.33203125" style="70" customWidth="1"/>
    <col min="11" max="11" width="10.5" style="70" bestFit="1" customWidth="1"/>
    <col min="12" max="16384" width="9.33203125" style="70"/>
  </cols>
  <sheetData>
    <row r="1" spans="2:9" ht="15.75">
      <c r="B1" s="287" t="s">
        <v>193</v>
      </c>
      <c r="C1" s="288"/>
      <c r="D1" s="288"/>
      <c r="E1" s="288"/>
      <c r="F1" s="288"/>
      <c r="G1" s="289"/>
      <c r="H1" s="290"/>
      <c r="I1" s="291"/>
    </row>
    <row r="2" spans="2:9" ht="5.25" customHeight="1">
      <c r="B2" s="287"/>
      <c r="C2" s="288"/>
      <c r="D2" s="288"/>
      <c r="E2" s="288"/>
      <c r="F2" s="288"/>
      <c r="G2" s="289"/>
      <c r="H2" s="290"/>
      <c r="I2" s="291"/>
    </row>
    <row r="3" spans="2:9" ht="15.75">
      <c r="B3" s="292" t="s">
        <v>153</v>
      </c>
      <c r="C3" s="292"/>
      <c r="D3" s="292"/>
      <c r="E3" s="292"/>
      <c r="F3" s="292"/>
      <c r="G3" s="287"/>
      <c r="H3" s="290"/>
      <c r="I3" s="291"/>
    </row>
    <row r="4" spans="2:9" ht="15.75">
      <c r="B4" s="5" t="s">
        <v>172</v>
      </c>
      <c r="C4" s="292"/>
      <c r="D4" s="292"/>
      <c r="E4" s="292"/>
      <c r="F4" s="292"/>
      <c r="G4" s="287"/>
      <c r="H4" s="290"/>
      <c r="I4" s="291"/>
    </row>
    <row r="5" spans="2:9" ht="25.5" customHeight="1">
      <c r="C5" s="293" t="s">
        <v>170</v>
      </c>
      <c r="D5" s="293" t="s">
        <v>171</v>
      </c>
      <c r="E5" s="293" t="s">
        <v>113</v>
      </c>
      <c r="F5" s="293" t="s">
        <v>170</v>
      </c>
      <c r="G5" s="293" t="s">
        <v>170</v>
      </c>
      <c r="H5" s="290"/>
      <c r="I5" s="291"/>
    </row>
    <row r="6" spans="2:9">
      <c r="B6" s="293" t="s">
        <v>0</v>
      </c>
      <c r="C6" s="294" t="s">
        <v>154</v>
      </c>
      <c r="D6" s="294" t="s">
        <v>154</v>
      </c>
      <c r="E6" s="294" t="s">
        <v>154</v>
      </c>
      <c r="F6" s="294" t="str">
        <f>[2]!Study_Name</f>
        <v>Utah 2016.Q4</v>
      </c>
      <c r="G6" s="295"/>
      <c r="H6" s="290"/>
      <c r="I6" s="296"/>
    </row>
    <row r="7" spans="2:9">
      <c r="B7" s="293"/>
      <c r="C7" s="297" t="str">
        <f ca="1">TEXT('Table 1'!G9,"0.0%")&amp;" CF (2)"</f>
        <v>85.0% CF (2)</v>
      </c>
      <c r="D7" s="297" t="str">
        <f>TEXT('[8]Table 1'!$G$9,"0.0%")&amp;" CF (2)"</f>
        <v>31.1% CF (2)</v>
      </c>
      <c r="E7" s="297" t="str">
        <f>TEXT('[9]Table 1'!$G$9,"0.0%")&amp;" CF (2)"</f>
        <v>31.0% CF (2)</v>
      </c>
      <c r="F7" s="298" t="s">
        <v>156</v>
      </c>
      <c r="G7" s="299" t="s">
        <v>155</v>
      </c>
      <c r="H7" s="290"/>
      <c r="I7" s="300"/>
    </row>
    <row r="8" spans="2:9">
      <c r="B8" s="301">
        <f>'Table 1'!B13</f>
        <v>2018</v>
      </c>
      <c r="C8" s="302">
        <f>'Table 1'!G13</f>
        <v>19.823212925348667</v>
      </c>
      <c r="D8" s="302">
        <f>'[8]Table 1'!G13</f>
        <v>19.25004365877335</v>
      </c>
      <c r="E8" s="302">
        <f>'[9]Table 1'!G13</f>
        <v>18.090927314837209</v>
      </c>
      <c r="F8" s="302">
        <f>VLOOKUP(B8,'[2]Table 1'!$B$13:$G$33,6,FALSE)</f>
        <v>23.285377049626497</v>
      </c>
      <c r="G8" s="303">
        <f t="shared" ref="G8:G21" si="0">C8-F8</f>
        <v>-3.4621641242778303</v>
      </c>
      <c r="H8" s="290"/>
      <c r="I8" s="304"/>
    </row>
    <row r="9" spans="2:9">
      <c r="B9" s="305">
        <f>'Table 1'!B14</f>
        <v>2019</v>
      </c>
      <c r="C9" s="306">
        <f>'Table 1'!G14</f>
        <v>18.231156941987905</v>
      </c>
      <c r="D9" s="306">
        <f>'[8]Table 1'!G14</f>
        <v>16.868880232832943</v>
      </c>
      <c r="E9" s="306">
        <f>'[9]Table 1'!G14</f>
        <v>16.831472642397518</v>
      </c>
      <c r="F9" s="306">
        <f>VLOOKUP(B9,'[2]Table 1'!$B$13:$G$33,6,FALSE)</f>
        <v>19.805944887912229</v>
      </c>
      <c r="G9" s="307">
        <f t="shared" si="0"/>
        <v>-1.5747879459243244</v>
      </c>
      <c r="H9" s="290"/>
      <c r="I9" s="304"/>
    </row>
    <row r="10" spans="2:9">
      <c r="B10" s="305">
        <f>'Table 1'!B15</f>
        <v>2020</v>
      </c>
      <c r="C10" s="306">
        <f>'Table 1'!G15</f>
        <v>16.718781129053593</v>
      </c>
      <c r="D10" s="306">
        <f>'[8]Table 1'!G15</f>
        <v>14.646600086676566</v>
      </c>
      <c r="E10" s="306">
        <f>'[9]Table 1'!G15</f>
        <v>16.212098918006337</v>
      </c>
      <c r="F10" s="306">
        <f>VLOOKUP(B10,'[2]Table 1'!$B$13:$G$33,6,FALSE)</f>
        <v>18.687466080227146</v>
      </c>
      <c r="G10" s="307">
        <f t="shared" si="0"/>
        <v>-1.9686849511735538</v>
      </c>
      <c r="H10" s="290"/>
      <c r="I10" s="304"/>
    </row>
    <row r="11" spans="2:9">
      <c r="B11" s="305">
        <f>'Table 1'!B16</f>
        <v>2021</v>
      </c>
      <c r="C11" s="306">
        <f>'Table 1'!G16</f>
        <v>17.803784940535888</v>
      </c>
      <c r="D11" s="306">
        <f>'[8]Table 1'!G16</f>
        <v>15.926849235069948</v>
      </c>
      <c r="E11" s="306">
        <f>'[9]Table 1'!G16</f>
        <v>16.400480595870967</v>
      </c>
      <c r="F11" s="306">
        <f>VLOOKUP(B11,'[2]Table 1'!$B$13:$G$33,6,FALSE)</f>
        <v>19.305565809410666</v>
      </c>
      <c r="G11" s="307">
        <f t="shared" si="0"/>
        <v>-1.5017808688747785</v>
      </c>
      <c r="H11" s="290"/>
      <c r="I11" s="304"/>
    </row>
    <row r="12" spans="2:9">
      <c r="B12" s="305">
        <f>'Table 1'!B17</f>
        <v>2022</v>
      </c>
      <c r="C12" s="306">
        <f>'Table 1'!G17</f>
        <v>18.656557932090763</v>
      </c>
      <c r="D12" s="306">
        <f>'[8]Table 1'!G17</f>
        <v>16.881138949523933</v>
      </c>
      <c r="E12" s="306">
        <f>'[9]Table 1'!G17</f>
        <v>16.871763151003996</v>
      </c>
      <c r="F12" s="306">
        <f>VLOOKUP(B12,'[2]Table 1'!$B$13:$G$33,6,FALSE)</f>
        <v>20.936317817047879</v>
      </c>
      <c r="G12" s="307">
        <f t="shared" si="0"/>
        <v>-2.2797598849571159</v>
      </c>
      <c r="H12" s="290"/>
      <c r="I12" s="304"/>
    </row>
    <row r="13" spans="2:9">
      <c r="B13" s="305">
        <f>'Table 1'!B18</f>
        <v>2023</v>
      </c>
      <c r="C13" s="306">
        <f>'Table 1'!G18</f>
        <v>21.168233318208362</v>
      </c>
      <c r="D13" s="306">
        <f>'[8]Table 1'!G18</f>
        <v>18.589679642655359</v>
      </c>
      <c r="E13" s="306">
        <f>'[9]Table 1'!G18</f>
        <v>21.448354347336121</v>
      </c>
      <c r="F13" s="306">
        <f>VLOOKUP(B13,'[2]Table 1'!$B$13:$G$33,6,FALSE)</f>
        <v>23.203732570759311</v>
      </c>
      <c r="G13" s="307">
        <f t="shared" si="0"/>
        <v>-2.0354992525509488</v>
      </c>
      <c r="H13" s="290"/>
      <c r="I13" s="304"/>
    </row>
    <row r="14" spans="2:9">
      <c r="B14" s="305">
        <f>'Table 1'!B19</f>
        <v>2024</v>
      </c>
      <c r="C14" s="306">
        <f>'Table 1'!G19</f>
        <v>22.498808096828402</v>
      </c>
      <c r="D14" s="306">
        <f>'[8]Table 1'!G19</f>
        <v>19.709240300899253</v>
      </c>
      <c r="E14" s="306">
        <f>'[9]Table 1'!G19</f>
        <v>20.599745806114981</v>
      </c>
      <c r="F14" s="306">
        <f>VLOOKUP(B14,'[2]Table 1'!$B$13:$G$33,6,FALSE)</f>
        <v>25.832597055850492</v>
      </c>
      <c r="G14" s="307">
        <f t="shared" si="0"/>
        <v>-3.3337889590220904</v>
      </c>
      <c r="H14" s="290"/>
      <c r="I14" s="304"/>
    </row>
    <row r="15" spans="2:9">
      <c r="B15" s="305">
        <f>'Table 1'!B20</f>
        <v>2025</v>
      </c>
      <c r="C15" s="306">
        <f>'Table 1'!G20</f>
        <v>24.17302528515048</v>
      </c>
      <c r="D15" s="306">
        <f>'[8]Table 1'!G20</f>
        <v>20.436374024080866</v>
      </c>
      <c r="E15" s="306">
        <f>'[9]Table 1'!G20</f>
        <v>22.941363100115087</v>
      </c>
      <c r="F15" s="306">
        <f>VLOOKUP(B15,'[2]Table 1'!$B$13:$G$33,6,FALSE)</f>
        <v>28.575833618291764</v>
      </c>
      <c r="G15" s="307">
        <f t="shared" si="0"/>
        <v>-4.4028083331412837</v>
      </c>
      <c r="H15" s="290"/>
      <c r="I15" s="304"/>
    </row>
    <row r="16" spans="2:9">
      <c r="B16" s="305">
        <f>'Table 1'!B21</f>
        <v>2026</v>
      </c>
      <c r="C16" s="306">
        <f>'Table 1'!G21</f>
        <v>24.227803642882147</v>
      </c>
      <c r="D16" s="306">
        <f>'[8]Table 1'!G21</f>
        <v>20.858450873676233</v>
      </c>
      <c r="E16" s="306">
        <f>'[9]Table 1'!G21</f>
        <v>22.773561747779542</v>
      </c>
      <c r="F16" s="306">
        <f>VLOOKUP(B16,'[2]Table 1'!$B$13:$G$33,6,FALSE)</f>
        <v>32.734699382605591</v>
      </c>
      <c r="G16" s="307">
        <f t="shared" si="0"/>
        <v>-8.5068957397234435</v>
      </c>
      <c r="H16" s="290"/>
      <c r="I16" s="304"/>
    </row>
    <row r="17" spans="1:9">
      <c r="B17" s="305">
        <f>'Table 1'!B22</f>
        <v>2027</v>
      </c>
      <c r="C17" s="306">
        <f>'Table 1'!G22</f>
        <v>25.561658565319739</v>
      </c>
      <c r="D17" s="306">
        <f>'[8]Table 1'!G22</f>
        <v>22.157224736911196</v>
      </c>
      <c r="E17" s="306">
        <f>'[9]Table 1'!G22</f>
        <v>23.674146635648405</v>
      </c>
      <c r="F17" s="306">
        <f>VLOOKUP(B17,'[2]Table 1'!$B$13:$G$33,6,FALSE)</f>
        <v>35.48925328005118</v>
      </c>
      <c r="G17" s="307">
        <f t="shared" si="0"/>
        <v>-9.9275947147314412</v>
      </c>
      <c r="H17" s="290"/>
      <c r="I17" s="304"/>
    </row>
    <row r="18" spans="1:9">
      <c r="B18" s="305">
        <f>'Table 1'!B23</f>
        <v>2028</v>
      </c>
      <c r="C18" s="306">
        <f>'Table 1'!G23</f>
        <v>28.730421174828074</v>
      </c>
      <c r="D18" s="306">
        <f>'[8]Table 1'!G23</f>
        <v>23.278655591495699</v>
      </c>
      <c r="E18" s="306">
        <f>'[9]Table 1'!G23</f>
        <v>27.391709451630341</v>
      </c>
      <c r="F18" s="306">
        <f>VLOOKUP(B18,'[2]Table 1'!$B$13:$G$33,6,FALSE)</f>
        <v>35.174558564449534</v>
      </c>
      <c r="G18" s="307">
        <f t="shared" si="0"/>
        <v>-6.44413738962146</v>
      </c>
      <c r="H18" s="290"/>
      <c r="I18" s="304"/>
    </row>
    <row r="19" spans="1:9">
      <c r="B19" s="305">
        <f>'Table 1'!B24</f>
        <v>2029</v>
      </c>
      <c r="C19" s="306">
        <f>'Table 1'!G24</f>
        <v>31.906208743672241</v>
      </c>
      <c r="D19" s="306">
        <f>'[8]Table 1'!G24</f>
        <v>24.493555872948345</v>
      </c>
      <c r="E19" s="306">
        <f>'[9]Table 1'!G24</f>
        <v>30.940948845740689</v>
      </c>
      <c r="F19" s="306">
        <f>VLOOKUP(B19,'[2]Table 1'!$B$13:$G$33,6,FALSE)</f>
        <v>37.999464625493275</v>
      </c>
      <c r="G19" s="307">
        <f t="shared" si="0"/>
        <v>-6.0932558818210332</v>
      </c>
      <c r="H19" s="290"/>
      <c r="I19" s="304"/>
    </row>
    <row r="20" spans="1:9">
      <c r="B20" s="305">
        <f>'Table 1'!B25</f>
        <v>2030</v>
      </c>
      <c r="C20" s="306">
        <f>'Table 1'!G25</f>
        <v>35.597373949844865</v>
      </c>
      <c r="D20" s="306">
        <f>'[8]Table 1'!G25</f>
        <v>27.195669451267744</v>
      </c>
      <c r="E20" s="306">
        <f>'[9]Table 1'!G25</f>
        <v>34.60654966073843</v>
      </c>
      <c r="F20" s="306">
        <f>VLOOKUP(B20,'[2]Table 1'!$B$13:$G$33,6,FALSE)</f>
        <v>54.050864727115624</v>
      </c>
      <c r="G20" s="307">
        <f t="shared" si="0"/>
        <v>-18.453490777270758</v>
      </c>
      <c r="H20" s="290"/>
      <c r="I20" s="304"/>
    </row>
    <row r="21" spans="1:9">
      <c r="B21" s="305">
        <f>'Table 1'!B26</f>
        <v>2031</v>
      </c>
      <c r="C21" s="306">
        <f>'Table 1'!G26</f>
        <v>37.702474517223258</v>
      </c>
      <c r="D21" s="306">
        <f>'[8]Table 1'!G26</f>
        <v>28.229998014753551</v>
      </c>
      <c r="E21" s="306">
        <f>'[9]Table 1'!G26</f>
        <v>36.494169328982522</v>
      </c>
      <c r="F21" s="306">
        <f>VLOOKUP(B21,'[2]Table 1'!$B$13:$G$33,6,FALSE)</f>
        <v>55.614208475358815</v>
      </c>
      <c r="G21" s="307">
        <f t="shared" si="0"/>
        <v>-17.911733958135557</v>
      </c>
      <c r="H21" s="290"/>
      <c r="I21" s="304"/>
    </row>
    <row r="22" spans="1:9">
      <c r="B22" s="308">
        <f>'Table 1'!B27</f>
        <v>2032</v>
      </c>
      <c r="C22" s="309">
        <f>'Table 1'!G27</f>
        <v>39.413847675211315</v>
      </c>
      <c r="D22" s="309">
        <f>'[8]Table 1'!G27</f>
        <v>29.778381559650921</v>
      </c>
      <c r="E22" s="309">
        <f>'[9]Table 1'!G27</f>
        <v>38.583448659344988</v>
      </c>
      <c r="F22" s="309">
        <f>VLOOKUP(B22,'[2]Table 1'!$B$13:$G$33,6,FALSE)</f>
        <v>57.147443549989809</v>
      </c>
      <c r="G22" s="310">
        <f t="shared" ref="G22" si="1">C22-F22</f>
        <v>-17.733595874778494</v>
      </c>
      <c r="H22" s="290"/>
      <c r="I22" s="304"/>
    </row>
    <row r="23" spans="1:9">
      <c r="F23" s="293"/>
      <c r="H23" s="290"/>
    </row>
    <row r="24" spans="1:9">
      <c r="B24" s="72" t="str">
        <f>"15-Year Levelized Prices (Nominal) @ "&amp;TEXT(Discount_Rate,"0.000%")&amp;" Discount Rate (1) (3)"</f>
        <v>15-Year Levelized Prices (Nominal) @ 6.570% Discount Rate (1) (3)</v>
      </c>
      <c r="F24" s="293"/>
      <c r="I24" s="311" t="str">
        <f>'[2]Table 1'!I34</f>
        <v>Discount Rate - 2015 IRP Page 141</v>
      </c>
    </row>
    <row r="25" spans="1:9">
      <c r="A25" s="4" t="s">
        <v>150</v>
      </c>
      <c r="B25" s="312" t="s">
        <v>39</v>
      </c>
      <c r="C25" s="313">
        <f>ROUND('Table 1'!G43,2)</f>
        <v>23.68</v>
      </c>
      <c r="D25" s="313">
        <f>ROUND('[8]Table 1'!$G$43,2)</f>
        <v>20.07</v>
      </c>
      <c r="E25" s="313">
        <f>ROUND('[9]Table 1'!$G$43,2)</f>
        <v>22.44</v>
      </c>
      <c r="F25" s="327">
        <f>ROUND(PMT(Discount_Rate,COUNT(F8:F22),-NPV(Discount_Rate,F8:F22)),2)</f>
        <v>29.42</v>
      </c>
      <c r="G25" s="306">
        <f>C25-F25</f>
        <v>-5.740000000000002</v>
      </c>
      <c r="H25" s="290"/>
      <c r="I25" s="314">
        <f>'[2]Table 1'!I35</f>
        <v>6.6600000000000006E-2</v>
      </c>
    </row>
    <row r="26" spans="1:9" ht="5.25" customHeight="1">
      <c r="B26" s="312"/>
      <c r="C26" s="306"/>
      <c r="D26" s="306"/>
      <c r="E26" s="306"/>
      <c r="F26" s="306"/>
      <c r="G26" s="306"/>
      <c r="H26" s="290"/>
    </row>
    <row r="27" spans="1:9" hidden="1">
      <c r="B27" s="312"/>
      <c r="C27" s="306"/>
      <c r="D27" s="306"/>
      <c r="E27" s="306"/>
      <c r="F27" s="306"/>
      <c r="G27" s="306"/>
      <c r="H27" s="290"/>
    </row>
    <row r="28" spans="1:9" s="71" customFormat="1" ht="5.25" customHeight="1">
      <c r="F28" s="315"/>
      <c r="H28" s="290"/>
    </row>
    <row r="29" spans="1:9" s="71" customFormat="1">
      <c r="B29" s="71" t="s">
        <v>19</v>
      </c>
      <c r="C29" s="316"/>
      <c r="D29" s="316"/>
      <c r="E29" s="316"/>
      <c r="F29" s="317"/>
      <c r="G29" s="317"/>
      <c r="H29" s="290"/>
    </row>
    <row r="30" spans="1:9" s="71" customFormat="1">
      <c r="B30" s="318" t="str">
        <f>'Table 1'!B57</f>
        <v>(1)   Discount Rate - 2017 IRP</v>
      </c>
      <c r="F30" s="290"/>
      <c r="G30" s="290"/>
      <c r="H30" s="290"/>
    </row>
    <row r="31" spans="1:9" s="71" customFormat="1">
      <c r="B31" s="318" t="str">
        <f>"(2)   Total Avoided Costs with Capacity, based on stated CF"</f>
        <v>(2)   Total Avoided Costs with Capacity, based on stated CF</v>
      </c>
      <c r="H31" s="290"/>
    </row>
    <row r="32" spans="1:9" s="71" customFormat="1">
      <c r="B32" s="71" t="str">
        <f>"(3)   15-Years: "&amp;B8&amp;" - "&amp;B22</f>
        <v>(3)   15-Years: 2018 - 2032</v>
      </c>
    </row>
    <row r="33" spans="2:7" s="71" customFormat="1">
      <c r="B33" s="11" t="str">
        <f>"(4)   Levelized Monthly"</f>
        <v>(4)   Levelized Monthly</v>
      </c>
    </row>
    <row r="34" spans="2:7" s="71" customFormat="1">
      <c r="B34" s="11" t="s">
        <v>174</v>
      </c>
    </row>
    <row r="35" spans="2:7" s="71" customFormat="1">
      <c r="B35" s="11" t="s">
        <v>173</v>
      </c>
    </row>
    <row r="36" spans="2:7" s="71" customFormat="1" hidden="1"/>
    <row r="37" spans="2:7" s="71" customFormat="1">
      <c r="C37" s="306"/>
      <c r="D37" s="306"/>
      <c r="E37" s="306"/>
      <c r="F37" s="306"/>
    </row>
    <row r="39" spans="2:7" s="71" customFormat="1">
      <c r="C39" s="319"/>
      <c r="D39" s="319"/>
      <c r="E39" s="319"/>
      <c r="F39" s="319"/>
      <c r="G39" s="319"/>
    </row>
  </sheetData>
  <conditionalFormatting sqref="F8:F22">
    <cfRule type="expression" dxfId="1" priority="1">
      <formula>ISNA(I8)</formula>
    </cfRule>
  </conditionalFormatting>
  <printOptions horizontalCentered="1"/>
  <pageMargins left="0.25" right="0.25" top="0.75" bottom="0.75" header="0.3" footer="0.3"/>
  <pageSetup scale="99" orientation="portrait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2" width="9.33203125" style="202"/>
    <col min="13" max="13" width="9.6640625" style="202" bestFit="1" customWidth="1"/>
    <col min="14" max="15" width="17" style="202" customWidth="1"/>
    <col min="16" max="16" width="9.33203125" style="202" customWidth="1"/>
    <col min="17" max="16384" width="9.33203125" style="202"/>
  </cols>
  <sheetData>
    <row r="1" spans="2:18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8" ht="15.75">
      <c r="B2" s="200" t="s">
        <v>162</v>
      </c>
      <c r="C2" s="201"/>
      <c r="D2" s="201"/>
      <c r="E2" s="201"/>
      <c r="F2" s="201"/>
      <c r="G2" s="201"/>
      <c r="H2" s="201"/>
      <c r="I2" s="201"/>
      <c r="J2" s="201"/>
    </row>
    <row r="3" spans="2:18" ht="15.75">
      <c r="B3" s="200" t="str">
        <f>TEXT($C$63,"0%")&amp;" Capacity Factor"</f>
        <v>25% Capacity Factor</v>
      </c>
      <c r="C3" s="201"/>
      <c r="D3" s="201"/>
      <c r="E3" s="201"/>
      <c r="F3" s="201"/>
      <c r="G3" s="201"/>
      <c r="H3" s="201"/>
      <c r="I3" s="201"/>
      <c r="J3" s="201"/>
    </row>
    <row r="4" spans="2:18">
      <c r="B4" s="203"/>
      <c r="C4" s="203"/>
      <c r="D4" s="203"/>
      <c r="E4" s="203"/>
      <c r="F4" s="203"/>
      <c r="G4" s="203"/>
      <c r="H4" s="203"/>
      <c r="I4" s="204"/>
      <c r="J4" s="204"/>
      <c r="K4" s="204"/>
    </row>
    <row r="5" spans="2:18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107</v>
      </c>
      <c r="G5" s="19" t="s">
        <v>13</v>
      </c>
      <c r="H5" s="206" t="s">
        <v>108</v>
      </c>
      <c r="I5" s="206" t="s">
        <v>121</v>
      </c>
      <c r="J5" s="19" t="s">
        <v>73</v>
      </c>
      <c r="K5" s="206" t="s">
        <v>109</v>
      </c>
      <c r="P5" s="206"/>
    </row>
    <row r="6" spans="2:18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8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29</v>
      </c>
    </row>
    <row r="8" spans="2:18" ht="6" customHeight="1">
      <c r="K8" s="204"/>
    </row>
    <row r="9" spans="2:18" ht="15.75">
      <c r="B9" s="60" t="str">
        <f>C52</f>
        <v>2017 IRP Yakima Solar Resource - 25% Capacity Factor</v>
      </c>
      <c r="C9" s="204"/>
      <c r="E9" s="204"/>
      <c r="F9" s="204"/>
      <c r="G9" s="204"/>
      <c r="H9" s="204"/>
      <c r="I9" s="204"/>
      <c r="J9" s="204"/>
      <c r="K9" s="204"/>
    </row>
    <row r="10" spans="2:18">
      <c r="B10" s="211">
        <v>2016</v>
      </c>
      <c r="C10" s="212">
        <f>C55</f>
        <v>1761.8947998896474</v>
      </c>
      <c r="D10" s="213">
        <f>C10*$C$62</f>
        <v>135.94212977052993</v>
      </c>
      <c r="E10" s="213">
        <f>C56</f>
        <v>18.739825346529312</v>
      </c>
      <c r="F10" s="214">
        <f t="shared" ref="F10:F36" si="0">(D10+E10)/(8.76*$C$63)</f>
        <v>70.914688487768075</v>
      </c>
      <c r="G10" s="214">
        <f>C58</f>
        <v>0</v>
      </c>
      <c r="H10" s="213">
        <f>C59</f>
        <v>-2.9537611535827537</v>
      </c>
      <c r="I10" s="215">
        <f t="shared" ref="I10:I36" si="1">F10+H10+G10</f>
        <v>67.960927334185328</v>
      </c>
      <c r="J10" s="215">
        <f>ROUND(I10*$C$63*8.76,2)</f>
        <v>148.24</v>
      </c>
      <c r="K10" s="213">
        <f>$C$57</f>
        <v>0.60299999999999998</v>
      </c>
      <c r="N10" s="216"/>
      <c r="P10" s="254"/>
    </row>
    <row r="11" spans="2:18">
      <c r="B11" s="211">
        <f t="shared" ref="B11:B36" si="2">B10+1</f>
        <v>2017</v>
      </c>
      <c r="C11" s="217"/>
      <c r="D11" s="213">
        <f t="shared" ref="D11:D19" si="3">ROUND(D10*(1+$D66),2)</f>
        <v>138.94999999999999</v>
      </c>
      <c r="E11" s="213">
        <f t="shared" ref="E11:E19" si="4">ROUND(E10*(1+$D66),2)</f>
        <v>19.149999999999999</v>
      </c>
      <c r="F11" s="214">
        <f t="shared" si="0"/>
        <v>72.481707652527916</v>
      </c>
      <c r="G11" s="213">
        <f t="shared" ref="G11:G19" si="5">ROUND(G10*(1+$D66),2)</f>
        <v>0</v>
      </c>
      <c r="H11" s="213">
        <f t="shared" ref="H11:H19" si="6">ROUND(H10*(1+$D66),2)</f>
        <v>-3.02</v>
      </c>
      <c r="I11" s="215">
        <f t="shared" si="1"/>
        <v>69.46170765252792</v>
      </c>
      <c r="J11" s="215">
        <f t="shared" ref="J11:J36" si="7">ROUND(I11*$C$63*8.76,2)</f>
        <v>151.51</v>
      </c>
      <c r="K11" s="213">
        <f t="shared" ref="K11:K19" si="8">ROUND(K10*(1+$D66),2)</f>
        <v>0.62</v>
      </c>
      <c r="N11" s="216"/>
      <c r="P11" s="254"/>
    </row>
    <row r="12" spans="2:18">
      <c r="B12" s="224">
        <f t="shared" si="2"/>
        <v>2018</v>
      </c>
      <c r="C12" s="225"/>
      <c r="D12" s="213">
        <f t="shared" si="3"/>
        <v>141.96</v>
      </c>
      <c r="E12" s="213">
        <f t="shared" si="4"/>
        <v>19.57</v>
      </c>
      <c r="F12" s="215">
        <f t="shared" si="0"/>
        <v>74.054207698373403</v>
      </c>
      <c r="G12" s="213">
        <f t="shared" si="5"/>
        <v>0</v>
      </c>
      <c r="H12" s="226">
        <f t="shared" si="6"/>
        <v>-3.09</v>
      </c>
      <c r="I12" s="215">
        <f t="shared" si="1"/>
        <v>70.9642076983734</v>
      </c>
      <c r="J12" s="215">
        <f t="shared" si="7"/>
        <v>154.79</v>
      </c>
      <c r="K12" s="213">
        <f t="shared" si="8"/>
        <v>0.63</v>
      </c>
      <c r="L12" s="204"/>
      <c r="N12" s="216"/>
      <c r="P12" s="254"/>
    </row>
    <row r="13" spans="2:18">
      <c r="B13" s="224">
        <f t="shared" si="2"/>
        <v>2019</v>
      </c>
      <c r="C13" s="225"/>
      <c r="D13" s="213">
        <f t="shared" si="3"/>
        <v>144.80000000000001</v>
      </c>
      <c r="E13" s="213">
        <f t="shared" si="4"/>
        <v>19.96</v>
      </c>
      <c r="F13" s="215">
        <f t="shared" si="0"/>
        <v>75.535016779446565</v>
      </c>
      <c r="G13" s="213">
        <f t="shared" si="5"/>
        <v>0</v>
      </c>
      <c r="H13" s="226">
        <f t="shared" si="6"/>
        <v>-3.15</v>
      </c>
      <c r="I13" s="215">
        <f t="shared" si="1"/>
        <v>72.385016779446559</v>
      </c>
      <c r="J13" s="215">
        <f t="shared" si="7"/>
        <v>157.88999999999999</v>
      </c>
      <c r="K13" s="213">
        <f t="shared" si="8"/>
        <v>0.64</v>
      </c>
      <c r="L13" s="204"/>
      <c r="N13" s="216"/>
      <c r="P13" s="254"/>
    </row>
    <row r="14" spans="2:18">
      <c r="B14" s="224">
        <f t="shared" si="2"/>
        <v>2020</v>
      </c>
      <c r="C14" s="225"/>
      <c r="D14" s="213">
        <f t="shared" si="3"/>
        <v>147.9</v>
      </c>
      <c r="E14" s="213">
        <f t="shared" si="4"/>
        <v>20.39</v>
      </c>
      <c r="F14" s="215">
        <f t="shared" si="0"/>
        <v>77.153362307678222</v>
      </c>
      <c r="G14" s="213">
        <f t="shared" si="5"/>
        <v>0</v>
      </c>
      <c r="H14" s="226">
        <f t="shared" si="6"/>
        <v>-3.22</v>
      </c>
      <c r="I14" s="215">
        <f t="shared" si="1"/>
        <v>73.933362307678223</v>
      </c>
      <c r="J14" s="215">
        <f t="shared" si="7"/>
        <v>161.27000000000001</v>
      </c>
      <c r="K14" s="213">
        <f t="shared" si="8"/>
        <v>0.65</v>
      </c>
      <c r="L14" s="204"/>
      <c r="N14" s="216"/>
      <c r="O14" s="221"/>
      <c r="P14" s="254"/>
      <c r="Q14" s="222"/>
      <c r="R14" s="223"/>
    </row>
    <row r="15" spans="2:18">
      <c r="B15" s="224">
        <f t="shared" si="2"/>
        <v>2021</v>
      </c>
      <c r="C15" s="225"/>
      <c r="D15" s="213">
        <f t="shared" si="3"/>
        <v>151.22</v>
      </c>
      <c r="E15" s="213">
        <f t="shared" si="4"/>
        <v>20.85</v>
      </c>
      <c r="F15" s="215">
        <f t="shared" si="0"/>
        <v>78.886321541875262</v>
      </c>
      <c r="G15" s="213">
        <f t="shared" si="5"/>
        <v>0</v>
      </c>
      <c r="H15" s="226">
        <f t="shared" si="6"/>
        <v>-3.29</v>
      </c>
      <c r="I15" s="215">
        <f t="shared" si="1"/>
        <v>75.596321541875255</v>
      </c>
      <c r="J15" s="215">
        <f t="shared" si="7"/>
        <v>164.89</v>
      </c>
      <c r="K15" s="213">
        <f t="shared" si="8"/>
        <v>0.66</v>
      </c>
      <c r="L15" s="204"/>
      <c r="N15" s="222"/>
      <c r="O15" s="222"/>
      <c r="P15" s="254"/>
      <c r="Q15" s="222"/>
      <c r="R15" s="223"/>
    </row>
    <row r="16" spans="2:18">
      <c r="B16" s="224">
        <f t="shared" si="2"/>
        <v>2022</v>
      </c>
      <c r="C16" s="225"/>
      <c r="D16" s="213">
        <f t="shared" si="3"/>
        <v>154.63</v>
      </c>
      <c r="E16" s="213">
        <f t="shared" si="4"/>
        <v>21.32</v>
      </c>
      <c r="F16" s="215">
        <f t="shared" si="0"/>
        <v>80.665126258458486</v>
      </c>
      <c r="G16" s="213">
        <f t="shared" si="5"/>
        <v>0</v>
      </c>
      <c r="H16" s="226">
        <f t="shared" si="6"/>
        <v>-3.36</v>
      </c>
      <c r="I16" s="215">
        <f t="shared" si="1"/>
        <v>77.305126258458486</v>
      </c>
      <c r="J16" s="215">
        <f t="shared" si="7"/>
        <v>168.62</v>
      </c>
      <c r="K16" s="213">
        <f t="shared" si="8"/>
        <v>0.67</v>
      </c>
      <c r="L16" s="204"/>
      <c r="N16" s="216"/>
      <c r="P16" s="254"/>
    </row>
    <row r="17" spans="2:17">
      <c r="B17" s="224">
        <f t="shared" si="2"/>
        <v>2023</v>
      </c>
      <c r="C17" s="225"/>
      <c r="D17" s="213">
        <f t="shared" si="3"/>
        <v>158.19</v>
      </c>
      <c r="E17" s="213">
        <f t="shared" si="4"/>
        <v>21.81</v>
      </c>
      <c r="F17" s="215">
        <f t="shared" si="0"/>
        <v>82.521868295098201</v>
      </c>
      <c r="G17" s="213">
        <f t="shared" si="5"/>
        <v>0</v>
      </c>
      <c r="H17" s="226">
        <f t="shared" si="6"/>
        <v>-3.44</v>
      </c>
      <c r="I17" s="215">
        <f t="shared" si="1"/>
        <v>79.081868295098204</v>
      </c>
      <c r="J17" s="215">
        <f t="shared" si="7"/>
        <v>172.5</v>
      </c>
      <c r="K17" s="213">
        <f t="shared" si="8"/>
        <v>0.69</v>
      </c>
      <c r="L17" s="204"/>
      <c r="N17" s="216"/>
      <c r="O17" s="221"/>
      <c r="P17" s="254"/>
    </row>
    <row r="18" spans="2:17">
      <c r="B18" s="224">
        <f t="shared" si="2"/>
        <v>2024</v>
      </c>
      <c r="C18" s="225"/>
      <c r="D18" s="213">
        <f t="shared" si="3"/>
        <v>161.85</v>
      </c>
      <c r="E18" s="213">
        <f t="shared" si="4"/>
        <v>22.31</v>
      </c>
      <c r="F18" s="215">
        <f t="shared" si="0"/>
        <v>84.429040362362699</v>
      </c>
      <c r="G18" s="213">
        <f t="shared" si="5"/>
        <v>0</v>
      </c>
      <c r="H18" s="226">
        <f t="shared" si="6"/>
        <v>-3.52</v>
      </c>
      <c r="I18" s="215">
        <f t="shared" si="1"/>
        <v>80.909040362362703</v>
      </c>
      <c r="J18" s="215">
        <f t="shared" si="7"/>
        <v>176.48</v>
      </c>
      <c r="K18" s="213">
        <f t="shared" si="8"/>
        <v>0.71</v>
      </c>
      <c r="L18" s="204"/>
      <c r="P18" s="254"/>
    </row>
    <row r="19" spans="2:17">
      <c r="B19" s="224">
        <f t="shared" si="2"/>
        <v>2025</v>
      </c>
      <c r="C19" s="225"/>
      <c r="D19" s="213">
        <f t="shared" si="3"/>
        <v>165.6</v>
      </c>
      <c r="E19" s="213">
        <f t="shared" si="4"/>
        <v>22.83</v>
      </c>
      <c r="F19" s="215">
        <f t="shared" si="0"/>
        <v>86.386642460251977</v>
      </c>
      <c r="G19" s="213">
        <f t="shared" si="5"/>
        <v>0</v>
      </c>
      <c r="H19" s="226">
        <f t="shared" si="6"/>
        <v>-3.6</v>
      </c>
      <c r="I19" s="215">
        <f t="shared" si="1"/>
        <v>82.786642460251983</v>
      </c>
      <c r="J19" s="215">
        <f t="shared" si="7"/>
        <v>180.58</v>
      </c>
      <c r="K19" s="213">
        <f t="shared" si="8"/>
        <v>0.73</v>
      </c>
      <c r="L19" s="204"/>
      <c r="P19" s="254"/>
    </row>
    <row r="20" spans="2:17">
      <c r="B20" s="224">
        <f t="shared" si="2"/>
        <v>2026</v>
      </c>
      <c r="C20" s="225"/>
      <c r="D20" s="213">
        <f t="shared" ref="D20:D28" si="9">ROUND(D19*(1+$G66),2)</f>
        <v>169.4</v>
      </c>
      <c r="E20" s="213">
        <f t="shared" ref="E20:E28" si="10">ROUND(E19*(1+$G66),2)</f>
        <v>23.35</v>
      </c>
      <c r="F20" s="215">
        <f t="shared" si="0"/>
        <v>88.367167299334326</v>
      </c>
      <c r="G20" s="213">
        <f t="shared" ref="G20:G28" si="11">ROUND(G19*(1+$G66),2)</f>
        <v>0</v>
      </c>
      <c r="H20" s="226">
        <f t="shared" ref="H20:H28" si="12">ROUND(H19*(1+$G66),2)</f>
        <v>-3.68</v>
      </c>
      <c r="I20" s="215">
        <f t="shared" si="1"/>
        <v>84.68716729933432</v>
      </c>
      <c r="J20" s="215">
        <f t="shared" si="7"/>
        <v>184.72</v>
      </c>
      <c r="K20" s="213">
        <f t="shared" ref="K20:K28" si="13">ROUND(K19*(1+$G66),2)</f>
        <v>0.75</v>
      </c>
      <c r="L20" s="204"/>
      <c r="P20" s="254"/>
      <c r="Q20" s="255"/>
    </row>
    <row r="21" spans="2:17">
      <c r="B21" s="224">
        <f t="shared" si="2"/>
        <v>2027</v>
      </c>
      <c r="C21" s="225"/>
      <c r="D21" s="213">
        <f t="shared" si="9"/>
        <v>173.32</v>
      </c>
      <c r="E21" s="213">
        <f t="shared" si="10"/>
        <v>23.89</v>
      </c>
      <c r="F21" s="215">
        <f t="shared" si="0"/>
        <v>90.411875813757305</v>
      </c>
      <c r="G21" s="213">
        <f t="shared" si="11"/>
        <v>0</v>
      </c>
      <c r="H21" s="226">
        <f t="shared" si="12"/>
        <v>-3.77</v>
      </c>
      <c r="I21" s="215">
        <f t="shared" si="1"/>
        <v>86.641875813757309</v>
      </c>
      <c r="J21" s="215">
        <f t="shared" si="7"/>
        <v>188.99</v>
      </c>
      <c r="K21" s="213">
        <f t="shared" si="13"/>
        <v>0.77</v>
      </c>
      <c r="L21" s="204"/>
      <c r="P21" s="254"/>
    </row>
    <row r="22" spans="2:17">
      <c r="B22" s="224">
        <f t="shared" si="2"/>
        <v>2028</v>
      </c>
      <c r="C22" s="225"/>
      <c r="D22" s="219">
        <f t="shared" si="9"/>
        <v>177.35</v>
      </c>
      <c r="E22" s="219">
        <f t="shared" si="10"/>
        <v>24.45</v>
      </c>
      <c r="F22" s="220">
        <f t="shared" si="0"/>
        <v>92.516183455282317</v>
      </c>
      <c r="G22" s="219">
        <f t="shared" si="11"/>
        <v>0</v>
      </c>
      <c r="H22" s="219">
        <f t="shared" si="12"/>
        <v>-3.86</v>
      </c>
      <c r="I22" s="220">
        <f t="shared" si="1"/>
        <v>88.656183455282317</v>
      </c>
      <c r="J22" s="220">
        <f t="shared" si="7"/>
        <v>193.38</v>
      </c>
      <c r="K22" s="219">
        <f t="shared" si="13"/>
        <v>0.79</v>
      </c>
      <c r="L22" s="204"/>
      <c r="P22" s="254"/>
    </row>
    <row r="23" spans="2:17">
      <c r="B23" s="224">
        <f t="shared" si="2"/>
        <v>2029</v>
      </c>
      <c r="C23" s="225"/>
      <c r="D23" s="213">
        <f t="shared" si="9"/>
        <v>181.55</v>
      </c>
      <c r="E23" s="213">
        <f t="shared" si="10"/>
        <v>25.03</v>
      </c>
      <c r="F23" s="215">
        <f t="shared" si="0"/>
        <v>94.707597513341042</v>
      </c>
      <c r="G23" s="213">
        <f t="shared" si="11"/>
        <v>0</v>
      </c>
      <c r="H23" s="226">
        <f t="shared" si="12"/>
        <v>-3.95</v>
      </c>
      <c r="I23" s="215">
        <f t="shared" si="1"/>
        <v>90.75759751334104</v>
      </c>
      <c r="J23" s="215">
        <f t="shared" si="7"/>
        <v>197.96</v>
      </c>
      <c r="K23" s="213">
        <f t="shared" si="13"/>
        <v>0.81</v>
      </c>
      <c r="L23" s="204"/>
      <c r="P23" s="254"/>
    </row>
    <row r="24" spans="2:17">
      <c r="B24" s="224">
        <f t="shared" si="2"/>
        <v>2030</v>
      </c>
      <c r="C24" s="225"/>
      <c r="D24" s="213">
        <f t="shared" si="9"/>
        <v>185.87</v>
      </c>
      <c r="E24" s="213">
        <f t="shared" si="10"/>
        <v>25.63</v>
      </c>
      <c r="F24" s="215">
        <f t="shared" si="0"/>
        <v>96.963195246740398</v>
      </c>
      <c r="G24" s="213">
        <f t="shared" si="11"/>
        <v>0</v>
      </c>
      <c r="H24" s="226">
        <f t="shared" si="12"/>
        <v>-4.04</v>
      </c>
      <c r="I24" s="215">
        <f t="shared" si="1"/>
        <v>92.923195246740391</v>
      </c>
      <c r="J24" s="215">
        <f t="shared" si="7"/>
        <v>202.69</v>
      </c>
      <c r="K24" s="213">
        <f t="shared" si="13"/>
        <v>0.83</v>
      </c>
      <c r="L24" s="204"/>
      <c r="P24" s="254"/>
    </row>
    <row r="25" spans="2:17">
      <c r="B25" s="224">
        <f t="shared" si="2"/>
        <v>2031</v>
      </c>
      <c r="C25" s="225"/>
      <c r="D25" s="213">
        <f t="shared" si="9"/>
        <v>190.33</v>
      </c>
      <c r="E25" s="213">
        <f t="shared" si="10"/>
        <v>26.25</v>
      </c>
      <c r="F25" s="215">
        <f t="shared" si="0"/>
        <v>99.292145751957619</v>
      </c>
      <c r="G25" s="213">
        <f t="shared" si="11"/>
        <v>0</v>
      </c>
      <c r="H25" s="226">
        <f t="shared" si="12"/>
        <v>-4.1399999999999997</v>
      </c>
      <c r="I25" s="215">
        <f t="shared" si="1"/>
        <v>95.152145751957619</v>
      </c>
      <c r="J25" s="215">
        <f t="shared" si="7"/>
        <v>207.55</v>
      </c>
      <c r="K25" s="213">
        <f t="shared" si="13"/>
        <v>0.85</v>
      </c>
      <c r="L25" s="204"/>
      <c r="P25" s="254"/>
    </row>
    <row r="26" spans="2:17">
      <c r="B26" s="224">
        <f t="shared" si="2"/>
        <v>2032</v>
      </c>
      <c r="C26" s="225"/>
      <c r="D26" s="213">
        <f t="shared" si="9"/>
        <v>194.91</v>
      </c>
      <c r="E26" s="213">
        <f t="shared" si="10"/>
        <v>26.88</v>
      </c>
      <c r="F26" s="215">
        <f t="shared" si="0"/>
        <v>101.68069538427683</v>
      </c>
      <c r="G26" s="213">
        <f t="shared" si="11"/>
        <v>0</v>
      </c>
      <c r="H26" s="226">
        <f t="shared" si="12"/>
        <v>-4.24</v>
      </c>
      <c r="I26" s="215">
        <f t="shared" si="1"/>
        <v>97.440695384276836</v>
      </c>
      <c r="J26" s="215">
        <f t="shared" si="7"/>
        <v>212.54</v>
      </c>
      <c r="K26" s="213">
        <f t="shared" si="13"/>
        <v>0.87</v>
      </c>
      <c r="L26" s="204"/>
      <c r="P26" s="254"/>
    </row>
    <row r="27" spans="2:17">
      <c r="B27" s="224">
        <f t="shared" si="2"/>
        <v>2033</v>
      </c>
      <c r="C27" s="225"/>
      <c r="D27" s="213">
        <f t="shared" si="9"/>
        <v>199.63</v>
      </c>
      <c r="E27" s="213">
        <f t="shared" si="10"/>
        <v>27.53</v>
      </c>
      <c r="F27" s="215">
        <f t="shared" si="0"/>
        <v>104.14259778841394</v>
      </c>
      <c r="G27" s="213">
        <f t="shared" si="11"/>
        <v>0</v>
      </c>
      <c r="H27" s="226">
        <f t="shared" si="12"/>
        <v>-4.34</v>
      </c>
      <c r="I27" s="215">
        <f t="shared" si="1"/>
        <v>99.802597788413934</v>
      </c>
      <c r="J27" s="215">
        <f t="shared" si="7"/>
        <v>217.69</v>
      </c>
      <c r="K27" s="213">
        <f t="shared" si="13"/>
        <v>0.89</v>
      </c>
      <c r="L27" s="204"/>
      <c r="P27" s="254"/>
    </row>
    <row r="28" spans="2:17">
      <c r="B28" s="224">
        <f t="shared" si="2"/>
        <v>2034</v>
      </c>
      <c r="C28" s="225"/>
      <c r="D28" s="213">
        <f t="shared" si="9"/>
        <v>204.46</v>
      </c>
      <c r="E28" s="213">
        <f t="shared" si="10"/>
        <v>28.2</v>
      </c>
      <c r="F28" s="215">
        <f t="shared" si="0"/>
        <v>106.66409931965305</v>
      </c>
      <c r="G28" s="213">
        <f t="shared" si="11"/>
        <v>0</v>
      </c>
      <c r="H28" s="226">
        <f t="shared" si="12"/>
        <v>-4.45</v>
      </c>
      <c r="I28" s="215">
        <f t="shared" si="1"/>
        <v>102.21409931965304</v>
      </c>
      <c r="J28" s="215">
        <f t="shared" si="7"/>
        <v>222.95</v>
      </c>
      <c r="K28" s="213">
        <f t="shared" si="13"/>
        <v>0.91</v>
      </c>
      <c r="L28" s="204"/>
      <c r="P28" s="254"/>
    </row>
    <row r="29" spans="2:17">
      <c r="B29" s="224">
        <f t="shared" si="2"/>
        <v>2035</v>
      </c>
      <c r="C29" s="225"/>
      <c r="D29" s="213">
        <f t="shared" ref="D29:E36" si="14">ROUND(D28*(1+$K66),2)</f>
        <v>209.4</v>
      </c>
      <c r="E29" s="213">
        <f t="shared" si="14"/>
        <v>28.88</v>
      </c>
      <c r="F29" s="215">
        <f t="shared" si="0"/>
        <v>109.24061542975556</v>
      </c>
      <c r="G29" s="213">
        <f t="shared" ref="G29:H36" si="15">ROUND(G28*(1+$K66),2)</f>
        <v>0</v>
      </c>
      <c r="H29" s="226">
        <f t="shared" si="15"/>
        <v>-4.5599999999999996</v>
      </c>
      <c r="I29" s="215">
        <f t="shared" si="1"/>
        <v>104.68061542975556</v>
      </c>
      <c r="J29" s="215">
        <f t="shared" si="7"/>
        <v>228.33</v>
      </c>
      <c r="K29" s="213">
        <f>ROUND(K28*(1+$K66),2)</f>
        <v>0.93</v>
      </c>
      <c r="L29" s="204"/>
      <c r="P29" s="254"/>
    </row>
    <row r="30" spans="2:17">
      <c r="B30" s="224">
        <f t="shared" si="2"/>
        <v>2036</v>
      </c>
      <c r="C30" s="225"/>
      <c r="D30" s="213">
        <f t="shared" si="14"/>
        <v>214.49</v>
      </c>
      <c r="E30" s="213">
        <f t="shared" si="14"/>
        <v>29.58</v>
      </c>
      <c r="F30" s="215">
        <f t="shared" si="0"/>
        <v>111.89506885991455</v>
      </c>
      <c r="G30" s="213">
        <f t="shared" si="15"/>
        <v>0</v>
      </c>
      <c r="H30" s="226">
        <f t="shared" si="15"/>
        <v>-4.67</v>
      </c>
      <c r="I30" s="215">
        <f t="shared" si="1"/>
        <v>107.22506885991454</v>
      </c>
      <c r="J30" s="215">
        <f t="shared" si="7"/>
        <v>233.88</v>
      </c>
      <c r="K30" s="213">
        <f t="shared" ref="K30:K36" si="16">ROUND(K29*(1+$K67),2)</f>
        <v>0.95</v>
      </c>
      <c r="L30" s="204"/>
      <c r="P30" s="254"/>
    </row>
    <row r="31" spans="2:17">
      <c r="B31" s="224">
        <f t="shared" si="2"/>
        <v>2037</v>
      </c>
      <c r="C31" s="225"/>
      <c r="D31" s="213">
        <f t="shared" si="14"/>
        <v>219.7</v>
      </c>
      <c r="E31" s="213">
        <f t="shared" si="14"/>
        <v>30.3</v>
      </c>
      <c r="F31" s="215">
        <f t="shared" si="0"/>
        <v>114.61370596541417</v>
      </c>
      <c r="G31" s="213">
        <f t="shared" si="15"/>
        <v>0</v>
      </c>
      <c r="H31" s="226">
        <f t="shared" si="15"/>
        <v>-4.78</v>
      </c>
      <c r="I31" s="215">
        <f t="shared" si="1"/>
        <v>109.83370596541417</v>
      </c>
      <c r="J31" s="215">
        <f t="shared" si="7"/>
        <v>239.57</v>
      </c>
      <c r="K31" s="213">
        <f t="shared" si="16"/>
        <v>0.97</v>
      </c>
      <c r="L31" s="204"/>
      <c r="P31" s="254"/>
    </row>
    <row r="32" spans="2:17">
      <c r="B32" s="224">
        <f t="shared" si="2"/>
        <v>2038</v>
      </c>
      <c r="C32" s="225"/>
      <c r="D32" s="213">
        <f t="shared" si="14"/>
        <v>225.06</v>
      </c>
      <c r="E32" s="213">
        <f t="shared" si="14"/>
        <v>31.04</v>
      </c>
      <c r="F32" s="215">
        <f t="shared" si="0"/>
        <v>117.41028039097029</v>
      </c>
      <c r="G32" s="213">
        <f t="shared" si="15"/>
        <v>0</v>
      </c>
      <c r="H32" s="226">
        <f t="shared" si="15"/>
        <v>-4.9000000000000004</v>
      </c>
      <c r="I32" s="215">
        <f t="shared" si="1"/>
        <v>112.51028039097028</v>
      </c>
      <c r="J32" s="215">
        <f t="shared" si="7"/>
        <v>245.41</v>
      </c>
      <c r="K32" s="213">
        <f t="shared" si="16"/>
        <v>0.99</v>
      </c>
      <c r="L32" s="204"/>
      <c r="P32" s="254"/>
    </row>
    <row r="33" spans="2:16">
      <c r="B33" s="224">
        <f t="shared" si="2"/>
        <v>2039</v>
      </c>
      <c r="C33" s="225"/>
      <c r="D33" s="213">
        <f t="shared" si="14"/>
        <v>230.57</v>
      </c>
      <c r="E33" s="213">
        <f t="shared" si="14"/>
        <v>31.8</v>
      </c>
      <c r="F33" s="215">
        <f t="shared" si="0"/>
        <v>120.28479213658287</v>
      </c>
      <c r="G33" s="213">
        <f t="shared" si="15"/>
        <v>0</v>
      </c>
      <c r="H33" s="226">
        <f t="shared" si="15"/>
        <v>-5.0199999999999996</v>
      </c>
      <c r="I33" s="215">
        <f t="shared" si="1"/>
        <v>115.26479213658287</v>
      </c>
      <c r="J33" s="215">
        <f t="shared" si="7"/>
        <v>251.42</v>
      </c>
      <c r="K33" s="213">
        <f t="shared" si="16"/>
        <v>1.01</v>
      </c>
      <c r="L33" s="204"/>
      <c r="P33" s="254"/>
    </row>
    <row r="34" spans="2:16">
      <c r="B34" s="224">
        <f t="shared" si="2"/>
        <v>2040</v>
      </c>
      <c r="C34" s="225"/>
      <c r="D34" s="213">
        <f t="shared" si="14"/>
        <v>236.2</v>
      </c>
      <c r="E34" s="213">
        <f t="shared" si="14"/>
        <v>32.58</v>
      </c>
      <c r="F34" s="215">
        <f t="shared" si="0"/>
        <v>123.22348755753607</v>
      </c>
      <c r="G34" s="213">
        <f t="shared" si="15"/>
        <v>0</v>
      </c>
      <c r="H34" s="226">
        <f t="shared" si="15"/>
        <v>-5.14</v>
      </c>
      <c r="I34" s="215">
        <f t="shared" si="1"/>
        <v>118.08348755753607</v>
      </c>
      <c r="J34" s="215">
        <f t="shared" si="7"/>
        <v>257.57</v>
      </c>
      <c r="K34" s="213">
        <f t="shared" si="16"/>
        <v>1.03</v>
      </c>
      <c r="L34" s="204"/>
      <c r="P34" s="254"/>
    </row>
    <row r="35" spans="2:16">
      <c r="B35" s="224">
        <f t="shared" si="2"/>
        <v>2041</v>
      </c>
      <c r="C35" s="225"/>
      <c r="D35" s="213">
        <f t="shared" si="14"/>
        <v>241.99</v>
      </c>
      <c r="E35" s="213">
        <f t="shared" si="14"/>
        <v>33.380000000000003</v>
      </c>
      <c r="F35" s="215">
        <f t="shared" si="0"/>
        <v>126.24470484678442</v>
      </c>
      <c r="G35" s="213">
        <f t="shared" si="15"/>
        <v>0</v>
      </c>
      <c r="H35" s="226">
        <f t="shared" si="15"/>
        <v>-5.27</v>
      </c>
      <c r="I35" s="215">
        <f t="shared" si="1"/>
        <v>120.97470484678442</v>
      </c>
      <c r="J35" s="215">
        <f t="shared" si="7"/>
        <v>263.87</v>
      </c>
      <c r="K35" s="213">
        <f t="shared" si="16"/>
        <v>1.06</v>
      </c>
      <c r="L35" s="204"/>
      <c r="P35" s="254"/>
    </row>
    <row r="36" spans="2:16">
      <c r="B36" s="224">
        <f t="shared" si="2"/>
        <v>2042</v>
      </c>
      <c r="C36" s="225"/>
      <c r="D36" s="213">
        <f t="shared" si="14"/>
        <v>247.95</v>
      </c>
      <c r="E36" s="213">
        <f t="shared" si="14"/>
        <v>34.200000000000003</v>
      </c>
      <c r="F36" s="215">
        <f t="shared" si="0"/>
        <v>129.35302855256643</v>
      </c>
      <c r="G36" s="213">
        <f t="shared" si="15"/>
        <v>0</v>
      </c>
      <c r="H36" s="226">
        <f t="shared" si="15"/>
        <v>-5.4</v>
      </c>
      <c r="I36" s="215">
        <f t="shared" si="1"/>
        <v>123.95302855256642</v>
      </c>
      <c r="J36" s="215">
        <f t="shared" si="7"/>
        <v>270.37</v>
      </c>
      <c r="K36" s="213">
        <f t="shared" si="16"/>
        <v>1.0900000000000001</v>
      </c>
      <c r="L36" s="204"/>
      <c r="P36" s="254"/>
    </row>
    <row r="37" spans="2:16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6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6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6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6" ht="14.25">
      <c r="B42" s="228" t="s">
        <v>31</v>
      </c>
      <c r="C42" s="229"/>
      <c r="D42" s="229"/>
      <c r="E42" s="229"/>
      <c r="F42" s="229"/>
      <c r="G42" s="229"/>
      <c r="H42" s="229"/>
    </row>
    <row r="44" spans="2:16">
      <c r="B44" s="202" t="s">
        <v>110</v>
      </c>
      <c r="C44" s="230" t="s">
        <v>111</v>
      </c>
      <c r="D44" s="231" t="str">
        <f>'Table 3 200 MW (Wyo) 2033'!E68</f>
        <v xml:space="preserve">Plant Costs  - 2017 IRP - Table 6.1 &amp; 6.2 </v>
      </c>
    </row>
    <row r="45" spans="2:16">
      <c r="C45" s="230" t="str">
        <f>C7</f>
        <v>(a)</v>
      </c>
      <c r="D45" s="202" t="s">
        <v>112</v>
      </c>
    </row>
    <row r="46" spans="2:16">
      <c r="C46" s="230" t="str">
        <f>D7</f>
        <v>(b)</v>
      </c>
      <c r="D46" s="215" t="str">
        <f>"= "&amp;C7&amp;" x "&amp;C62</f>
        <v>= (a) x 0.0771567801772526</v>
      </c>
    </row>
    <row r="47" spans="2:16">
      <c r="C47" s="230" t="str">
        <f>F7</f>
        <v>(d)</v>
      </c>
      <c r="D47" s="215" t="str">
        <f>"= ("&amp;$D$7&amp;" + "&amp;$E$7&amp;") /  (8.76 x "&amp;TEXT(C63,"0.0%")&amp;")"</f>
        <v>= ((b) + (c)) /  (8.76 x 24.9%)</v>
      </c>
    </row>
    <row r="48" spans="2:16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K7</f>
        <v>(h)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Yakima Solar Resource - 25%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4" ht="13.5" thickBot="1">
      <c r="C53" s="235" t="s">
        <v>119</v>
      </c>
      <c r="D53" s="236" t="s">
        <v>114</v>
      </c>
      <c r="E53" s="236"/>
      <c r="F53" s="236"/>
      <c r="G53" s="236"/>
      <c r="H53" s="237"/>
      <c r="I53" s="233"/>
      <c r="J53" s="233"/>
      <c r="K53" s="234"/>
    </row>
    <row r="55" spans="2:24">
      <c r="B55" s="111" t="s">
        <v>101</v>
      </c>
      <c r="C55" s="238">
        <v>1761.8947998896474</v>
      </c>
      <c r="D55" s="202" t="s">
        <v>112</v>
      </c>
      <c r="H55" s="202" t="s">
        <v>9</v>
      </c>
    </row>
    <row r="56" spans="2:24">
      <c r="B56" s="111" t="s">
        <v>101</v>
      </c>
      <c r="C56" s="239">
        <v>18.739825346529312</v>
      </c>
      <c r="D56" s="202" t="s">
        <v>115</v>
      </c>
      <c r="H56" s="202" t="s">
        <v>9</v>
      </c>
    </row>
    <row r="57" spans="2:24">
      <c r="B57" s="111" t="s">
        <v>101</v>
      </c>
      <c r="C57" s="244">
        <v>0.60299999999999998</v>
      </c>
      <c r="D57" s="202" t="s">
        <v>120</v>
      </c>
      <c r="H57" s="202" t="s">
        <v>117</v>
      </c>
    </row>
    <row r="58" spans="2:24">
      <c r="B58" s="111" t="s">
        <v>101</v>
      </c>
      <c r="C58" s="239">
        <v>0</v>
      </c>
      <c r="D58" s="202" t="s">
        <v>116</v>
      </c>
      <c r="H58" s="202" t="s">
        <v>117</v>
      </c>
      <c r="K58" s="204"/>
      <c r="L58" s="240"/>
      <c r="M58" s="69"/>
      <c r="N58" s="241" t="s">
        <v>123</v>
      </c>
      <c r="O58" s="69" t="s">
        <v>122</v>
      </c>
      <c r="P58" s="243" t="s">
        <v>124</v>
      </c>
      <c r="Q58" s="69"/>
      <c r="S58" s="204"/>
      <c r="T58" s="204"/>
      <c r="U58" s="204"/>
      <c r="V58" s="204"/>
      <c r="W58" s="204"/>
      <c r="X58" s="204"/>
    </row>
    <row r="59" spans="2:24">
      <c r="B59" s="111" t="s">
        <v>101</v>
      </c>
      <c r="C59" s="252">
        <f>$P$63</f>
        <v>-2.9537611535827537</v>
      </c>
      <c r="D59" s="202" t="s">
        <v>118</v>
      </c>
      <c r="H59" s="202" t="s">
        <v>117</v>
      </c>
      <c r="K59" s="242"/>
      <c r="L59" s="242"/>
      <c r="N59" s="242">
        <f>C55</f>
        <v>1761.8947998896474</v>
      </c>
      <c r="O59" s="262">
        <v>6.910504691716815E-2</v>
      </c>
      <c r="P59" s="256">
        <f>O59*N59/8760/$C$63*1000-O60*N60/8760/$C$63*1000</f>
        <v>-6.5037808590715613</v>
      </c>
      <c r="Q59" s="263"/>
      <c r="R59" s="244"/>
      <c r="S59" s="204"/>
      <c r="T59" s="204"/>
      <c r="U59" s="204"/>
      <c r="V59" s="204"/>
      <c r="W59" s="204"/>
      <c r="X59" s="204"/>
    </row>
    <row r="60" spans="2:24">
      <c r="K60" s="242"/>
      <c r="N60" s="242">
        <f>N59</f>
        <v>1761.8947998896474</v>
      </c>
      <c r="O60" s="262">
        <v>7.7156780177252568E-2</v>
      </c>
      <c r="P60" s="204"/>
      <c r="Q60" s="263"/>
      <c r="R60" s="204"/>
      <c r="S60" s="204"/>
      <c r="T60" s="204"/>
      <c r="U60" s="204"/>
      <c r="V60" s="204"/>
      <c r="W60" s="204"/>
      <c r="X60" s="204"/>
    </row>
    <row r="61" spans="2:24">
      <c r="C61" s="246"/>
      <c r="K61" s="242"/>
      <c r="N61" s="249"/>
      <c r="O61" s="249"/>
      <c r="S61" s="204"/>
      <c r="T61" s="204"/>
      <c r="U61" s="204"/>
      <c r="V61" s="204"/>
      <c r="W61" s="204"/>
      <c r="X61" s="204"/>
    </row>
    <row r="62" spans="2:24">
      <c r="C62" s="247">
        <v>7.7156780177252568E-2</v>
      </c>
      <c r="D62" s="202" t="s">
        <v>54</v>
      </c>
      <c r="K62" s="248"/>
      <c r="N62" s="241" t="s">
        <v>123</v>
      </c>
      <c r="O62" s="69" t="s">
        <v>122</v>
      </c>
      <c r="P62" s="243" t="s">
        <v>125</v>
      </c>
    </row>
    <row r="63" spans="2:24">
      <c r="C63" s="253">
        <v>0.249</v>
      </c>
      <c r="D63" s="202" t="s">
        <v>55</v>
      </c>
      <c r="N63" s="242">
        <f>N59</f>
        <v>1761.8947998896474</v>
      </c>
      <c r="O63" s="262">
        <v>7.3499999999999996E-2</v>
      </c>
      <c r="P63" s="256">
        <f>O63*N63/8760/$C$63*1000-O64*N64/8760/$C$63*1000</f>
        <v>-2.9537611535827537</v>
      </c>
      <c r="R63" s="202" t="s">
        <v>158</v>
      </c>
    </row>
    <row r="64" spans="2:24" ht="13.5" thickBot="1">
      <c r="D64" s="245"/>
      <c r="N64" s="242">
        <f>N59</f>
        <v>1761.8947998896474</v>
      </c>
      <c r="O64" s="262">
        <v>7.7156780177252568E-2</v>
      </c>
      <c r="P64" s="204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1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1">
      <c r="C67" s="136">
        <f t="shared" ref="C67:C74" si="17">C66+1</f>
        <v>2018</v>
      </c>
      <c r="D67" s="57">
        <v>2.1684070430924685E-2</v>
      </c>
      <c r="E67" s="111"/>
      <c r="F67" s="136">
        <f t="shared" ref="F67:F74" si="18">F66+1</f>
        <v>2027</v>
      </c>
      <c r="G67" s="57">
        <v>2.3164081218836952E-2</v>
      </c>
      <c r="H67" s="111"/>
      <c r="I67" s="136">
        <f t="shared" ref="I67:I74" si="19">I66+1</f>
        <v>2036</v>
      </c>
      <c r="J67" s="136"/>
      <c r="K67" s="57">
        <v>2.4311492116604327E-2</v>
      </c>
    </row>
    <row r="68" spans="3:11">
      <c r="C68" s="136">
        <f t="shared" si="17"/>
        <v>2019</v>
      </c>
      <c r="D68" s="57">
        <v>2.0023445288848141E-2</v>
      </c>
      <c r="E68" s="111"/>
      <c r="F68" s="136">
        <f t="shared" si="18"/>
        <v>2028</v>
      </c>
      <c r="G68" s="57">
        <v>2.3269517424980624E-2</v>
      </c>
      <c r="H68" s="111"/>
      <c r="I68" s="136">
        <f t="shared" si="19"/>
        <v>2037</v>
      </c>
      <c r="J68" s="136"/>
      <c r="K68" s="57">
        <v>2.4277391473133791E-2</v>
      </c>
    </row>
    <row r="69" spans="3:11">
      <c r="C69" s="136">
        <f t="shared" si="17"/>
        <v>2020</v>
      </c>
      <c r="D69" s="57">
        <v>2.1423649370385656E-2</v>
      </c>
      <c r="E69" s="111"/>
      <c r="F69" s="136">
        <f t="shared" si="18"/>
        <v>2029</v>
      </c>
      <c r="G69" s="57">
        <v>2.3660062349176059E-2</v>
      </c>
      <c r="H69" s="111"/>
      <c r="I69" s="136">
        <f t="shared" si="19"/>
        <v>2038</v>
      </c>
      <c r="J69" s="136"/>
      <c r="K69" s="57">
        <v>2.4418737348747444E-2</v>
      </c>
    </row>
    <row r="70" spans="3:11">
      <c r="C70" s="136">
        <f t="shared" si="17"/>
        <v>2021</v>
      </c>
      <c r="D70" s="57">
        <v>2.2444603435442634E-2</v>
      </c>
      <c r="E70" s="111"/>
      <c r="F70" s="136">
        <f t="shared" si="18"/>
        <v>2030</v>
      </c>
      <c r="G70" s="57">
        <v>2.3797996946838929E-2</v>
      </c>
      <c r="H70" s="111"/>
      <c r="I70" s="136">
        <f t="shared" si="19"/>
        <v>2039</v>
      </c>
      <c r="J70" s="136"/>
      <c r="K70" s="57">
        <v>2.4490791911648602E-2</v>
      </c>
    </row>
    <row r="71" spans="3:11">
      <c r="C71" s="136">
        <f t="shared" si="17"/>
        <v>2022</v>
      </c>
      <c r="D71" s="57">
        <v>2.2559296067847567E-2</v>
      </c>
      <c r="E71" s="111"/>
      <c r="F71" s="136">
        <f t="shared" si="18"/>
        <v>2031</v>
      </c>
      <c r="G71" s="57">
        <v>2.4014000123530499E-2</v>
      </c>
      <c r="H71" s="111"/>
      <c r="I71" s="136">
        <f t="shared" si="19"/>
        <v>2040</v>
      </c>
      <c r="J71" s="136"/>
      <c r="K71" s="57">
        <v>2.442458536688985E-2</v>
      </c>
    </row>
    <row r="72" spans="3:11" s="204" customFormat="1">
      <c r="C72" s="136">
        <f t="shared" si="17"/>
        <v>2023</v>
      </c>
      <c r="D72" s="57">
        <v>2.3031082544693549E-2</v>
      </c>
      <c r="E72" s="113"/>
      <c r="F72" s="136">
        <f t="shared" si="18"/>
        <v>2032</v>
      </c>
      <c r="G72" s="57">
        <v>2.4075090077113837E-2</v>
      </c>
      <c r="H72" s="113"/>
      <c r="I72" s="136">
        <f t="shared" si="19"/>
        <v>2041</v>
      </c>
      <c r="J72" s="136"/>
      <c r="K72" s="57">
        <v>2.4530694634797623E-2</v>
      </c>
    </row>
    <row r="73" spans="3:11" s="204" customFormat="1">
      <c r="C73" s="136">
        <f t="shared" si="17"/>
        <v>2024</v>
      </c>
      <c r="D73" s="57">
        <v>2.3134274986934988E-2</v>
      </c>
      <c r="E73" s="113"/>
      <c r="F73" s="136">
        <f t="shared" si="18"/>
        <v>2033</v>
      </c>
      <c r="G73" s="57">
        <v>2.4191075903759129E-2</v>
      </c>
      <c r="H73" s="113"/>
      <c r="I73" s="136">
        <f t="shared" si="19"/>
        <v>2042</v>
      </c>
      <c r="J73" s="136"/>
      <c r="K73" s="57">
        <v>2.4630996146588036E-2</v>
      </c>
    </row>
    <row r="74" spans="3:11" s="204" customFormat="1">
      <c r="C74" s="136">
        <f t="shared" si="17"/>
        <v>2025</v>
      </c>
      <c r="D74" s="57">
        <v>2.3159080336675242E-2</v>
      </c>
      <c r="E74" s="113"/>
      <c r="F74" s="136">
        <f t="shared" si="18"/>
        <v>2034</v>
      </c>
      <c r="G74" s="57">
        <v>2.4219456505286896E-2</v>
      </c>
      <c r="H74" s="113"/>
      <c r="I74" s="136">
        <f t="shared" si="19"/>
        <v>2043</v>
      </c>
      <c r="J74" s="136"/>
      <c r="K74" s="57">
        <v>2.4704209858992465E-2</v>
      </c>
    </row>
    <row r="75" spans="3:11" s="204" customFormat="1"/>
    <row r="76" spans="3:11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9" width="12.5" style="202" customWidth="1"/>
    <col min="10" max="10" width="11.6640625" style="202" customWidth="1"/>
    <col min="11" max="12" width="9.33203125" style="202"/>
    <col min="13" max="13" width="17.5" style="202" customWidth="1"/>
    <col min="14" max="14" width="4.83203125" style="202" customWidth="1"/>
    <col min="15" max="15" width="11.5" style="202" customWidth="1"/>
    <col min="16" max="16" width="12.5" style="202" customWidth="1"/>
    <col min="17" max="16384" width="9.33203125" style="202"/>
  </cols>
  <sheetData>
    <row r="1" spans="2:19" ht="15.75">
      <c r="B1" s="200" t="s">
        <v>85</v>
      </c>
      <c r="C1" s="201"/>
      <c r="D1" s="201"/>
      <c r="E1" s="201"/>
      <c r="F1" s="201"/>
      <c r="G1" s="201"/>
      <c r="H1" s="201"/>
      <c r="I1" s="201"/>
    </row>
    <row r="2" spans="2:19" ht="15.75">
      <c r="B2" s="200" t="s">
        <v>163</v>
      </c>
      <c r="C2" s="201"/>
      <c r="D2" s="201"/>
      <c r="E2" s="201"/>
      <c r="F2" s="201"/>
      <c r="G2" s="201"/>
      <c r="H2" s="201"/>
      <c r="I2" s="201"/>
    </row>
    <row r="3" spans="2:19" ht="15.75">
      <c r="B3" s="200" t="str">
        <f>TEXT($C$63,"0%")&amp;" Capacity Factor"</f>
        <v>90% Capacity Factor</v>
      </c>
      <c r="C3" s="201"/>
      <c r="D3" s="201"/>
      <c r="E3" s="201"/>
      <c r="F3" s="201"/>
      <c r="G3" s="201"/>
      <c r="H3" s="201"/>
      <c r="I3" s="201"/>
    </row>
    <row r="4" spans="2:19">
      <c r="B4" s="203"/>
      <c r="C4" s="203"/>
      <c r="D4" s="203"/>
      <c r="E4" s="203"/>
      <c r="F4" s="203"/>
      <c r="G4" s="203"/>
      <c r="H4" s="203"/>
      <c r="I4" s="204"/>
      <c r="J4" s="204"/>
    </row>
    <row r="5" spans="2:19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107</v>
      </c>
      <c r="G5" s="19" t="s">
        <v>13</v>
      </c>
      <c r="H5" s="206" t="s">
        <v>108</v>
      </c>
      <c r="I5" s="206" t="s">
        <v>121</v>
      </c>
      <c r="J5" s="19" t="s">
        <v>73</v>
      </c>
      <c r="K5"/>
      <c r="Q5" s="266"/>
    </row>
    <row r="6" spans="2:19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/>
      <c r="N6" s="268"/>
      <c r="O6" s="268"/>
      <c r="P6" s="70"/>
      <c r="Q6" s="70"/>
      <c r="R6" s="70"/>
    </row>
    <row r="7" spans="2:19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/>
      <c r="N7" s="70"/>
      <c r="O7" s="70"/>
      <c r="P7" s="70"/>
      <c r="Q7" s="70"/>
      <c r="R7" s="70"/>
    </row>
    <row r="8" spans="2:19" ht="6" customHeight="1">
      <c r="K8"/>
    </row>
    <row r="9" spans="2:19" ht="15.75">
      <c r="B9" s="60" t="str">
        <f>C52</f>
        <v>2017 IRP Geothermal PPA West Side Resource - 90% Capacity Factor</v>
      </c>
      <c r="C9" s="204"/>
      <c r="E9" s="204"/>
      <c r="F9" s="204"/>
      <c r="G9" s="204"/>
      <c r="H9" s="204"/>
      <c r="I9" s="204"/>
      <c r="J9" s="204"/>
      <c r="K9"/>
    </row>
    <row r="10" spans="2:19">
      <c r="B10" s="211">
        <v>2016</v>
      </c>
      <c r="C10" s="212">
        <f>C55</f>
        <v>0</v>
      </c>
      <c r="D10" s="213">
        <f>C10*$C$62</f>
        <v>0</v>
      </c>
      <c r="E10" s="213">
        <f>C56</f>
        <v>0</v>
      </c>
      <c r="F10" s="214">
        <f t="shared" ref="F10:F36" si="0">(D10+E10)/(8.76*$C$63)</f>
        <v>0</v>
      </c>
      <c r="G10" s="214">
        <f>$C$58</f>
        <v>77.34</v>
      </c>
      <c r="H10" s="261">
        <f>C59</f>
        <v>0</v>
      </c>
      <c r="I10" s="215">
        <f>F10+H10+G10</f>
        <v>77.34</v>
      </c>
      <c r="J10" s="215">
        <f>ROUND(I10*$C$63*8.76,2)</f>
        <v>611.44000000000005</v>
      </c>
      <c r="K10"/>
      <c r="N10" s="70"/>
      <c r="O10" s="70"/>
      <c r="P10" s="70"/>
      <c r="Q10" s="267"/>
      <c r="R10" s="70"/>
    </row>
    <row r="11" spans="2:19">
      <c r="B11" s="211">
        <f t="shared" ref="B11:B36" si="1">B10+1</f>
        <v>2017</v>
      </c>
      <c r="C11" s="217"/>
      <c r="D11" s="213">
        <f>ROUND(D10*(1+$D66),2)</f>
        <v>0</v>
      </c>
      <c r="E11" s="213">
        <f>ROUND(E10*(1+$D66),2)</f>
        <v>0</v>
      </c>
      <c r="F11" s="214">
        <f t="shared" si="0"/>
        <v>0</v>
      </c>
      <c r="G11" s="116">
        <f>ROUND(G10*(1+$D66),2)</f>
        <v>79.05</v>
      </c>
      <c r="H11" s="213">
        <f>ROUND(H10*(1+$D66),2)</f>
        <v>0</v>
      </c>
      <c r="I11" s="215">
        <f>F11+H11+G11</f>
        <v>79.05</v>
      </c>
      <c r="J11" s="215">
        <f t="shared" ref="J11:J36" si="2">ROUND(I11*$C$63*8.76,2)</f>
        <v>624.96</v>
      </c>
      <c r="K11"/>
      <c r="N11" s="70"/>
      <c r="O11" s="70"/>
      <c r="P11" s="70"/>
      <c r="Q11" s="267"/>
      <c r="R11" s="70"/>
    </row>
    <row r="12" spans="2:19">
      <c r="B12" s="224">
        <f t="shared" si="1"/>
        <v>2018</v>
      </c>
      <c r="C12" s="225"/>
      <c r="D12" s="213">
        <f t="shared" ref="D12:E19" si="3">ROUND(D11*(1+$D67),2)</f>
        <v>0</v>
      </c>
      <c r="E12" s="213">
        <f t="shared" si="3"/>
        <v>0</v>
      </c>
      <c r="F12" s="215">
        <f t="shared" si="0"/>
        <v>0</v>
      </c>
      <c r="G12" s="213">
        <f t="shared" ref="G12:G19" si="4">ROUND(G11*(1+$D67),2)</f>
        <v>80.760000000000005</v>
      </c>
      <c r="H12" s="226">
        <f t="shared" ref="H12" si="5">ROUND(H11*(1+$D67),2)</f>
        <v>0</v>
      </c>
      <c r="I12" s="215">
        <f t="shared" ref="I12:I36" si="6">F12+H12+G12</f>
        <v>80.760000000000005</v>
      </c>
      <c r="J12" s="215">
        <f t="shared" si="2"/>
        <v>638.48</v>
      </c>
      <c r="K12"/>
      <c r="L12" s="204"/>
      <c r="N12" s="70"/>
      <c r="O12" s="70"/>
      <c r="P12" s="70"/>
      <c r="Q12" s="267"/>
      <c r="R12" s="70"/>
    </row>
    <row r="13" spans="2:19">
      <c r="B13" s="224">
        <f t="shared" si="1"/>
        <v>2019</v>
      </c>
      <c r="C13" s="225"/>
      <c r="D13" s="213">
        <f t="shared" si="3"/>
        <v>0</v>
      </c>
      <c r="E13" s="213">
        <f t="shared" si="3"/>
        <v>0</v>
      </c>
      <c r="F13" s="215">
        <f t="shared" si="0"/>
        <v>0</v>
      </c>
      <c r="G13" s="213">
        <f t="shared" si="4"/>
        <v>82.38</v>
      </c>
      <c r="H13" s="226">
        <f t="shared" ref="H13" si="7">ROUND(H12*(1+$D68),2)</f>
        <v>0</v>
      </c>
      <c r="I13" s="215">
        <f t="shared" si="6"/>
        <v>82.38</v>
      </c>
      <c r="J13" s="215">
        <f t="shared" si="2"/>
        <v>651.29</v>
      </c>
      <c r="K13"/>
      <c r="L13" s="204"/>
      <c r="N13" s="70"/>
      <c r="O13" s="70"/>
      <c r="P13" s="70"/>
      <c r="Q13" s="267"/>
      <c r="R13" s="70"/>
    </row>
    <row r="14" spans="2:19">
      <c r="B14" s="224">
        <f t="shared" si="1"/>
        <v>2020</v>
      </c>
      <c r="C14" s="225"/>
      <c r="D14" s="213">
        <f t="shared" si="3"/>
        <v>0</v>
      </c>
      <c r="E14" s="213">
        <f t="shared" si="3"/>
        <v>0</v>
      </c>
      <c r="F14" s="215">
        <f t="shared" si="0"/>
        <v>0</v>
      </c>
      <c r="G14" s="213">
        <f t="shared" si="4"/>
        <v>84.14</v>
      </c>
      <c r="H14" s="226">
        <f t="shared" ref="H14" si="8">ROUND(H13*(1+$D69),2)</f>
        <v>0</v>
      </c>
      <c r="I14" s="215">
        <f t="shared" si="6"/>
        <v>84.14</v>
      </c>
      <c r="J14" s="215">
        <f t="shared" si="2"/>
        <v>665.2</v>
      </c>
      <c r="K14"/>
      <c r="L14" s="204"/>
      <c r="N14" s="70"/>
      <c r="O14" s="70"/>
      <c r="P14" s="70"/>
      <c r="Q14" s="267"/>
      <c r="R14" s="70"/>
      <c r="S14" s="223"/>
    </row>
    <row r="15" spans="2:19">
      <c r="B15" s="224">
        <f t="shared" si="1"/>
        <v>2021</v>
      </c>
      <c r="C15" s="225"/>
      <c r="D15" s="213">
        <f t="shared" si="3"/>
        <v>0</v>
      </c>
      <c r="E15" s="213">
        <f t="shared" si="3"/>
        <v>0</v>
      </c>
      <c r="F15" s="215">
        <f t="shared" si="0"/>
        <v>0</v>
      </c>
      <c r="G15" s="213">
        <f t="shared" si="4"/>
        <v>86.03</v>
      </c>
      <c r="H15" s="226">
        <f t="shared" ref="H15" si="9">ROUND(H14*(1+$D70),2)</f>
        <v>0</v>
      </c>
      <c r="I15" s="215">
        <f t="shared" si="6"/>
        <v>86.03</v>
      </c>
      <c r="J15" s="215">
        <f t="shared" si="2"/>
        <v>680.14</v>
      </c>
      <c r="K15"/>
      <c r="L15" s="204"/>
      <c r="N15" s="70"/>
      <c r="O15" s="70"/>
      <c r="P15" s="70"/>
      <c r="Q15" s="267"/>
      <c r="R15" s="70"/>
      <c r="S15" s="223"/>
    </row>
    <row r="16" spans="2:19">
      <c r="B16" s="224">
        <f t="shared" si="1"/>
        <v>2022</v>
      </c>
      <c r="C16" s="225"/>
      <c r="D16" s="213">
        <f t="shared" si="3"/>
        <v>0</v>
      </c>
      <c r="E16" s="213">
        <f t="shared" si="3"/>
        <v>0</v>
      </c>
      <c r="F16" s="215">
        <f t="shared" si="0"/>
        <v>0</v>
      </c>
      <c r="G16" s="213">
        <f t="shared" si="4"/>
        <v>87.97</v>
      </c>
      <c r="H16" s="226">
        <f t="shared" ref="H16" si="10">ROUND(H15*(1+$D71),2)</f>
        <v>0</v>
      </c>
      <c r="I16" s="215">
        <f t="shared" si="6"/>
        <v>87.97</v>
      </c>
      <c r="J16" s="215">
        <f t="shared" si="2"/>
        <v>695.48</v>
      </c>
      <c r="K16"/>
      <c r="L16" s="204"/>
      <c r="N16" s="70"/>
      <c r="O16" s="70"/>
      <c r="P16" s="70"/>
      <c r="Q16" s="267"/>
      <c r="R16" s="70"/>
    </row>
    <row r="17" spans="2:19">
      <c r="B17" s="224">
        <f t="shared" si="1"/>
        <v>2023</v>
      </c>
      <c r="C17" s="225"/>
      <c r="D17" s="213">
        <f t="shared" si="3"/>
        <v>0</v>
      </c>
      <c r="E17" s="213">
        <f t="shared" si="3"/>
        <v>0</v>
      </c>
      <c r="F17" s="215">
        <f t="shared" si="0"/>
        <v>0</v>
      </c>
      <c r="G17" s="213">
        <f t="shared" si="4"/>
        <v>90</v>
      </c>
      <c r="H17" s="226">
        <f t="shared" ref="H17" si="11">ROUND(H16*(1+$D72),2)</f>
        <v>0</v>
      </c>
      <c r="I17" s="215">
        <f t="shared" si="6"/>
        <v>90</v>
      </c>
      <c r="J17" s="215">
        <f t="shared" si="2"/>
        <v>711.53</v>
      </c>
      <c r="K17"/>
      <c r="L17" s="204"/>
      <c r="N17" s="70"/>
      <c r="O17" s="70"/>
      <c r="P17" s="70"/>
      <c r="Q17" s="267"/>
      <c r="R17" s="70"/>
    </row>
    <row r="18" spans="2:19">
      <c r="B18" s="224">
        <f t="shared" si="1"/>
        <v>2024</v>
      </c>
      <c r="C18" s="225"/>
      <c r="D18" s="213">
        <f t="shared" si="3"/>
        <v>0</v>
      </c>
      <c r="E18" s="213">
        <f t="shared" si="3"/>
        <v>0</v>
      </c>
      <c r="F18" s="215">
        <f t="shared" si="0"/>
        <v>0</v>
      </c>
      <c r="G18" s="213">
        <f t="shared" si="4"/>
        <v>92.08</v>
      </c>
      <c r="H18" s="226">
        <f t="shared" ref="H18" si="12">ROUND(H17*(1+$D73),2)</f>
        <v>0</v>
      </c>
      <c r="I18" s="215">
        <f t="shared" si="6"/>
        <v>92.08</v>
      </c>
      <c r="J18" s="215">
        <f t="shared" si="2"/>
        <v>727.98</v>
      </c>
      <c r="K18"/>
      <c r="L18" s="204"/>
      <c r="N18" s="70"/>
      <c r="O18" s="70"/>
      <c r="P18" s="70"/>
      <c r="Q18" s="267"/>
      <c r="R18" s="70"/>
    </row>
    <row r="19" spans="2:19">
      <c r="B19" s="224">
        <f t="shared" si="1"/>
        <v>2025</v>
      </c>
      <c r="C19" s="225"/>
      <c r="D19" s="213">
        <f t="shared" si="3"/>
        <v>0</v>
      </c>
      <c r="E19" s="213">
        <f t="shared" si="3"/>
        <v>0</v>
      </c>
      <c r="F19" s="215">
        <f t="shared" si="0"/>
        <v>0</v>
      </c>
      <c r="G19" s="213">
        <f t="shared" si="4"/>
        <v>94.21</v>
      </c>
      <c r="H19" s="226">
        <f t="shared" ref="H19" si="13">ROUND(H18*(1+$D74),2)</f>
        <v>0</v>
      </c>
      <c r="I19" s="215">
        <f t="shared" si="6"/>
        <v>94.21</v>
      </c>
      <c r="J19" s="215">
        <f t="shared" si="2"/>
        <v>744.81</v>
      </c>
      <c r="K19"/>
      <c r="L19" s="204"/>
      <c r="N19" s="70"/>
      <c r="O19" s="70"/>
      <c r="P19" s="70"/>
      <c r="Q19" s="267"/>
      <c r="R19" s="70"/>
    </row>
    <row r="20" spans="2:19">
      <c r="B20" s="224">
        <f t="shared" si="1"/>
        <v>2026</v>
      </c>
      <c r="C20" s="225"/>
      <c r="D20" s="213">
        <f>ROUND(D19*(1+$G66),2)</f>
        <v>0</v>
      </c>
      <c r="E20" s="213">
        <f>ROUND(E19*(1+$G66),2)</f>
        <v>0</v>
      </c>
      <c r="F20" s="215">
        <f t="shared" si="0"/>
        <v>0</v>
      </c>
      <c r="G20" s="213">
        <f>ROUND(G19*(1+$G66),2)</f>
        <v>96.37</v>
      </c>
      <c r="H20" s="226">
        <f>ROUND(H19*(1+$G66),2)</f>
        <v>0</v>
      </c>
      <c r="I20" s="215">
        <f t="shared" si="6"/>
        <v>96.37</v>
      </c>
      <c r="J20" s="215">
        <f t="shared" si="2"/>
        <v>761.89</v>
      </c>
      <c r="K20"/>
      <c r="L20" s="204"/>
      <c r="N20" s="70"/>
      <c r="O20" s="70"/>
      <c r="P20" s="70"/>
      <c r="Q20" s="267"/>
      <c r="R20" s="70"/>
    </row>
    <row r="21" spans="2:19">
      <c r="B21" s="224">
        <f t="shared" si="1"/>
        <v>2027</v>
      </c>
      <c r="C21" s="225"/>
      <c r="D21" s="213">
        <f t="shared" ref="D21:E28" si="14">ROUND(D20*(1+$G67),2)</f>
        <v>0</v>
      </c>
      <c r="E21" s="213">
        <f t="shared" si="14"/>
        <v>0</v>
      </c>
      <c r="F21" s="215">
        <f t="shared" si="0"/>
        <v>0</v>
      </c>
      <c r="G21" s="213">
        <f t="shared" ref="G21:G28" si="15">ROUND(G20*(1+$G67),2)</f>
        <v>98.6</v>
      </c>
      <c r="H21" s="226">
        <f t="shared" ref="H21" si="16">ROUND(H20*(1+$G67),2)</f>
        <v>0</v>
      </c>
      <c r="I21" s="215">
        <f t="shared" si="6"/>
        <v>98.6</v>
      </c>
      <c r="J21" s="215">
        <f t="shared" si="2"/>
        <v>779.52</v>
      </c>
      <c r="K21"/>
      <c r="L21" s="204"/>
      <c r="N21" s="70"/>
      <c r="O21" s="70"/>
      <c r="P21" s="70"/>
      <c r="Q21" s="267"/>
      <c r="R21" s="70"/>
    </row>
    <row r="22" spans="2:19">
      <c r="B22" s="224">
        <f t="shared" si="1"/>
        <v>2028</v>
      </c>
      <c r="C22" s="225"/>
      <c r="D22" s="219">
        <f t="shared" si="14"/>
        <v>0</v>
      </c>
      <c r="E22" s="219">
        <f t="shared" si="14"/>
        <v>0</v>
      </c>
      <c r="F22" s="220">
        <f t="shared" si="0"/>
        <v>0</v>
      </c>
      <c r="G22" s="219">
        <f t="shared" si="15"/>
        <v>100.89</v>
      </c>
      <c r="H22" s="219">
        <f t="shared" ref="H22" si="17">ROUND(H21*(1+$G68),2)</f>
        <v>0</v>
      </c>
      <c r="I22" s="220">
        <f t="shared" si="6"/>
        <v>100.89</v>
      </c>
      <c r="J22" s="220">
        <f t="shared" si="2"/>
        <v>797.63</v>
      </c>
      <c r="K22"/>
      <c r="L22" s="204"/>
      <c r="N22" s="70"/>
      <c r="O22" s="70"/>
      <c r="P22" s="70"/>
      <c r="Q22" s="267"/>
      <c r="R22" s="70"/>
    </row>
    <row r="23" spans="2:19">
      <c r="B23" s="224">
        <f t="shared" si="1"/>
        <v>2029</v>
      </c>
      <c r="C23" s="225"/>
      <c r="D23" s="213">
        <f t="shared" si="14"/>
        <v>0</v>
      </c>
      <c r="E23" s="213">
        <f t="shared" si="14"/>
        <v>0</v>
      </c>
      <c r="F23" s="215">
        <f t="shared" si="0"/>
        <v>0</v>
      </c>
      <c r="G23" s="213">
        <f t="shared" si="15"/>
        <v>103.28</v>
      </c>
      <c r="H23" s="226">
        <f t="shared" ref="H23" si="18">ROUND(H22*(1+$G69),2)</f>
        <v>0</v>
      </c>
      <c r="I23" s="215">
        <f t="shared" si="6"/>
        <v>103.28</v>
      </c>
      <c r="J23" s="215">
        <f t="shared" si="2"/>
        <v>816.52</v>
      </c>
      <c r="K23"/>
      <c r="L23" s="204"/>
      <c r="N23" s="70"/>
      <c r="O23" s="70"/>
      <c r="P23" s="267"/>
      <c r="Q23" s="267"/>
      <c r="R23" s="213"/>
      <c r="S23" s="244"/>
    </row>
    <row r="24" spans="2:19">
      <c r="B24" s="224">
        <f t="shared" si="1"/>
        <v>2030</v>
      </c>
      <c r="C24" s="225"/>
      <c r="D24" s="213">
        <f t="shared" si="14"/>
        <v>0</v>
      </c>
      <c r="E24" s="213">
        <f t="shared" si="14"/>
        <v>0</v>
      </c>
      <c r="F24" s="215">
        <f t="shared" si="0"/>
        <v>0</v>
      </c>
      <c r="G24" s="213">
        <f t="shared" si="15"/>
        <v>105.74</v>
      </c>
      <c r="H24" s="226">
        <f t="shared" ref="H24" si="19">ROUND(H23*(1+$G70),2)</f>
        <v>0</v>
      </c>
      <c r="I24" s="215">
        <f t="shared" si="6"/>
        <v>105.74</v>
      </c>
      <c r="J24" s="215">
        <f t="shared" si="2"/>
        <v>835.97</v>
      </c>
      <c r="K24"/>
      <c r="L24" s="204"/>
      <c r="N24" s="70"/>
      <c r="O24" s="70"/>
      <c r="P24" s="267"/>
      <c r="Q24" s="267"/>
      <c r="R24" s="213"/>
      <c r="S24" s="244"/>
    </row>
    <row r="25" spans="2:19">
      <c r="B25" s="224">
        <f t="shared" si="1"/>
        <v>2031</v>
      </c>
      <c r="C25" s="225"/>
      <c r="D25" s="213">
        <f t="shared" si="14"/>
        <v>0</v>
      </c>
      <c r="E25" s="213">
        <f t="shared" si="14"/>
        <v>0</v>
      </c>
      <c r="F25" s="215">
        <f t="shared" si="0"/>
        <v>0</v>
      </c>
      <c r="G25" s="213">
        <f t="shared" si="15"/>
        <v>108.28</v>
      </c>
      <c r="H25" s="226">
        <f t="shared" ref="H25" si="20">ROUND(H24*(1+$G71),2)</f>
        <v>0</v>
      </c>
      <c r="I25" s="215">
        <f t="shared" si="6"/>
        <v>108.28</v>
      </c>
      <c r="J25" s="215">
        <f t="shared" si="2"/>
        <v>856.05</v>
      </c>
      <c r="K25"/>
      <c r="L25" s="204"/>
      <c r="N25" s="70"/>
      <c r="O25" s="70"/>
      <c r="P25" s="267"/>
      <c r="Q25" s="267"/>
      <c r="R25" s="213"/>
      <c r="S25" s="244"/>
    </row>
    <row r="26" spans="2:19">
      <c r="B26" s="224">
        <f t="shared" si="1"/>
        <v>2032</v>
      </c>
      <c r="C26" s="225"/>
      <c r="D26" s="213">
        <f t="shared" si="14"/>
        <v>0</v>
      </c>
      <c r="E26" s="213">
        <f t="shared" si="14"/>
        <v>0</v>
      </c>
      <c r="F26" s="215">
        <f t="shared" si="0"/>
        <v>0</v>
      </c>
      <c r="G26" s="213">
        <f t="shared" si="15"/>
        <v>110.89</v>
      </c>
      <c r="H26" s="226">
        <f t="shared" ref="H26" si="21">ROUND(H25*(1+$G72),2)</f>
        <v>0</v>
      </c>
      <c r="I26" s="215">
        <f t="shared" si="6"/>
        <v>110.89</v>
      </c>
      <c r="J26" s="215">
        <f t="shared" si="2"/>
        <v>876.69</v>
      </c>
      <c r="K26"/>
      <c r="L26" s="204"/>
      <c r="N26" s="70"/>
      <c r="O26" s="70"/>
      <c r="P26" s="267"/>
      <c r="Q26" s="267"/>
      <c r="R26" s="213"/>
      <c r="S26" s="244"/>
    </row>
    <row r="27" spans="2:19">
      <c r="B27" s="224">
        <f t="shared" si="1"/>
        <v>2033</v>
      </c>
      <c r="C27" s="225"/>
      <c r="D27" s="213">
        <f t="shared" si="14"/>
        <v>0</v>
      </c>
      <c r="E27" s="213">
        <f t="shared" si="14"/>
        <v>0</v>
      </c>
      <c r="F27" s="215">
        <f t="shared" si="0"/>
        <v>0</v>
      </c>
      <c r="G27" s="213">
        <f t="shared" si="15"/>
        <v>113.57</v>
      </c>
      <c r="H27" s="226">
        <f t="shared" ref="H27" si="22">ROUND(H26*(1+$G73),2)</f>
        <v>0</v>
      </c>
      <c r="I27" s="215">
        <f t="shared" si="6"/>
        <v>113.57</v>
      </c>
      <c r="J27" s="215">
        <f t="shared" si="2"/>
        <v>897.87</v>
      </c>
      <c r="K27"/>
      <c r="L27" s="204"/>
      <c r="N27" s="70"/>
      <c r="O27" s="70"/>
      <c r="P27" s="267"/>
      <c r="Q27" s="267"/>
      <c r="R27" s="213"/>
      <c r="S27" s="244"/>
    </row>
    <row r="28" spans="2:19">
      <c r="B28" s="224">
        <f t="shared" si="1"/>
        <v>2034</v>
      </c>
      <c r="C28" s="225"/>
      <c r="D28" s="213">
        <f t="shared" si="14"/>
        <v>0</v>
      </c>
      <c r="E28" s="213">
        <f t="shared" si="14"/>
        <v>0</v>
      </c>
      <c r="F28" s="215">
        <f t="shared" si="0"/>
        <v>0</v>
      </c>
      <c r="G28" s="213">
        <f t="shared" si="15"/>
        <v>116.32</v>
      </c>
      <c r="H28" s="226">
        <f t="shared" ref="H28" si="23">ROUND(H27*(1+$G74),2)</f>
        <v>0</v>
      </c>
      <c r="I28" s="215">
        <f t="shared" si="6"/>
        <v>116.32</v>
      </c>
      <c r="J28" s="215">
        <f t="shared" si="2"/>
        <v>919.61</v>
      </c>
      <c r="K28"/>
      <c r="L28" s="204"/>
      <c r="N28" s="70"/>
      <c r="O28" s="70"/>
      <c r="P28" s="267"/>
      <c r="Q28" s="267"/>
      <c r="R28" s="213"/>
      <c r="S28" s="244"/>
    </row>
    <row r="29" spans="2:19">
      <c r="B29" s="224">
        <f t="shared" si="1"/>
        <v>2035</v>
      </c>
      <c r="C29" s="225"/>
      <c r="D29" s="213">
        <f>ROUND(D28*(1+$J66),2)</f>
        <v>0</v>
      </c>
      <c r="E29" s="213">
        <f>ROUND(E28*(1+$J66),2)</f>
        <v>0</v>
      </c>
      <c r="F29" s="215">
        <f t="shared" si="0"/>
        <v>0</v>
      </c>
      <c r="G29" s="213">
        <f>ROUND(G28*(1+$J66),2)</f>
        <v>119.13</v>
      </c>
      <c r="H29" s="226">
        <f>ROUND(H28*(1+$J66),2)</f>
        <v>0</v>
      </c>
      <c r="I29" s="215">
        <f t="shared" si="6"/>
        <v>119.13</v>
      </c>
      <c r="J29" s="215">
        <f t="shared" si="2"/>
        <v>941.83</v>
      </c>
      <c r="K29"/>
      <c r="L29" s="204"/>
      <c r="N29" s="70"/>
      <c r="O29" s="70"/>
      <c r="P29" s="267"/>
      <c r="Q29" s="267"/>
      <c r="R29" s="213"/>
      <c r="S29" s="244"/>
    </row>
    <row r="30" spans="2:19">
      <c r="B30" s="224">
        <f t="shared" si="1"/>
        <v>2036</v>
      </c>
      <c r="C30" s="225"/>
      <c r="D30" s="213">
        <f t="shared" ref="D30:E36" si="24">ROUND(D29*(1+$J67),2)</f>
        <v>0</v>
      </c>
      <c r="E30" s="213">
        <f t="shared" si="24"/>
        <v>0</v>
      </c>
      <c r="F30" s="215">
        <f t="shared" si="0"/>
        <v>0</v>
      </c>
      <c r="G30" s="213">
        <f t="shared" ref="G30:G36" si="25">ROUND(G29*(1+$J67),2)</f>
        <v>122.03</v>
      </c>
      <c r="H30" s="226">
        <f t="shared" ref="H30" si="26">ROUND(H29*(1+$J67),2)</f>
        <v>0</v>
      </c>
      <c r="I30" s="215">
        <f t="shared" si="6"/>
        <v>122.03</v>
      </c>
      <c r="J30" s="215">
        <f t="shared" si="2"/>
        <v>964.76</v>
      </c>
      <c r="K30"/>
      <c r="L30" s="204"/>
      <c r="N30" s="70"/>
      <c r="O30" s="70"/>
      <c r="P30" s="267"/>
      <c r="Q30" s="267"/>
      <c r="R30" s="213"/>
      <c r="S30" s="244"/>
    </row>
    <row r="31" spans="2:19">
      <c r="B31" s="224">
        <f t="shared" si="1"/>
        <v>2037</v>
      </c>
      <c r="C31" s="225"/>
      <c r="D31" s="213">
        <f t="shared" si="24"/>
        <v>0</v>
      </c>
      <c r="E31" s="213">
        <f t="shared" si="24"/>
        <v>0</v>
      </c>
      <c r="F31" s="215">
        <f t="shared" si="0"/>
        <v>0</v>
      </c>
      <c r="G31" s="213">
        <f t="shared" si="25"/>
        <v>124.99</v>
      </c>
      <c r="H31" s="226">
        <f t="shared" ref="H31" si="27">ROUND(H30*(1+$J68),2)</f>
        <v>0</v>
      </c>
      <c r="I31" s="215">
        <f t="shared" si="6"/>
        <v>124.99</v>
      </c>
      <c r="J31" s="215">
        <f t="shared" si="2"/>
        <v>988.16</v>
      </c>
      <c r="K31"/>
      <c r="L31" s="204"/>
      <c r="N31" s="70"/>
      <c r="O31" s="70"/>
      <c r="P31" s="70"/>
      <c r="Q31" s="267"/>
      <c r="R31" s="213"/>
      <c r="S31" s="213"/>
    </row>
    <row r="32" spans="2:19">
      <c r="B32" s="224">
        <f t="shared" si="1"/>
        <v>2038</v>
      </c>
      <c r="C32" s="225"/>
      <c r="D32" s="213">
        <f t="shared" si="24"/>
        <v>0</v>
      </c>
      <c r="E32" s="213">
        <f t="shared" si="24"/>
        <v>0</v>
      </c>
      <c r="F32" s="215">
        <f t="shared" si="0"/>
        <v>0</v>
      </c>
      <c r="G32" s="213">
        <f t="shared" si="25"/>
        <v>128.04</v>
      </c>
      <c r="H32" s="226">
        <f t="shared" ref="H32" si="28">ROUND(H31*(1+$J69),2)</f>
        <v>0</v>
      </c>
      <c r="I32" s="215">
        <f t="shared" si="6"/>
        <v>128.04</v>
      </c>
      <c r="J32" s="215">
        <f t="shared" si="2"/>
        <v>1012.27</v>
      </c>
      <c r="K32"/>
      <c r="L32" s="204"/>
      <c r="N32" s="70"/>
      <c r="O32" s="70"/>
      <c r="Q32" s="254"/>
      <c r="R32" s="213"/>
      <c r="S32" s="213"/>
    </row>
    <row r="33" spans="2:19">
      <c r="B33" s="224">
        <f t="shared" si="1"/>
        <v>2039</v>
      </c>
      <c r="C33" s="225"/>
      <c r="D33" s="213">
        <f t="shared" si="24"/>
        <v>0</v>
      </c>
      <c r="E33" s="213">
        <f t="shared" si="24"/>
        <v>0</v>
      </c>
      <c r="F33" s="215">
        <f t="shared" si="0"/>
        <v>0</v>
      </c>
      <c r="G33" s="213">
        <f t="shared" si="25"/>
        <v>131.18</v>
      </c>
      <c r="H33" s="226">
        <f t="shared" ref="H33" si="29">ROUND(H32*(1+$J70),2)</f>
        <v>0</v>
      </c>
      <c r="I33" s="215">
        <f t="shared" si="6"/>
        <v>131.18</v>
      </c>
      <c r="J33" s="215">
        <f t="shared" si="2"/>
        <v>1037.0999999999999</v>
      </c>
      <c r="K33"/>
      <c r="L33" s="204"/>
      <c r="N33" s="70"/>
      <c r="O33" s="70"/>
      <c r="Q33" s="254"/>
      <c r="R33" s="213"/>
      <c r="S33" s="213"/>
    </row>
    <row r="34" spans="2:19">
      <c r="B34" s="224">
        <f t="shared" si="1"/>
        <v>2040</v>
      </c>
      <c r="C34" s="225"/>
      <c r="D34" s="213">
        <f t="shared" si="24"/>
        <v>0</v>
      </c>
      <c r="E34" s="213">
        <f t="shared" si="24"/>
        <v>0</v>
      </c>
      <c r="F34" s="215">
        <f t="shared" si="0"/>
        <v>0</v>
      </c>
      <c r="G34" s="213">
        <f t="shared" si="25"/>
        <v>134.38</v>
      </c>
      <c r="H34" s="226">
        <f t="shared" ref="H34" si="30">ROUND(H33*(1+$J71),2)</f>
        <v>0</v>
      </c>
      <c r="I34" s="215">
        <f t="shared" si="6"/>
        <v>134.38</v>
      </c>
      <c r="J34" s="215">
        <f t="shared" si="2"/>
        <v>1062.3900000000001</v>
      </c>
      <c r="K34"/>
      <c r="L34" s="204"/>
      <c r="N34" s="70"/>
      <c r="O34" s="70"/>
      <c r="Q34" s="254"/>
      <c r="R34" s="213"/>
      <c r="S34" s="213"/>
    </row>
    <row r="35" spans="2:19">
      <c r="B35" s="224">
        <f t="shared" si="1"/>
        <v>2041</v>
      </c>
      <c r="C35" s="225"/>
      <c r="D35" s="213">
        <f t="shared" si="24"/>
        <v>0</v>
      </c>
      <c r="E35" s="213">
        <f t="shared" si="24"/>
        <v>0</v>
      </c>
      <c r="F35" s="215">
        <f t="shared" si="0"/>
        <v>0</v>
      </c>
      <c r="G35" s="213">
        <f t="shared" si="25"/>
        <v>137.68</v>
      </c>
      <c r="H35" s="226">
        <f t="shared" ref="H35" si="31">ROUND(H34*(1+$J72),2)</f>
        <v>0</v>
      </c>
      <c r="I35" s="215">
        <f t="shared" si="6"/>
        <v>137.68</v>
      </c>
      <c r="J35" s="215">
        <f t="shared" si="2"/>
        <v>1088.48</v>
      </c>
      <c r="K35"/>
      <c r="L35" s="204"/>
      <c r="N35" s="70"/>
      <c r="O35" s="70"/>
      <c r="Q35" s="254"/>
      <c r="R35" s="213"/>
      <c r="S35" s="213"/>
    </row>
    <row r="36" spans="2:19">
      <c r="B36" s="224">
        <f t="shared" si="1"/>
        <v>2042</v>
      </c>
      <c r="C36" s="225"/>
      <c r="D36" s="213">
        <f t="shared" si="24"/>
        <v>0</v>
      </c>
      <c r="E36" s="213">
        <f t="shared" si="24"/>
        <v>0</v>
      </c>
      <c r="F36" s="215">
        <f t="shared" si="0"/>
        <v>0</v>
      </c>
      <c r="G36" s="213">
        <f t="shared" si="25"/>
        <v>141.07</v>
      </c>
      <c r="H36" s="226">
        <f t="shared" ref="H36" si="32">ROUND(H35*(1+$J73),2)</f>
        <v>0</v>
      </c>
      <c r="I36" s="215">
        <f t="shared" si="6"/>
        <v>141.07</v>
      </c>
      <c r="J36" s="215">
        <f t="shared" si="2"/>
        <v>1115.29</v>
      </c>
      <c r="K36"/>
      <c r="L36" s="204"/>
      <c r="N36" s="70"/>
      <c r="O36" s="70"/>
      <c r="Q36" s="254"/>
      <c r="R36" s="213"/>
      <c r="S36" s="213"/>
    </row>
    <row r="37" spans="2:19">
      <c r="B37" s="224"/>
      <c r="C37" s="217"/>
      <c r="D37" s="213"/>
      <c r="E37" s="213"/>
      <c r="F37" s="214"/>
      <c r="G37" s="213"/>
      <c r="H37" s="213"/>
      <c r="I37" s="215"/>
      <c r="J37" s="227"/>
    </row>
    <row r="38" spans="2:19">
      <c r="B38" s="211"/>
      <c r="C38" s="217"/>
      <c r="D38" s="213"/>
      <c r="E38" s="213"/>
      <c r="F38" s="214"/>
      <c r="G38" s="213"/>
      <c r="H38" s="213"/>
      <c r="I38" s="215"/>
      <c r="J38" s="227"/>
    </row>
    <row r="39" spans="2:19">
      <c r="B39" s="211"/>
      <c r="C39" s="217"/>
      <c r="D39" s="213"/>
      <c r="E39" s="213"/>
      <c r="F39" s="214"/>
      <c r="G39" s="213"/>
      <c r="H39" s="213"/>
      <c r="I39" s="215"/>
      <c r="J39" s="227"/>
    </row>
    <row r="40" spans="2:19">
      <c r="B40" s="211"/>
      <c r="C40" s="217"/>
      <c r="D40" s="213"/>
      <c r="E40" s="213"/>
      <c r="F40" s="214"/>
      <c r="G40" s="213"/>
      <c r="H40" s="213"/>
      <c r="I40" s="215"/>
      <c r="J40" s="227"/>
    </row>
    <row r="42" spans="2:19" ht="14.25">
      <c r="B42" s="228" t="s">
        <v>31</v>
      </c>
      <c r="C42" s="229"/>
      <c r="D42" s="229"/>
      <c r="E42" s="229"/>
      <c r="F42" s="229"/>
      <c r="G42" s="229"/>
      <c r="H42" s="229"/>
    </row>
    <row r="44" spans="2:19">
      <c r="B44" s="202" t="s">
        <v>110</v>
      </c>
      <c r="C44" s="230" t="s">
        <v>111</v>
      </c>
      <c r="D44" s="231" t="str">
        <f>'Table 3 200 MW (Wyo) 2033'!E68</f>
        <v xml:space="preserve">Plant Costs  - 2017 IRP - Table 6.1 &amp; 6.2 </v>
      </c>
    </row>
    <row r="45" spans="2:19">
      <c r="C45" s="230" t="str">
        <f>C7</f>
        <v>(a)</v>
      </c>
      <c r="D45" s="202" t="s">
        <v>112</v>
      </c>
    </row>
    <row r="46" spans="2:19">
      <c r="C46" s="230" t="str">
        <f>D7</f>
        <v>(b)</v>
      </c>
      <c r="D46" s="215" t="str">
        <f>"= "&amp;C7&amp;" x "&amp;C62</f>
        <v>= (a) x 0.0631141369791985</v>
      </c>
    </row>
    <row r="47" spans="2:19">
      <c r="C47" s="230" t="str">
        <f>F7</f>
        <v>(d)</v>
      </c>
      <c r="D47" s="215" t="str">
        <f>"= ("&amp;$D$7&amp;" + "&amp;$E$7&amp;") /  (8.76 x "&amp;TEXT(C63,"0.0%")&amp;")"</f>
        <v>= ((b) + (c)) /  (8.76 x 90.3%)</v>
      </c>
    </row>
    <row r="48" spans="2:19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J7</f>
        <v>(h)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Geothermal PPA West Side Resource - 90% Capacity Factor</v>
      </c>
      <c r="D52" s="232"/>
      <c r="E52" s="232"/>
      <c r="F52" s="232"/>
      <c r="G52" s="232"/>
      <c r="H52" s="232"/>
      <c r="I52" s="233"/>
      <c r="J52" s="234"/>
    </row>
    <row r="53" spans="2:24" ht="13.5" thickBot="1">
      <c r="C53" s="235" t="s">
        <v>119</v>
      </c>
      <c r="D53" s="236" t="s">
        <v>114</v>
      </c>
      <c r="E53" s="236"/>
      <c r="F53" s="236"/>
      <c r="G53" s="236"/>
      <c r="H53" s="237"/>
      <c r="I53" s="233"/>
      <c r="J53" s="234"/>
    </row>
    <row r="55" spans="2:24">
      <c r="B55" s="111" t="s">
        <v>101</v>
      </c>
      <c r="C55" s="238">
        <v>0</v>
      </c>
      <c r="D55" s="202" t="s">
        <v>112</v>
      </c>
      <c r="H55" s="202" t="s">
        <v>9</v>
      </c>
    </row>
    <row r="56" spans="2:24">
      <c r="B56" s="111" t="s">
        <v>101</v>
      </c>
      <c r="C56" s="239">
        <v>0</v>
      </c>
      <c r="D56" s="202" t="s">
        <v>115</v>
      </c>
      <c r="H56" s="202" t="s">
        <v>9</v>
      </c>
    </row>
    <row r="57" spans="2:24">
      <c r="B57" s="111" t="s">
        <v>101</v>
      </c>
      <c r="C57" s="244">
        <v>0</v>
      </c>
      <c r="D57" s="202" t="s">
        <v>120</v>
      </c>
      <c r="H57" s="202" t="s">
        <v>117</v>
      </c>
    </row>
    <row r="58" spans="2:24">
      <c r="B58" s="111" t="s">
        <v>101</v>
      </c>
      <c r="C58" s="239">
        <v>77.34</v>
      </c>
      <c r="D58" s="202" t="s">
        <v>116</v>
      </c>
      <c r="H58" s="202" t="s">
        <v>117</v>
      </c>
      <c r="J58" s="204"/>
      <c r="K58" s="240"/>
      <c r="L58" s="69"/>
      <c r="M58" s="241"/>
      <c r="N58" s="241"/>
      <c r="O58" s="69"/>
      <c r="P58" s="241"/>
      <c r="Q58" s="69"/>
      <c r="R58" s="204"/>
      <c r="S58" s="204"/>
      <c r="T58" s="204"/>
      <c r="U58" s="204"/>
      <c r="V58" s="204"/>
      <c r="W58" s="204"/>
      <c r="X58" s="204"/>
    </row>
    <row r="59" spans="2:24">
      <c r="B59" s="111" t="s">
        <v>101</v>
      </c>
      <c r="C59" s="252">
        <v>0</v>
      </c>
      <c r="D59" s="202" t="s">
        <v>118</v>
      </c>
      <c r="H59" s="202" t="s">
        <v>117</v>
      </c>
      <c r="J59" s="242"/>
      <c r="K59" s="242"/>
      <c r="L59" s="243"/>
      <c r="M59" s="244"/>
      <c r="N59" s="244"/>
      <c r="O59" s="241"/>
      <c r="P59" s="245"/>
      <c r="Q59" s="204"/>
      <c r="R59" s="204"/>
      <c r="S59" s="204"/>
      <c r="T59" s="204"/>
      <c r="U59" s="204"/>
      <c r="V59" s="204"/>
      <c r="W59" s="204"/>
      <c r="X59" s="204"/>
    </row>
    <row r="60" spans="2:24">
      <c r="J60" s="242"/>
      <c r="K60" s="242"/>
      <c r="L60" s="242"/>
      <c r="M60" s="204"/>
      <c r="N60" s="204"/>
      <c r="O60" s="241"/>
      <c r="P60" s="245"/>
      <c r="Q60" s="204"/>
      <c r="R60" s="204"/>
      <c r="S60" s="204"/>
      <c r="T60" s="204"/>
      <c r="U60" s="204"/>
      <c r="V60" s="204"/>
      <c r="W60" s="204"/>
      <c r="X60" s="204"/>
    </row>
    <row r="61" spans="2:24">
      <c r="C61" s="246"/>
      <c r="J61" s="242"/>
      <c r="K61" s="242"/>
      <c r="L61" s="242"/>
      <c r="M61" s="204"/>
      <c r="N61" s="204"/>
      <c r="O61" s="242"/>
      <c r="P61" s="245"/>
      <c r="S61" s="204"/>
      <c r="T61" s="204"/>
      <c r="U61" s="204"/>
      <c r="V61" s="204"/>
      <c r="W61" s="204"/>
      <c r="X61" s="204"/>
    </row>
    <row r="62" spans="2:24">
      <c r="C62" s="247">
        <v>6.3114136979198515E-2</v>
      </c>
      <c r="D62" s="202" t="s">
        <v>54</v>
      </c>
      <c r="J62" s="248"/>
      <c r="K62" s="249"/>
      <c r="L62" s="249"/>
      <c r="O62" s="250"/>
    </row>
    <row r="63" spans="2:24">
      <c r="C63" s="253">
        <v>0.90249999999999997</v>
      </c>
      <c r="D63" s="202" t="s">
        <v>55</v>
      </c>
    </row>
    <row r="64" spans="2:24" ht="13.5" thickBot="1">
      <c r="D64" s="245"/>
    </row>
    <row r="65" spans="3:10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4"/>
    </row>
    <row r="66" spans="3:10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57">
        <v>2.4174683944208519E-2</v>
      </c>
    </row>
    <row r="67" spans="3:10">
      <c r="C67" s="136">
        <f t="shared" ref="C67:C74" si="33">C66+1</f>
        <v>2018</v>
      </c>
      <c r="D67" s="57">
        <v>2.1684070430924685E-2</v>
      </c>
      <c r="E67" s="111"/>
      <c r="F67" s="136">
        <f t="shared" ref="F67:F74" si="34">F66+1</f>
        <v>2027</v>
      </c>
      <c r="G67" s="57">
        <v>2.3164081218836952E-2</v>
      </c>
      <c r="H67" s="111"/>
      <c r="I67" s="136">
        <f t="shared" ref="I67:I74" si="35">I66+1</f>
        <v>2036</v>
      </c>
      <c r="J67" s="57">
        <v>2.4311492116604327E-2</v>
      </c>
    </row>
    <row r="68" spans="3:10">
      <c r="C68" s="136">
        <f t="shared" si="33"/>
        <v>2019</v>
      </c>
      <c r="D68" s="57">
        <v>2.0023445288848141E-2</v>
      </c>
      <c r="E68" s="111"/>
      <c r="F68" s="136">
        <f t="shared" si="34"/>
        <v>2028</v>
      </c>
      <c r="G68" s="57">
        <v>2.3269517424980624E-2</v>
      </c>
      <c r="H68" s="111"/>
      <c r="I68" s="136">
        <f t="shared" si="35"/>
        <v>2037</v>
      </c>
      <c r="J68" s="57">
        <v>2.4277391473133791E-2</v>
      </c>
    </row>
    <row r="69" spans="3:10">
      <c r="C69" s="136">
        <f t="shared" si="33"/>
        <v>2020</v>
      </c>
      <c r="D69" s="57">
        <v>2.1423649370385656E-2</v>
      </c>
      <c r="E69" s="111"/>
      <c r="F69" s="136">
        <f t="shared" si="34"/>
        <v>2029</v>
      </c>
      <c r="G69" s="57">
        <v>2.3660062349176059E-2</v>
      </c>
      <c r="H69" s="111"/>
      <c r="I69" s="136">
        <f t="shared" si="35"/>
        <v>2038</v>
      </c>
      <c r="J69" s="57">
        <v>2.4418737348747444E-2</v>
      </c>
    </row>
    <row r="70" spans="3:10">
      <c r="C70" s="136">
        <f t="shared" si="33"/>
        <v>2021</v>
      </c>
      <c r="D70" s="57">
        <v>2.2444603435442634E-2</v>
      </c>
      <c r="E70" s="111"/>
      <c r="F70" s="136">
        <f t="shared" si="34"/>
        <v>2030</v>
      </c>
      <c r="G70" s="57">
        <v>2.3797996946838929E-2</v>
      </c>
      <c r="H70" s="111"/>
      <c r="I70" s="136">
        <f t="shared" si="35"/>
        <v>2039</v>
      </c>
      <c r="J70" s="57">
        <v>2.4490791911648602E-2</v>
      </c>
    </row>
    <row r="71" spans="3:10">
      <c r="C71" s="136">
        <f t="shared" si="33"/>
        <v>2022</v>
      </c>
      <c r="D71" s="57">
        <v>2.2559296067847567E-2</v>
      </c>
      <c r="E71" s="111"/>
      <c r="F71" s="136">
        <f t="shared" si="34"/>
        <v>2031</v>
      </c>
      <c r="G71" s="57">
        <v>2.4014000123530499E-2</v>
      </c>
      <c r="H71" s="111"/>
      <c r="I71" s="136">
        <f t="shared" si="35"/>
        <v>2040</v>
      </c>
      <c r="J71" s="57">
        <v>2.442458536688985E-2</v>
      </c>
    </row>
    <row r="72" spans="3:10" s="204" customFormat="1">
      <c r="C72" s="136">
        <f t="shared" si="33"/>
        <v>2023</v>
      </c>
      <c r="D72" s="57">
        <v>2.3031082544693549E-2</v>
      </c>
      <c r="E72" s="113"/>
      <c r="F72" s="136">
        <f t="shared" si="34"/>
        <v>2032</v>
      </c>
      <c r="G72" s="57">
        <v>2.4075090077113837E-2</v>
      </c>
      <c r="H72" s="113"/>
      <c r="I72" s="136">
        <f t="shared" si="35"/>
        <v>2041</v>
      </c>
      <c r="J72" s="57">
        <v>2.4530694634797623E-2</v>
      </c>
    </row>
    <row r="73" spans="3:10" s="204" customFormat="1">
      <c r="C73" s="136">
        <f t="shared" si="33"/>
        <v>2024</v>
      </c>
      <c r="D73" s="57">
        <v>2.3134274986934988E-2</v>
      </c>
      <c r="E73" s="113"/>
      <c r="F73" s="136">
        <f t="shared" si="34"/>
        <v>2033</v>
      </c>
      <c r="G73" s="57">
        <v>2.4191075903759129E-2</v>
      </c>
      <c r="H73" s="113"/>
      <c r="I73" s="136">
        <f t="shared" si="35"/>
        <v>2042</v>
      </c>
      <c r="J73" s="57">
        <v>2.4630996146588036E-2</v>
      </c>
    </row>
    <row r="74" spans="3:10" s="204" customFormat="1">
      <c r="C74" s="136">
        <f t="shared" si="33"/>
        <v>2025</v>
      </c>
      <c r="D74" s="57">
        <v>2.3159080336675242E-2</v>
      </c>
      <c r="E74" s="113"/>
      <c r="F74" s="136">
        <f t="shared" si="34"/>
        <v>2034</v>
      </c>
      <c r="G74" s="57">
        <v>2.4219456505286896E-2</v>
      </c>
      <c r="H74" s="113"/>
      <c r="I74" s="136">
        <f t="shared" si="35"/>
        <v>2043</v>
      </c>
      <c r="J74" s="57">
        <v>2.4704209858992465E-2</v>
      </c>
    </row>
    <row r="75" spans="3:10" s="204" customFormat="1"/>
    <row r="76" spans="3:10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9.33203125" defaultRowHeight="12.75"/>
  <cols>
    <col min="1" max="1" width="2.83203125" style="111" customWidth="1"/>
    <col min="2" max="2" width="10.83203125" style="111" customWidth="1"/>
    <col min="3" max="3" width="14.1640625" style="111" customWidth="1"/>
    <col min="4" max="4" width="12.33203125" style="111" customWidth="1"/>
    <col min="5" max="5" width="9.1640625" style="111" customWidth="1"/>
    <col min="6" max="6" width="10.5" style="111" customWidth="1"/>
    <col min="7" max="7" width="10.5" style="111" bestFit="1" customWidth="1"/>
    <col min="8" max="8" width="11.6640625" style="111" bestFit="1" customWidth="1"/>
    <col min="9" max="9" width="11.1640625" style="111" customWidth="1"/>
    <col min="10" max="10" width="12" style="111" bestFit="1" customWidth="1"/>
    <col min="11" max="11" width="12" style="111" customWidth="1"/>
    <col min="12" max="13" width="9.33203125" style="111"/>
    <col min="14" max="15" width="9.33203125" style="111" customWidth="1"/>
    <col min="16" max="16384" width="9.33203125" style="111"/>
  </cols>
  <sheetData>
    <row r="1" spans="2:14" ht="15.75" hidden="1">
      <c r="B1" s="1" t="s">
        <v>52</v>
      </c>
      <c r="C1" s="110"/>
      <c r="D1" s="110"/>
      <c r="E1" s="110"/>
      <c r="F1" s="110"/>
      <c r="G1" s="110"/>
      <c r="H1" s="110"/>
      <c r="I1" s="110"/>
      <c r="J1" s="110"/>
      <c r="K1" s="110"/>
    </row>
    <row r="2" spans="2:14" ht="15.75">
      <c r="B2" s="1"/>
      <c r="C2" s="110"/>
      <c r="D2" s="110"/>
      <c r="E2" s="110"/>
      <c r="F2" s="110"/>
      <c r="G2" s="110"/>
      <c r="H2" s="110"/>
      <c r="I2" s="110"/>
      <c r="J2" s="110"/>
      <c r="K2" s="110"/>
    </row>
    <row r="3" spans="2:14" ht="15.75">
      <c r="B3" s="1" t="s">
        <v>85</v>
      </c>
      <c r="C3" s="110"/>
      <c r="D3" s="110"/>
      <c r="E3" s="110"/>
      <c r="F3" s="110"/>
      <c r="G3" s="110"/>
      <c r="H3" s="110"/>
      <c r="I3" s="110"/>
      <c r="J3" s="110"/>
      <c r="K3" s="110"/>
    </row>
    <row r="4" spans="2:14" ht="15.75">
      <c r="B4" s="1" t="s">
        <v>164</v>
      </c>
      <c r="C4" s="110"/>
      <c r="D4" s="110"/>
      <c r="E4" s="110"/>
      <c r="F4" s="110"/>
      <c r="G4" s="110"/>
      <c r="H4" s="110"/>
      <c r="I4" s="110"/>
      <c r="J4" s="110"/>
      <c r="K4" s="110"/>
    </row>
    <row r="5" spans="2:14" ht="15.75">
      <c r="B5" s="1" t="str">
        <f>C54</f>
        <v>UT N - 200 MW - SCCT Frame "F" x1 - East Side Resource (5,050')</v>
      </c>
      <c r="C5" s="110"/>
      <c r="D5" s="110"/>
      <c r="E5" s="110"/>
      <c r="F5" s="110"/>
      <c r="G5" s="110"/>
      <c r="H5" s="110"/>
      <c r="I5" s="110"/>
      <c r="J5" s="110"/>
      <c r="K5" s="110"/>
    </row>
    <row r="6" spans="2:14" ht="15.75">
      <c r="B6" s="1"/>
      <c r="C6" s="110"/>
      <c r="D6" s="110"/>
      <c r="E6" s="110"/>
      <c r="F6" s="110"/>
      <c r="G6" s="110"/>
      <c r="H6" s="110"/>
      <c r="I6" s="110"/>
      <c r="K6" s="17"/>
    </row>
    <row r="7" spans="2:14">
      <c r="B7" s="112"/>
      <c r="C7" s="112"/>
      <c r="D7" s="112"/>
      <c r="E7" s="112"/>
      <c r="F7" s="112"/>
      <c r="G7" s="112"/>
      <c r="H7" s="112"/>
      <c r="I7" s="110"/>
      <c r="J7" s="113"/>
      <c r="K7" s="113"/>
      <c r="L7" s="113"/>
      <c r="M7" s="113"/>
      <c r="N7" s="113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3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3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UT N - 200 MW - SCCT Frame "F" x1 - East Side Resource (5,050')</v>
      </c>
      <c r="C12" s="113"/>
      <c r="E12" s="113"/>
      <c r="F12" s="113"/>
      <c r="G12" s="113"/>
      <c r="H12" s="113"/>
      <c r="I12" s="112"/>
      <c r="J12" s="112"/>
      <c r="K12" s="112"/>
      <c r="L12" s="113"/>
    </row>
    <row r="13" spans="2:14" ht="4.5" customHeight="1">
      <c r="B13" s="114"/>
      <c r="C13" s="115"/>
      <c r="D13" s="116"/>
      <c r="E13" s="117"/>
      <c r="F13" s="117"/>
      <c r="G13" s="118"/>
      <c r="H13" s="118"/>
      <c r="I13" s="118"/>
      <c r="J13" s="118"/>
      <c r="K13" s="118"/>
    </row>
    <row r="14" spans="2:14">
      <c r="B14" s="114">
        <v>2016</v>
      </c>
      <c r="C14" s="115">
        <f>$H$60</f>
        <v>702</v>
      </c>
      <c r="D14" s="116">
        <f>ROUND(C14*$C$76,2)</f>
        <v>51.76</v>
      </c>
      <c r="E14" s="117">
        <f>$I$60</f>
        <v>30.66</v>
      </c>
      <c r="F14" s="117">
        <f>$J$65</f>
        <v>7.53</v>
      </c>
      <c r="G14" s="118">
        <f t="shared" ref="G14:G24" si="0">ROUND(F14*(8.76*$G$65)+E14,2)</f>
        <v>52.43</v>
      </c>
      <c r="H14" s="118">
        <f t="shared" ref="H14:H24" si="1">ROUND(D14+G14,2)</f>
        <v>104.19</v>
      </c>
      <c r="I14" s="118"/>
      <c r="J14" s="118"/>
      <c r="K14" s="118"/>
    </row>
    <row r="15" spans="2:14">
      <c r="B15" s="114">
        <f t="shared" ref="B15:B40" si="2">B14+1</f>
        <v>2017</v>
      </c>
      <c r="C15" s="119"/>
      <c r="D15" s="116">
        <f t="shared" ref="D15:F17" si="3">ROUND(D14*(1+$D83),2)</f>
        <v>52.9</v>
      </c>
      <c r="E15" s="116">
        <f t="shared" si="3"/>
        <v>31.34</v>
      </c>
      <c r="F15" s="116">
        <f t="shared" si="3"/>
        <v>7.7</v>
      </c>
      <c r="G15" s="120">
        <f t="shared" si="0"/>
        <v>53.6</v>
      </c>
      <c r="H15" s="120">
        <f t="shared" si="1"/>
        <v>106.5</v>
      </c>
      <c r="I15" s="118"/>
      <c r="J15" s="118"/>
      <c r="K15" s="118"/>
      <c r="M15" s="57"/>
    </row>
    <row r="16" spans="2:14">
      <c r="B16" s="114">
        <f t="shared" si="2"/>
        <v>2018</v>
      </c>
      <c r="C16" s="119"/>
      <c r="D16" s="116">
        <f t="shared" si="3"/>
        <v>54.05</v>
      </c>
      <c r="E16" s="116">
        <f t="shared" si="3"/>
        <v>32.020000000000003</v>
      </c>
      <c r="F16" s="116">
        <f t="shared" si="3"/>
        <v>7.87</v>
      </c>
      <c r="G16" s="118">
        <f t="shared" si="0"/>
        <v>54.77</v>
      </c>
      <c r="H16" s="118">
        <f t="shared" si="1"/>
        <v>108.82</v>
      </c>
      <c r="I16" s="118"/>
      <c r="J16" s="118"/>
      <c r="K16" s="118"/>
      <c r="M16" s="57"/>
    </row>
    <row r="17" spans="2:13">
      <c r="B17" s="114">
        <f t="shared" si="2"/>
        <v>2019</v>
      </c>
      <c r="C17" s="119"/>
      <c r="D17" s="116">
        <f t="shared" si="3"/>
        <v>55.13</v>
      </c>
      <c r="E17" s="116">
        <f t="shared" si="3"/>
        <v>32.659999999999997</v>
      </c>
      <c r="F17" s="116">
        <f t="shared" si="3"/>
        <v>8.0299999999999994</v>
      </c>
      <c r="G17" s="118">
        <f t="shared" si="0"/>
        <v>55.87</v>
      </c>
      <c r="H17" s="118">
        <f t="shared" si="1"/>
        <v>111</v>
      </c>
      <c r="I17" s="118"/>
      <c r="J17" s="118"/>
      <c r="K17" s="118"/>
      <c r="M17" s="57"/>
    </row>
    <row r="18" spans="2:13">
      <c r="B18" s="114">
        <f t="shared" si="2"/>
        <v>2020</v>
      </c>
      <c r="C18" s="119"/>
      <c r="D18" s="116">
        <f t="shared" ref="D18:F18" si="4">ROUND(D17*(1+$D86),2)</f>
        <v>56.31</v>
      </c>
      <c r="E18" s="116">
        <f t="shared" si="4"/>
        <v>33.36</v>
      </c>
      <c r="F18" s="116">
        <f t="shared" si="4"/>
        <v>8.1999999999999993</v>
      </c>
      <c r="G18" s="118">
        <f t="shared" ref="G18:G23" si="5">ROUND(F18*(8.76*$G$65)+E18,2)</f>
        <v>57.06</v>
      </c>
      <c r="H18" s="118">
        <f t="shared" ref="H18:H23" si="6">ROUND(D18+G18,2)</f>
        <v>113.37</v>
      </c>
      <c r="I18" s="118"/>
      <c r="J18" s="118"/>
      <c r="K18" s="118"/>
      <c r="M18" s="57"/>
    </row>
    <row r="19" spans="2:13">
      <c r="B19" s="114">
        <f t="shared" si="2"/>
        <v>2021</v>
      </c>
      <c r="C19" s="119"/>
      <c r="D19" s="116">
        <f t="shared" ref="D19:F19" si="7">ROUND(D18*(1+$D87),2)</f>
        <v>57.57</v>
      </c>
      <c r="E19" s="116">
        <f t="shared" si="7"/>
        <v>34.11</v>
      </c>
      <c r="F19" s="116">
        <f t="shared" si="7"/>
        <v>8.3800000000000008</v>
      </c>
      <c r="G19" s="118">
        <f t="shared" si="5"/>
        <v>58.33</v>
      </c>
      <c r="H19" s="118">
        <f t="shared" si="6"/>
        <v>115.9</v>
      </c>
      <c r="I19" s="118"/>
      <c r="J19" s="118"/>
      <c r="K19" s="118"/>
      <c r="M19" s="57"/>
    </row>
    <row r="20" spans="2:13">
      <c r="B20" s="114">
        <f t="shared" si="2"/>
        <v>2022</v>
      </c>
      <c r="C20" s="119"/>
      <c r="D20" s="116">
        <f t="shared" ref="D20:F20" si="8">ROUND(D19*(1+$D88),2)</f>
        <v>58.87</v>
      </c>
      <c r="E20" s="116">
        <f t="shared" si="8"/>
        <v>34.880000000000003</v>
      </c>
      <c r="F20" s="116">
        <f t="shared" si="8"/>
        <v>8.57</v>
      </c>
      <c r="G20" s="118">
        <f t="shared" si="5"/>
        <v>59.65</v>
      </c>
      <c r="H20" s="118">
        <f t="shared" si="6"/>
        <v>118.52</v>
      </c>
      <c r="I20" s="118"/>
      <c r="J20" s="118"/>
      <c r="K20" s="118"/>
      <c r="M20" s="57"/>
    </row>
    <row r="21" spans="2:13">
      <c r="B21" s="114">
        <f t="shared" si="2"/>
        <v>2023</v>
      </c>
      <c r="C21" s="119"/>
      <c r="D21" s="116">
        <f t="shared" ref="D21:F21" si="9">ROUND(D20*(1+$D89),2)</f>
        <v>60.23</v>
      </c>
      <c r="E21" s="116">
        <f t="shared" si="9"/>
        <v>35.68</v>
      </c>
      <c r="F21" s="116">
        <f t="shared" si="9"/>
        <v>8.77</v>
      </c>
      <c r="G21" s="118">
        <f t="shared" si="5"/>
        <v>61.03</v>
      </c>
      <c r="H21" s="118">
        <f t="shared" si="6"/>
        <v>121.26</v>
      </c>
      <c r="I21" s="118"/>
      <c r="J21" s="118"/>
      <c r="K21" s="118"/>
      <c r="M21" s="57"/>
    </row>
    <row r="22" spans="2:13">
      <c r="B22" s="114">
        <f t="shared" si="2"/>
        <v>2024</v>
      </c>
      <c r="C22" s="119"/>
      <c r="D22" s="116">
        <f t="shared" ref="D22:F22" si="10">ROUND(D21*(1+$D90),2)</f>
        <v>61.62</v>
      </c>
      <c r="E22" s="116">
        <f t="shared" si="10"/>
        <v>36.51</v>
      </c>
      <c r="F22" s="116">
        <f t="shared" si="10"/>
        <v>8.9700000000000006</v>
      </c>
      <c r="G22" s="118">
        <f t="shared" si="5"/>
        <v>62.44</v>
      </c>
      <c r="H22" s="118">
        <f t="shared" si="6"/>
        <v>124.06</v>
      </c>
      <c r="I22" s="118"/>
      <c r="J22" s="118"/>
      <c r="K22" s="118"/>
      <c r="M22" s="57"/>
    </row>
    <row r="23" spans="2:13">
      <c r="B23" s="114">
        <f t="shared" si="2"/>
        <v>2025</v>
      </c>
      <c r="C23" s="119"/>
      <c r="D23" s="116">
        <f t="shared" ref="D23:F23" si="11">ROUND(D22*(1+$D91),2)</f>
        <v>63.05</v>
      </c>
      <c r="E23" s="116">
        <f t="shared" si="11"/>
        <v>37.36</v>
      </c>
      <c r="F23" s="116">
        <f t="shared" si="11"/>
        <v>9.18</v>
      </c>
      <c r="G23" s="118">
        <f t="shared" si="5"/>
        <v>63.9</v>
      </c>
      <c r="H23" s="118">
        <f t="shared" si="6"/>
        <v>126.95</v>
      </c>
      <c r="I23" s="118"/>
      <c r="J23" s="118"/>
      <c r="K23" s="118"/>
      <c r="M23" s="57"/>
    </row>
    <row r="24" spans="2:13">
      <c r="B24" s="114">
        <f t="shared" si="2"/>
        <v>2026</v>
      </c>
      <c r="C24" s="119"/>
      <c r="D24" s="120">
        <f>ROUND(D23*(1+$G83),2)</f>
        <v>64.5</v>
      </c>
      <c r="E24" s="120">
        <f>ROUND(E23*(1+$G83),2)</f>
        <v>38.22</v>
      </c>
      <c r="F24" s="120">
        <f>ROUND(F23*(1+$G83),2)</f>
        <v>9.39</v>
      </c>
      <c r="G24" s="118">
        <f t="shared" si="0"/>
        <v>65.36</v>
      </c>
      <c r="H24" s="118">
        <f t="shared" si="1"/>
        <v>129.86000000000001</v>
      </c>
      <c r="I24" s="118"/>
      <c r="J24" s="118"/>
      <c r="K24" s="118"/>
      <c r="M24" s="57"/>
    </row>
    <row r="25" spans="2:13">
      <c r="B25" s="114">
        <f t="shared" si="2"/>
        <v>2027</v>
      </c>
      <c r="C25" s="119"/>
      <c r="D25" s="120">
        <f t="shared" ref="D25:F25" si="12">ROUND(D24*(1+$G84),2)</f>
        <v>65.989999999999995</v>
      </c>
      <c r="E25" s="120">
        <f t="shared" si="12"/>
        <v>39.11</v>
      </c>
      <c r="F25" s="120">
        <f t="shared" si="12"/>
        <v>9.61</v>
      </c>
      <c r="G25" s="118">
        <f t="shared" ref="G25:G30" si="13">ROUND(F25*(8.76*$G$65)+E25,2)</f>
        <v>66.89</v>
      </c>
      <c r="H25" s="118">
        <f t="shared" ref="H25:H30" si="14">ROUND(D25+G25,2)</f>
        <v>132.88</v>
      </c>
      <c r="I25" s="118"/>
      <c r="J25" s="118"/>
      <c r="K25" s="118"/>
      <c r="M25" s="57"/>
    </row>
    <row r="26" spans="2:13">
      <c r="B26" s="114">
        <f t="shared" si="2"/>
        <v>2028</v>
      </c>
      <c r="C26" s="119"/>
      <c r="D26" s="197">
        <f t="shared" ref="D26:F26" si="15">ROUND(D25*(1+$G85),2)</f>
        <v>67.53</v>
      </c>
      <c r="E26" s="197">
        <f t="shared" si="15"/>
        <v>40.020000000000003</v>
      </c>
      <c r="F26" s="197">
        <f t="shared" si="15"/>
        <v>9.83</v>
      </c>
      <c r="G26" s="198">
        <f t="shared" si="13"/>
        <v>68.44</v>
      </c>
      <c r="H26" s="198">
        <f t="shared" si="14"/>
        <v>135.97</v>
      </c>
      <c r="I26" s="198"/>
      <c r="J26" s="198"/>
      <c r="K26" s="198"/>
      <c r="M26" s="57"/>
    </row>
    <row r="27" spans="2:13">
      <c r="B27" s="114">
        <f t="shared" si="2"/>
        <v>2029</v>
      </c>
      <c r="C27" s="119"/>
      <c r="D27" s="120">
        <f t="shared" ref="D27:F28" si="16">ROUND(D26*(1+$G86),2)</f>
        <v>69.13</v>
      </c>
      <c r="E27" s="120">
        <f t="shared" si="16"/>
        <v>40.97</v>
      </c>
      <c r="F27" s="120">
        <f t="shared" si="16"/>
        <v>10.06</v>
      </c>
      <c r="G27" s="118">
        <f t="shared" si="13"/>
        <v>70.05</v>
      </c>
      <c r="H27" s="118">
        <f t="shared" si="14"/>
        <v>139.18</v>
      </c>
      <c r="I27" s="118">
        <f>VLOOKUP(B27,'Table 4'!$B$13:$D$43,2,FALSE)</f>
        <v>4.5</v>
      </c>
      <c r="J27" s="118">
        <f t="shared" ref="J27" si="17">ROUND($K$65*I27/1000,2)</f>
        <v>43.26</v>
      </c>
      <c r="K27" s="118">
        <f t="shared" ref="K27" si="18">ROUND(H27*1000/8760/$G$65+J27,2)</f>
        <v>91.41</v>
      </c>
      <c r="M27" s="57"/>
    </row>
    <row r="28" spans="2:13" s="155" customFormat="1">
      <c r="B28" s="158">
        <f t="shared" si="2"/>
        <v>2030</v>
      </c>
      <c r="C28" s="159"/>
      <c r="D28" s="153">
        <f t="shared" si="16"/>
        <v>70.78</v>
      </c>
      <c r="E28" s="153">
        <f t="shared" si="16"/>
        <v>41.95</v>
      </c>
      <c r="F28" s="153">
        <f t="shared" si="16"/>
        <v>10.3</v>
      </c>
      <c r="G28" s="153">
        <f t="shared" ref="G28" si="19">ROUND(F28*(8.76*$G$65)+E28,2)</f>
        <v>71.73</v>
      </c>
      <c r="H28" s="153">
        <f t="shared" ref="H28" si="20">ROUND(D28+G28,2)</f>
        <v>142.51</v>
      </c>
      <c r="I28" s="118">
        <f>VLOOKUP(B28,'Table 4'!$B$13:$D$43,3,FALSE)</f>
        <v>4.88</v>
      </c>
      <c r="J28" s="118">
        <f t="shared" ref="J28" si="21">ROUND($K$65*I28/1000,2)</f>
        <v>46.92</v>
      </c>
      <c r="K28" s="118">
        <f t="shared" ref="K28" si="22">ROUND(H28*1000/8760/$G$65+J28,2)</f>
        <v>96.22</v>
      </c>
      <c r="M28" s="67"/>
    </row>
    <row r="29" spans="2:13" s="155" customFormat="1">
      <c r="B29" s="158">
        <f t="shared" si="2"/>
        <v>2031</v>
      </c>
      <c r="C29" s="159"/>
      <c r="D29" s="153">
        <f t="shared" ref="D29" si="23">ROUND(D28*(1+$G88),2)</f>
        <v>72.48</v>
      </c>
      <c r="E29" s="153">
        <f t="shared" ref="E29" si="24">ROUND(E28*(1+$G88),2)</f>
        <v>42.96</v>
      </c>
      <c r="F29" s="153">
        <f t="shared" ref="F29" si="25">ROUND(F28*(1+$G88),2)</f>
        <v>10.55</v>
      </c>
      <c r="G29" s="153">
        <f t="shared" ref="G29" si="26">ROUND(F29*(8.76*$G$65)+E29,2)</f>
        <v>73.459999999999994</v>
      </c>
      <c r="H29" s="153">
        <f t="shared" ref="H29" si="27">ROUND(D29+G29,2)</f>
        <v>145.94</v>
      </c>
      <c r="I29" s="118">
        <f>VLOOKUP(B29,'Table 4'!$B$13:$C$43,2,FALSE)</f>
        <v>5.07</v>
      </c>
      <c r="J29" s="118">
        <f t="shared" ref="J29" si="28">ROUND($K$65*I29/1000,2)</f>
        <v>48.74</v>
      </c>
      <c r="K29" s="118">
        <f t="shared" ref="K29" si="29">ROUND(H29*1000/8760/$G$65+J29,2)</f>
        <v>99.22</v>
      </c>
      <c r="M29" s="67"/>
    </row>
    <row r="30" spans="2:13" s="155" customFormat="1">
      <c r="B30" s="158">
        <f t="shared" si="2"/>
        <v>2032</v>
      </c>
      <c r="C30" s="159"/>
      <c r="D30" s="153">
        <f t="shared" ref="D30:F30" si="30">ROUND(D29*(1+$G89),2)</f>
        <v>74.22</v>
      </c>
      <c r="E30" s="153">
        <f t="shared" si="30"/>
        <v>43.99</v>
      </c>
      <c r="F30" s="153">
        <f t="shared" si="30"/>
        <v>10.8</v>
      </c>
      <c r="G30" s="153">
        <f t="shared" si="13"/>
        <v>75.209999999999994</v>
      </c>
      <c r="H30" s="153">
        <f t="shared" si="14"/>
        <v>149.43</v>
      </c>
      <c r="I30" s="118">
        <f>VLOOKUP(B30,'Table 4'!$B$13:$C$43,2,FALSE)</f>
        <v>5.31</v>
      </c>
      <c r="J30" s="118">
        <f t="shared" ref="J30:J40" si="31">ROUND($K$65*I30/1000,2)</f>
        <v>51.05</v>
      </c>
      <c r="K30" s="118">
        <f t="shared" ref="K30:K40" si="32">ROUND(H30*1000/8760/$G$65+J30,2)</f>
        <v>102.74</v>
      </c>
      <c r="M30" s="67"/>
    </row>
    <row r="31" spans="2:13" s="155" customFormat="1">
      <c r="B31" s="158">
        <f t="shared" si="2"/>
        <v>2033</v>
      </c>
      <c r="C31" s="159"/>
      <c r="D31" s="153">
        <f t="shared" ref="D31:D32" si="33">ROUND(D30*(1+$G90),2)</f>
        <v>76.02</v>
      </c>
      <c r="E31" s="153">
        <f t="shared" ref="E31:E32" si="34">ROUND(E30*(1+$G90),2)</f>
        <v>45.05</v>
      </c>
      <c r="F31" s="153">
        <f t="shared" ref="F31:F32" si="35">ROUND(F30*(1+$G90),2)</f>
        <v>11.06</v>
      </c>
      <c r="G31" s="153">
        <f t="shared" ref="G31:G33" si="36">ROUND(F31*(8.76*$G$65)+E31,2)</f>
        <v>77.02</v>
      </c>
      <c r="H31" s="153">
        <f t="shared" ref="H31:H33" si="37">ROUND(D31+G31,2)</f>
        <v>153.04</v>
      </c>
      <c r="I31" s="118">
        <f>VLOOKUP(B31,'Table 4'!$B$13:$C$43,2,FALSE)</f>
        <v>5.65</v>
      </c>
      <c r="J31" s="118">
        <f t="shared" si="31"/>
        <v>54.32</v>
      </c>
      <c r="K31" s="118">
        <f t="shared" si="32"/>
        <v>107.26</v>
      </c>
      <c r="M31" s="67"/>
    </row>
    <row r="32" spans="2:13" s="155" customFormat="1">
      <c r="B32" s="158">
        <f t="shared" si="2"/>
        <v>2034</v>
      </c>
      <c r="C32" s="159"/>
      <c r="D32" s="153">
        <f t="shared" si="33"/>
        <v>77.86</v>
      </c>
      <c r="E32" s="153">
        <f t="shared" si="34"/>
        <v>46.14</v>
      </c>
      <c r="F32" s="153">
        <f t="shared" si="35"/>
        <v>11.33</v>
      </c>
      <c r="G32" s="153">
        <f t="shared" si="36"/>
        <v>78.89</v>
      </c>
      <c r="H32" s="153">
        <f t="shared" si="37"/>
        <v>156.75</v>
      </c>
      <c r="I32" s="118">
        <f>VLOOKUP(B32,'Table 4'!$B$13:$C$43,2,FALSE)</f>
        <v>5.93</v>
      </c>
      <c r="J32" s="118">
        <f t="shared" si="31"/>
        <v>57.01</v>
      </c>
      <c r="K32" s="118">
        <f t="shared" si="32"/>
        <v>111.23</v>
      </c>
      <c r="M32" s="67"/>
    </row>
    <row r="33" spans="2:15">
      <c r="B33" s="114">
        <f t="shared" si="2"/>
        <v>2035</v>
      </c>
      <c r="C33" s="119"/>
      <c r="D33" s="118">
        <f>ROUND(D32*(1+$J83),2)</f>
        <v>79.739999999999995</v>
      </c>
      <c r="E33" s="116">
        <f>ROUND(E32*(1+$J83),2)</f>
        <v>47.26</v>
      </c>
      <c r="F33" s="116">
        <f>ROUND(F32*(1+$J83),2)</f>
        <v>11.6</v>
      </c>
      <c r="G33" s="118">
        <f t="shared" si="36"/>
        <v>80.790000000000006</v>
      </c>
      <c r="H33" s="118">
        <f t="shared" si="37"/>
        <v>160.53</v>
      </c>
      <c r="I33" s="118">
        <f>VLOOKUP(B33,'Table 4'!$B$13:$C$43,2,FALSE)</f>
        <v>6.25</v>
      </c>
      <c r="J33" s="118">
        <f t="shared" si="31"/>
        <v>60.09</v>
      </c>
      <c r="K33" s="118">
        <f t="shared" si="32"/>
        <v>115.62</v>
      </c>
      <c r="M33" s="67"/>
    </row>
    <row r="34" spans="2:15">
      <c r="B34" s="114">
        <f t="shared" si="2"/>
        <v>2036</v>
      </c>
      <c r="C34" s="119"/>
      <c r="D34" s="118">
        <f t="shared" ref="D34:F34" si="38">ROUND(D33*(1+$J84),2)</f>
        <v>81.680000000000007</v>
      </c>
      <c r="E34" s="116">
        <f t="shared" si="38"/>
        <v>48.41</v>
      </c>
      <c r="F34" s="116">
        <f t="shared" si="38"/>
        <v>11.88</v>
      </c>
      <c r="G34" s="118">
        <f t="shared" ref="G34:G40" si="39">ROUND(F34*(8.76*$G$65)+E34,2)</f>
        <v>82.75</v>
      </c>
      <c r="H34" s="118">
        <f t="shared" ref="H34:H40" si="40">ROUND(D34+G34,2)</f>
        <v>164.43</v>
      </c>
      <c r="I34" s="118">
        <f>VLOOKUP(B34,'Table 4'!$B$13:$C$43,2,FALSE)</f>
        <v>6.73</v>
      </c>
      <c r="J34" s="118">
        <f t="shared" si="31"/>
        <v>64.7</v>
      </c>
      <c r="K34" s="118">
        <f t="shared" si="32"/>
        <v>121.58</v>
      </c>
      <c r="M34" s="67"/>
    </row>
    <row r="35" spans="2:15">
      <c r="B35" s="114">
        <f t="shared" si="2"/>
        <v>2037</v>
      </c>
      <c r="C35" s="119"/>
      <c r="D35" s="118">
        <f t="shared" ref="D35:F35" si="41">ROUND(D34*(1+$J85),2)</f>
        <v>83.66</v>
      </c>
      <c r="E35" s="116">
        <f t="shared" si="41"/>
        <v>49.59</v>
      </c>
      <c r="F35" s="116">
        <f t="shared" si="41"/>
        <v>12.17</v>
      </c>
      <c r="G35" s="118">
        <f t="shared" si="39"/>
        <v>84.77</v>
      </c>
      <c r="H35" s="118">
        <f t="shared" si="40"/>
        <v>168.43</v>
      </c>
      <c r="I35" s="118">
        <f>VLOOKUP(B35,'Table 4'!$B$13:$C$43,2,FALSE)</f>
        <v>6.93</v>
      </c>
      <c r="J35" s="118">
        <f t="shared" si="31"/>
        <v>66.63</v>
      </c>
      <c r="K35" s="118">
        <f t="shared" si="32"/>
        <v>124.89</v>
      </c>
      <c r="M35" s="67"/>
    </row>
    <row r="36" spans="2:15">
      <c r="B36" s="114">
        <f t="shared" si="2"/>
        <v>2038</v>
      </c>
      <c r="C36" s="119"/>
      <c r="D36" s="118">
        <f t="shared" ref="D36:F36" si="42">ROUND(D35*(1+$J86),2)</f>
        <v>85.7</v>
      </c>
      <c r="E36" s="116">
        <f t="shared" si="42"/>
        <v>50.8</v>
      </c>
      <c r="F36" s="116">
        <f t="shared" si="42"/>
        <v>12.47</v>
      </c>
      <c r="G36" s="118">
        <f t="shared" si="39"/>
        <v>86.85</v>
      </c>
      <c r="H36" s="118">
        <f t="shared" si="40"/>
        <v>172.55</v>
      </c>
      <c r="I36" s="118">
        <f>VLOOKUP(B36,'Table 4'!$B$13:$C$43,2,FALSE)</f>
        <v>7.3</v>
      </c>
      <c r="J36" s="118">
        <f t="shared" si="31"/>
        <v>70.180000000000007</v>
      </c>
      <c r="K36" s="118">
        <f t="shared" si="32"/>
        <v>129.87</v>
      </c>
      <c r="M36" s="67"/>
    </row>
    <row r="37" spans="2:15">
      <c r="B37" s="114">
        <f t="shared" si="2"/>
        <v>2039</v>
      </c>
      <c r="C37" s="119"/>
      <c r="D37" s="118">
        <f t="shared" ref="D37:F37" si="43">ROUND(D36*(1+$J87),2)</f>
        <v>87.8</v>
      </c>
      <c r="E37" s="116">
        <f t="shared" si="43"/>
        <v>52.04</v>
      </c>
      <c r="F37" s="116">
        <f t="shared" si="43"/>
        <v>12.78</v>
      </c>
      <c r="G37" s="118">
        <f t="shared" si="39"/>
        <v>88.98</v>
      </c>
      <c r="H37" s="118">
        <f t="shared" si="40"/>
        <v>176.78</v>
      </c>
      <c r="I37" s="118">
        <f>VLOOKUP(B37,'Table 4'!$B$13:$C$43,2,FALSE)</f>
        <v>7.56</v>
      </c>
      <c r="J37" s="118">
        <f t="shared" si="31"/>
        <v>72.680000000000007</v>
      </c>
      <c r="K37" s="118">
        <f t="shared" si="32"/>
        <v>133.83000000000001</v>
      </c>
      <c r="M37" s="67"/>
    </row>
    <row r="38" spans="2:15">
      <c r="B38" s="114">
        <f t="shared" si="2"/>
        <v>2040</v>
      </c>
      <c r="C38" s="119"/>
      <c r="D38" s="118">
        <f t="shared" ref="D38:F38" si="44">ROUND(D37*(1+$J88),2)</f>
        <v>89.94</v>
      </c>
      <c r="E38" s="116">
        <f t="shared" si="44"/>
        <v>53.31</v>
      </c>
      <c r="F38" s="116">
        <f t="shared" si="44"/>
        <v>13.09</v>
      </c>
      <c r="G38" s="118">
        <f t="shared" si="39"/>
        <v>91.15</v>
      </c>
      <c r="H38" s="118">
        <f t="shared" si="40"/>
        <v>181.09</v>
      </c>
      <c r="I38" s="118">
        <f>VLOOKUP(B38,'Table 4'!$B$13:$C$43,2,FALSE)</f>
        <v>7.84</v>
      </c>
      <c r="J38" s="118">
        <f t="shared" si="31"/>
        <v>75.37</v>
      </c>
      <c r="K38" s="118">
        <f t="shared" si="32"/>
        <v>138.01</v>
      </c>
      <c r="M38" s="67"/>
    </row>
    <row r="39" spans="2:15">
      <c r="B39" s="114">
        <f t="shared" si="2"/>
        <v>2041</v>
      </c>
      <c r="C39" s="119"/>
      <c r="D39" s="118">
        <f t="shared" ref="D39:F39" si="45">ROUND(D38*(1+$J89),2)</f>
        <v>92.15</v>
      </c>
      <c r="E39" s="116">
        <f t="shared" si="45"/>
        <v>54.62</v>
      </c>
      <c r="F39" s="116">
        <f t="shared" si="45"/>
        <v>13.41</v>
      </c>
      <c r="G39" s="118">
        <f t="shared" si="39"/>
        <v>93.39</v>
      </c>
      <c r="H39" s="118">
        <f t="shared" si="40"/>
        <v>185.54</v>
      </c>
      <c r="I39" s="118">
        <f>VLOOKUP(B39,'Table 4'!$B$13:$C$43,2,FALSE)</f>
        <v>8.0399999999999991</v>
      </c>
      <c r="J39" s="118">
        <f t="shared" si="31"/>
        <v>77.3</v>
      </c>
      <c r="K39" s="118">
        <f t="shared" si="32"/>
        <v>141.47999999999999</v>
      </c>
      <c r="M39" s="67"/>
    </row>
    <row r="40" spans="2:15">
      <c r="B40" s="114">
        <f t="shared" si="2"/>
        <v>2042</v>
      </c>
      <c r="C40" s="119"/>
      <c r="D40" s="118">
        <f t="shared" ref="D40:F40" si="46">ROUND(D39*(1+$J90),2)</f>
        <v>94.42</v>
      </c>
      <c r="E40" s="116">
        <f t="shared" si="46"/>
        <v>55.97</v>
      </c>
      <c r="F40" s="116">
        <f t="shared" si="46"/>
        <v>13.74</v>
      </c>
      <c r="G40" s="118">
        <f t="shared" si="39"/>
        <v>95.69</v>
      </c>
      <c r="H40" s="118">
        <f t="shared" si="40"/>
        <v>190.11</v>
      </c>
      <c r="I40" s="118">
        <f>VLOOKUP(B40,'Table 4'!$B$13:$C$43,2,FALSE)</f>
        <v>8.25</v>
      </c>
      <c r="J40" s="118">
        <f t="shared" si="31"/>
        <v>79.319999999999993</v>
      </c>
      <c r="K40" s="118">
        <f t="shared" si="32"/>
        <v>145.08000000000001</v>
      </c>
      <c r="M40" s="67"/>
    </row>
    <row r="41" spans="2:15">
      <c r="B41" s="114"/>
      <c r="C41" s="119"/>
      <c r="D41" s="118"/>
      <c r="E41" s="116"/>
      <c r="F41" s="116"/>
      <c r="G41" s="118"/>
      <c r="H41" s="118"/>
      <c r="I41" s="118"/>
      <c r="J41" s="118"/>
      <c r="K41" s="118"/>
    </row>
    <row r="42" spans="2:15">
      <c r="B42" s="114"/>
      <c r="C42" s="119"/>
      <c r="D42" s="118"/>
      <c r="E42" s="116"/>
      <c r="F42" s="116"/>
      <c r="G42" s="118"/>
      <c r="H42" s="118"/>
      <c r="I42" s="118"/>
      <c r="J42" s="118"/>
      <c r="K42" s="118"/>
    </row>
    <row r="43" spans="2:15">
      <c r="M43" s="114"/>
      <c r="O43" s="121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4"/>
      <c r="N44" s="121"/>
      <c r="O44" s="121"/>
    </row>
    <row r="46" spans="2:15">
      <c r="B46" s="111" t="s">
        <v>16</v>
      </c>
      <c r="D46" s="122" t="str">
        <f>'Table 3 436MW (West M) 2030'!D46</f>
        <v xml:space="preserve">Plant Costs  - 2017 IRP - Table 6.1 &amp; 6.2 </v>
      </c>
    </row>
    <row r="47" spans="2:15">
      <c r="C47" s="123" t="str">
        <f>D10</f>
        <v>(b)</v>
      </c>
      <c r="D47" s="118" t="str">
        <f>"= "&amp;C10&amp;" x "&amp;C76</f>
        <v>= (a) x 0.0737263117964292</v>
      </c>
    </row>
    <row r="48" spans="2:15">
      <c r="C48" s="123" t="str">
        <f>G10</f>
        <v>(e)</v>
      </c>
      <c r="D48" s="118" t="str">
        <f>"= "&amp;$F$10&amp;" x  (8.76 x "&amp;TEXT(G65,"0.0%")&amp;") + "&amp;$E$10</f>
        <v>= (d) x  (8.76 x 33.0%) + (c)</v>
      </c>
    </row>
    <row r="49" spans="3:11">
      <c r="C49" s="123" t="str">
        <f>H10</f>
        <v>(f)</v>
      </c>
      <c r="D49" s="118" t="str">
        <f>"= "&amp;D10&amp;" + "&amp;G10</f>
        <v>= (b) + (e)</v>
      </c>
    </row>
    <row r="50" spans="3:11">
      <c r="C50" s="123" t="str">
        <f>I10</f>
        <v>(g)</v>
      </c>
      <c r="D50" s="154" t="str">
        <f>'Table 4'!B3&amp;" - "&amp;'Table 4'!B4</f>
        <v>Table 4 - Burnertip Natural Gas Price Forecast</v>
      </c>
    </row>
    <row r="51" spans="3:11">
      <c r="C51" s="123" t="str">
        <f>J10</f>
        <v>(h)</v>
      </c>
      <c r="D51" s="118" t="str">
        <f>"= "&amp;TEXT(K65,"?,0")&amp;" MMBtu/MWH x "&amp;I9</f>
        <v>= 9,614 MMBtu/MWH x $/MMBtu</v>
      </c>
    </row>
    <row r="52" spans="3:11">
      <c r="C52" s="123" t="str">
        <f>K10</f>
        <v>(i)</v>
      </c>
      <c r="D52" s="118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102</v>
      </c>
      <c r="D54" s="55"/>
      <c r="E54" s="55"/>
      <c r="F54" s="55"/>
      <c r="G54" s="55"/>
      <c r="H54" s="55"/>
      <c r="I54" s="55"/>
      <c r="J54" s="56"/>
      <c r="K54" s="124"/>
    </row>
    <row r="55" spans="3:11" ht="5.25" customHeight="1"/>
    <row r="56" spans="3:11" ht="5.25" customHeight="1"/>
    <row r="57" spans="3:11">
      <c r="C57" s="42" t="s">
        <v>165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5" t="s">
        <v>104</v>
      </c>
      <c r="F58" s="125">
        <f>C69</f>
        <v>199.924125</v>
      </c>
      <c r="G58" s="57">
        <f>F58/F60</f>
        <v>1</v>
      </c>
      <c r="H58" s="139">
        <f>C70</f>
        <v>701.59905041057641</v>
      </c>
      <c r="I58" s="141">
        <f>C73</f>
        <v>30.657239904849501</v>
      </c>
    </row>
    <row r="59" spans="3:11">
      <c r="C59" s="155"/>
      <c r="F59" s="48">
        <f>D69</f>
        <v>0</v>
      </c>
      <c r="G59" s="44">
        <f>1-G58</f>
        <v>0</v>
      </c>
      <c r="H59" s="140">
        <f>D70</f>
        <v>0</v>
      </c>
      <c r="I59" s="142">
        <f>D73</f>
        <v>0</v>
      </c>
    </row>
    <row r="60" spans="3:11">
      <c r="C60" s="155" t="s">
        <v>45</v>
      </c>
      <c r="F60" s="125">
        <f>F58+F59</f>
        <v>199.924125</v>
      </c>
      <c r="G60" s="57">
        <f>G58+G59</f>
        <v>1</v>
      </c>
      <c r="H60" s="139">
        <f>ROUND(((F58*H58)+(F59*H59))/F60,0)</f>
        <v>702</v>
      </c>
      <c r="I60" s="141">
        <f>ROUND(((F58*I58)+(F59*I59))/F60,2)</f>
        <v>30.66</v>
      </c>
    </row>
    <row r="61" spans="3:11">
      <c r="C61" s="155"/>
      <c r="F61" s="125"/>
      <c r="G61" s="57"/>
      <c r="H61" s="126"/>
      <c r="I61" s="127"/>
    </row>
    <row r="62" spans="3:11">
      <c r="C62" s="156" t="s">
        <v>165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7" t="str">
        <f>C58</f>
        <v>SCCT Dry "F" - Turbine</v>
      </c>
      <c r="D63" s="128"/>
      <c r="E63" s="128"/>
      <c r="F63" s="111">
        <f>C69</f>
        <v>199.924125</v>
      </c>
      <c r="G63" s="57">
        <f>C77</f>
        <v>0.33</v>
      </c>
      <c r="H63" s="178">
        <f>G63*F63</f>
        <v>65.974961250000007</v>
      </c>
      <c r="I63" s="57">
        <f>H63/H65</f>
        <v>1</v>
      </c>
      <c r="J63" s="127">
        <f>C74</f>
        <v>7.5299874286936257</v>
      </c>
      <c r="K63" s="129">
        <f>C75</f>
        <v>9614</v>
      </c>
    </row>
    <row r="64" spans="3:11">
      <c r="C64" s="157">
        <f>C59</f>
        <v>0</v>
      </c>
      <c r="D64" s="128"/>
      <c r="E64" s="128"/>
      <c r="F64" s="43">
        <f>D69</f>
        <v>0</v>
      </c>
      <c r="G64" s="44">
        <f>D77</f>
        <v>0</v>
      </c>
      <c r="H64" s="17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5" t="s">
        <v>50</v>
      </c>
      <c r="F65" s="111">
        <f>F63+F64</f>
        <v>199.924125</v>
      </c>
      <c r="G65" s="130">
        <f>ROUND(H65/F65,3)</f>
        <v>0.33</v>
      </c>
      <c r="H65" s="178">
        <f>SUM(H63:H64)</f>
        <v>65.974961250000007</v>
      </c>
      <c r="I65" s="57">
        <f>I63+I64</f>
        <v>1</v>
      </c>
      <c r="J65" s="127">
        <f>ROUND(($I63*J63)+($I64*J64),2)</f>
        <v>7.53</v>
      </c>
      <c r="K65" s="131">
        <f>ROUND(($I63*K63)+($I64*K64),0)</f>
        <v>9614</v>
      </c>
    </row>
    <row r="66" spans="2:11">
      <c r="G66" s="130"/>
      <c r="I66" s="57"/>
      <c r="J66" s="127"/>
      <c r="K66" s="47" t="s">
        <v>51</v>
      </c>
    </row>
    <row r="68" spans="2:11">
      <c r="C68" s="41" t="s">
        <v>103</v>
      </c>
      <c r="D68" s="41" t="s">
        <v>35</v>
      </c>
      <c r="E68" s="59" t="str">
        <f>D46</f>
        <v xml:space="preserve">Plant Costs  - 2017 IRP - Table 6.1 &amp; 6.2 </v>
      </c>
      <c r="F68" s="132"/>
      <c r="G68" s="132"/>
      <c r="H68" s="132"/>
      <c r="I68" s="132"/>
      <c r="J68" s="132"/>
      <c r="K68" s="133"/>
    </row>
    <row r="69" spans="2:11">
      <c r="C69" s="111">
        <v>199.924125</v>
      </c>
      <c r="E69" s="111" t="s">
        <v>77</v>
      </c>
      <c r="H69" s="134"/>
    </row>
    <row r="70" spans="2:11">
      <c r="B70" s="111" t="s">
        <v>101</v>
      </c>
      <c r="C70" s="126">
        <v>701.59905041057641</v>
      </c>
      <c r="D70" s="126"/>
      <c r="E70" s="111" t="s">
        <v>78</v>
      </c>
    </row>
    <row r="71" spans="2:11">
      <c r="B71" s="111" t="s">
        <v>101</v>
      </c>
      <c r="C71" s="127">
        <v>16.0158293408495</v>
      </c>
      <c r="D71" s="127"/>
      <c r="E71" s="111" t="s">
        <v>79</v>
      </c>
    </row>
    <row r="72" spans="2:11">
      <c r="B72" s="111" t="s">
        <v>101</v>
      </c>
      <c r="C72" s="49">
        <v>14.641410564000001</v>
      </c>
      <c r="D72" s="49"/>
      <c r="E72" s="111" t="s">
        <v>75</v>
      </c>
    </row>
    <row r="73" spans="2:11">
      <c r="B73" s="111" t="s">
        <v>101</v>
      </c>
      <c r="C73" s="127">
        <f>C71+C72</f>
        <v>30.657239904849501</v>
      </c>
      <c r="D73" s="127"/>
      <c r="E73" s="111" t="s">
        <v>80</v>
      </c>
    </row>
    <row r="74" spans="2:11">
      <c r="B74" s="111" t="s">
        <v>101</v>
      </c>
      <c r="C74" s="127">
        <v>7.5299874286936257</v>
      </c>
      <c r="D74" s="127"/>
      <c r="E74" s="111" t="s">
        <v>81</v>
      </c>
    </row>
    <row r="75" spans="2:11">
      <c r="C75" s="131">
        <v>9614</v>
      </c>
      <c r="D75" s="131"/>
      <c r="E75" s="111" t="s">
        <v>53</v>
      </c>
    </row>
    <row r="76" spans="2:11">
      <c r="C76" s="152">
        <v>7.3726311796429175E-2</v>
      </c>
      <c r="D76" s="152"/>
      <c r="E76" s="111" t="s">
        <v>54</v>
      </c>
    </row>
    <row r="77" spans="2:11">
      <c r="C77" s="135">
        <v>0.33</v>
      </c>
      <c r="D77" s="135"/>
      <c r="E77" s="111" t="s">
        <v>55</v>
      </c>
    </row>
    <row r="78" spans="2:11">
      <c r="D78" s="57">
        <f>ROUND(H65/F65,3)</f>
        <v>0.33</v>
      </c>
      <c r="E78" s="111" t="s">
        <v>56</v>
      </c>
    </row>
    <row r="79" spans="2:11">
      <c r="D79" s="130"/>
      <c r="E79" s="67"/>
    </row>
    <row r="80" spans="2:11">
      <c r="C80" s="135"/>
      <c r="D80" s="135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4"/>
    </row>
    <row r="83" spans="3:15">
      <c r="C83" s="136">
        <v>2017</v>
      </c>
      <c r="D83" s="57">
        <v>2.2092462442320437E-2</v>
      </c>
      <c r="F83" s="136">
        <f>C91+1</f>
        <v>2026</v>
      </c>
      <c r="G83" s="57">
        <v>2.2944058791238842E-2</v>
      </c>
      <c r="I83" s="136">
        <f>F91+1</f>
        <v>2035</v>
      </c>
      <c r="J83" s="57">
        <v>2.4174683944208519E-2</v>
      </c>
    </row>
    <row r="84" spans="3:15">
      <c r="C84" s="136">
        <f t="shared" ref="C84:C91" si="47">C83+1</f>
        <v>2018</v>
      </c>
      <c r="D84" s="57">
        <v>2.1684070430924685E-2</v>
      </c>
      <c r="F84" s="136">
        <f t="shared" ref="F84:F91" si="48">F83+1</f>
        <v>2027</v>
      </c>
      <c r="G84" s="57">
        <v>2.3164081218836952E-2</v>
      </c>
      <c r="I84" s="136">
        <f t="shared" ref="I84:I91" si="49">I83+1</f>
        <v>2036</v>
      </c>
      <c r="J84" s="57">
        <v>2.4311492116604327E-2</v>
      </c>
    </row>
    <row r="85" spans="3:15">
      <c r="C85" s="136">
        <f t="shared" si="47"/>
        <v>2019</v>
      </c>
      <c r="D85" s="57">
        <v>2.0023445288848141E-2</v>
      </c>
      <c r="F85" s="136">
        <f t="shared" si="48"/>
        <v>2028</v>
      </c>
      <c r="G85" s="57">
        <v>2.3269517424980624E-2</v>
      </c>
      <c r="I85" s="136">
        <f t="shared" si="49"/>
        <v>2037</v>
      </c>
      <c r="J85" s="57">
        <v>2.4277391473133791E-2</v>
      </c>
    </row>
    <row r="86" spans="3:15">
      <c r="C86" s="136">
        <f t="shared" si="47"/>
        <v>2020</v>
      </c>
      <c r="D86" s="57">
        <v>2.1423649370385656E-2</v>
      </c>
      <c r="F86" s="136">
        <f t="shared" si="48"/>
        <v>2029</v>
      </c>
      <c r="G86" s="57">
        <v>2.3660062349176059E-2</v>
      </c>
      <c r="I86" s="136">
        <f t="shared" si="49"/>
        <v>2038</v>
      </c>
      <c r="J86" s="57">
        <v>2.4418737348747444E-2</v>
      </c>
    </row>
    <row r="87" spans="3:15">
      <c r="C87" s="136">
        <f t="shared" si="47"/>
        <v>2021</v>
      </c>
      <c r="D87" s="57">
        <v>2.2444603435442634E-2</v>
      </c>
      <c r="F87" s="136">
        <f t="shared" si="48"/>
        <v>2030</v>
      </c>
      <c r="G87" s="57">
        <v>2.3797996946838929E-2</v>
      </c>
      <c r="I87" s="136">
        <f t="shared" si="49"/>
        <v>2039</v>
      </c>
      <c r="J87" s="57">
        <v>2.4490791911648602E-2</v>
      </c>
    </row>
    <row r="88" spans="3:15">
      <c r="C88" s="136">
        <f t="shared" si="47"/>
        <v>2022</v>
      </c>
      <c r="D88" s="57">
        <v>2.2559296067847567E-2</v>
      </c>
      <c r="F88" s="136">
        <f t="shared" si="48"/>
        <v>2031</v>
      </c>
      <c r="G88" s="57">
        <v>2.4014000123530499E-2</v>
      </c>
      <c r="I88" s="136">
        <f t="shared" si="49"/>
        <v>2040</v>
      </c>
      <c r="J88" s="57">
        <v>2.442458536688985E-2</v>
      </c>
    </row>
    <row r="89" spans="3:15" s="113" customFormat="1">
      <c r="C89" s="136">
        <f t="shared" si="47"/>
        <v>2023</v>
      </c>
      <c r="D89" s="57">
        <v>2.3031082544693549E-2</v>
      </c>
      <c r="F89" s="136">
        <f t="shared" si="48"/>
        <v>2032</v>
      </c>
      <c r="G89" s="57">
        <v>2.4075090077113837E-2</v>
      </c>
      <c r="I89" s="136">
        <f t="shared" si="49"/>
        <v>2041</v>
      </c>
      <c r="J89" s="57">
        <v>2.4530694634797623E-2</v>
      </c>
      <c r="N89" s="111"/>
      <c r="O89" s="111"/>
    </row>
    <row r="90" spans="3:15" s="113" customFormat="1">
      <c r="C90" s="136">
        <f t="shared" si="47"/>
        <v>2024</v>
      </c>
      <c r="D90" s="57">
        <v>2.3134274986934988E-2</v>
      </c>
      <c r="F90" s="136">
        <f t="shared" si="48"/>
        <v>2033</v>
      </c>
      <c r="G90" s="57">
        <v>2.4191075903759129E-2</v>
      </c>
      <c r="I90" s="136">
        <f t="shared" si="49"/>
        <v>2042</v>
      </c>
      <c r="J90" s="57">
        <v>2.4630996146588036E-2</v>
      </c>
      <c r="N90" s="111"/>
      <c r="O90" s="111"/>
    </row>
    <row r="91" spans="3:15" s="113" customFormat="1">
      <c r="C91" s="136">
        <f t="shared" si="47"/>
        <v>2025</v>
      </c>
      <c r="D91" s="57">
        <v>2.3159080336675242E-2</v>
      </c>
      <c r="F91" s="136">
        <f t="shared" si="48"/>
        <v>2034</v>
      </c>
      <c r="G91" s="57">
        <v>2.4219456505286896E-2</v>
      </c>
      <c r="I91" s="136">
        <f t="shared" si="49"/>
        <v>2043</v>
      </c>
      <c r="J91" s="57">
        <v>2.4704209858992465E-2</v>
      </c>
      <c r="N91" s="111"/>
      <c r="O91" s="111"/>
    </row>
    <row r="92" spans="3:15" s="113" customFormat="1">
      <c r="N92" s="111"/>
      <c r="O92" s="111"/>
    </row>
    <row r="93" spans="3:15" s="113" customFormat="1">
      <c r="N93" s="111"/>
      <c r="O93" s="111"/>
    </row>
    <row r="94" spans="3:15">
      <c r="D94" s="143"/>
    </row>
    <row r="95" spans="3:15">
      <c r="D95" s="143"/>
    </row>
  </sheetData>
  <phoneticPr fontId="6" type="noConversion"/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>
    <pageSetUpPr fitToPage="1"/>
  </sheetPr>
  <dimension ref="B1:O95"/>
  <sheetViews>
    <sheetView view="pageBreakPreview" topLeftCell="A3" zoomScale="85" zoomScaleNormal="85" zoomScaleSheetLayoutView="85" workbookViewId="0">
      <pane xSplit="3" ySplit="8" topLeftCell="D11" activePane="bottomRight" state="frozen"/>
      <selection pane="topRight"/>
      <selection pane="bottomLeft"/>
      <selection pane="bottomRight"/>
    </sheetView>
  </sheetViews>
  <sheetFormatPr defaultColWidth="9.33203125" defaultRowHeight="12.75"/>
  <cols>
    <col min="1" max="1" width="2.83203125" style="111" customWidth="1"/>
    <col min="2" max="2" width="10.83203125" style="111" customWidth="1"/>
    <col min="3" max="3" width="26.1640625" style="111" customWidth="1"/>
    <col min="4" max="4" width="12.33203125" style="111" customWidth="1"/>
    <col min="5" max="5" width="9.1640625" style="111" customWidth="1"/>
    <col min="6" max="6" width="10.5" style="111" customWidth="1"/>
    <col min="7" max="7" width="10.5" style="111" bestFit="1" customWidth="1"/>
    <col min="8" max="8" width="11.6640625" style="111" bestFit="1" customWidth="1"/>
    <col min="9" max="9" width="11.1640625" style="111" customWidth="1"/>
    <col min="10" max="10" width="12" style="111" bestFit="1" customWidth="1"/>
    <col min="11" max="11" width="12" style="111" customWidth="1"/>
    <col min="12" max="13" width="9.33203125" style="111"/>
    <col min="14" max="15" width="9.33203125" style="111" customWidth="1"/>
    <col min="16" max="16384" width="9.33203125" style="111"/>
  </cols>
  <sheetData>
    <row r="1" spans="2:14" ht="15.75" hidden="1">
      <c r="B1" s="1" t="s">
        <v>52</v>
      </c>
      <c r="C1" s="110"/>
      <c r="D1" s="110"/>
      <c r="E1" s="110"/>
      <c r="F1" s="110"/>
      <c r="G1" s="110"/>
      <c r="H1" s="110"/>
      <c r="I1" s="110"/>
      <c r="J1" s="110"/>
      <c r="K1" s="110"/>
    </row>
    <row r="2" spans="2:14" ht="15.75">
      <c r="B2" s="1"/>
      <c r="C2" s="110"/>
      <c r="D2" s="110"/>
      <c r="E2" s="110"/>
      <c r="F2" s="110"/>
      <c r="G2" s="110"/>
      <c r="H2" s="110"/>
      <c r="I2" s="110"/>
      <c r="J2" s="110"/>
      <c r="K2" s="110"/>
    </row>
    <row r="3" spans="2:14" ht="15.75">
      <c r="B3" s="1" t="s">
        <v>85</v>
      </c>
      <c r="C3" s="110"/>
      <c r="D3" s="110"/>
      <c r="E3" s="110"/>
      <c r="F3" s="110"/>
      <c r="G3" s="110"/>
      <c r="H3" s="110"/>
      <c r="I3" s="110"/>
      <c r="J3" s="110"/>
      <c r="K3" s="110"/>
    </row>
    <row r="4" spans="2:14" ht="15.75">
      <c r="B4" s="1" t="s">
        <v>167</v>
      </c>
      <c r="C4" s="110"/>
      <c r="D4" s="110"/>
      <c r="E4" s="110"/>
      <c r="F4" s="110"/>
      <c r="G4" s="110"/>
      <c r="H4" s="110"/>
      <c r="I4" s="110"/>
      <c r="J4" s="110"/>
      <c r="K4" s="110"/>
    </row>
    <row r="5" spans="2:14" ht="15.75">
      <c r="B5" s="1" t="str">
        <f>C54</f>
        <v>Willamette Valley - 436 MW - CCCT Dry "G/H", 1x1 - West Side Resource (1,500')</v>
      </c>
      <c r="C5" s="110"/>
      <c r="D5" s="110"/>
      <c r="E5" s="110"/>
      <c r="F5" s="110"/>
      <c r="G5" s="110"/>
      <c r="H5" s="110"/>
      <c r="I5" s="110"/>
      <c r="J5" s="110"/>
      <c r="K5" s="110"/>
    </row>
    <row r="6" spans="2:14" ht="15.75">
      <c r="B6" s="1"/>
      <c r="C6" s="110"/>
      <c r="D6" s="110"/>
      <c r="E6" s="110"/>
      <c r="F6" s="110"/>
      <c r="G6" s="110"/>
      <c r="H6" s="110"/>
      <c r="I6" s="110"/>
      <c r="K6" s="17"/>
    </row>
    <row r="7" spans="2:14">
      <c r="B7" s="112"/>
      <c r="C7" s="112"/>
      <c r="D7" s="112"/>
      <c r="E7" s="112"/>
      <c r="F7" s="112"/>
      <c r="G7" s="112"/>
      <c r="H7" s="112"/>
      <c r="I7" s="110"/>
      <c r="J7" s="113"/>
      <c r="K7" s="113"/>
      <c r="L7" s="113"/>
      <c r="M7" s="113"/>
      <c r="N7" s="113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3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3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Willamette Valley - 436 MW - CCCT Dry "G/H", 1x1 - West Side Resource (1,500')</v>
      </c>
      <c r="C12" s="113"/>
      <c r="E12" s="113"/>
      <c r="F12" s="113"/>
      <c r="G12" s="113"/>
      <c r="H12" s="113"/>
      <c r="I12" s="112"/>
      <c r="J12" s="112"/>
      <c r="K12" s="112"/>
      <c r="L12" s="113"/>
    </row>
    <row r="13" spans="2:14" ht="4.5" customHeight="1">
      <c r="B13" s="114"/>
      <c r="C13" s="115"/>
      <c r="D13" s="116"/>
      <c r="E13" s="117"/>
      <c r="F13" s="117"/>
      <c r="G13" s="118"/>
      <c r="H13" s="118"/>
      <c r="I13" s="118"/>
      <c r="J13" s="118"/>
      <c r="K13" s="118"/>
    </row>
    <row r="14" spans="2:14">
      <c r="B14" s="114">
        <v>2016</v>
      </c>
      <c r="C14" s="115">
        <f>$H$60</f>
        <v>1363</v>
      </c>
      <c r="D14" s="116">
        <f>ROUND(C14*$C$76,2)</f>
        <v>98.9</v>
      </c>
      <c r="E14" s="117">
        <f>$I$60</f>
        <v>43.7</v>
      </c>
      <c r="F14" s="117">
        <f>$J$65</f>
        <v>2.02</v>
      </c>
      <c r="G14" s="118">
        <f t="shared" ref="G14:G24" si="0">ROUND(F14*(8.76*$G$65)+E14,2)</f>
        <v>56.14</v>
      </c>
      <c r="H14" s="118">
        <f t="shared" ref="H14:H24" si="1">ROUND(D14+G14,2)</f>
        <v>155.04</v>
      </c>
      <c r="I14" s="118"/>
      <c r="J14" s="118"/>
      <c r="K14" s="118"/>
    </row>
    <row r="15" spans="2:14">
      <c r="B15" s="114">
        <f t="shared" ref="B15:B40" si="2">B14+1</f>
        <v>2017</v>
      </c>
      <c r="C15" s="119"/>
      <c r="D15" s="116">
        <f>ROUND(D14*(1+$D83),2)</f>
        <v>101.08</v>
      </c>
      <c r="E15" s="116">
        <f t="shared" ref="D15:F17" si="3">ROUND(E14*(1+$D83),2)</f>
        <v>44.67</v>
      </c>
      <c r="F15" s="116">
        <f t="shared" si="3"/>
        <v>2.06</v>
      </c>
      <c r="G15" s="120">
        <f t="shared" si="0"/>
        <v>57.36</v>
      </c>
      <c r="H15" s="120">
        <f t="shared" si="1"/>
        <v>158.44</v>
      </c>
      <c r="I15" s="118"/>
      <c r="J15" s="118"/>
      <c r="K15" s="118"/>
    </row>
    <row r="16" spans="2:14">
      <c r="B16" s="114">
        <f t="shared" si="2"/>
        <v>2018</v>
      </c>
      <c r="C16" s="119"/>
      <c r="D16" s="116">
        <f t="shared" si="3"/>
        <v>103.27</v>
      </c>
      <c r="E16" s="116">
        <f t="shared" si="3"/>
        <v>45.64</v>
      </c>
      <c r="F16" s="116">
        <f t="shared" si="3"/>
        <v>2.1</v>
      </c>
      <c r="G16" s="118">
        <f t="shared" si="0"/>
        <v>58.57</v>
      </c>
      <c r="H16" s="118">
        <f t="shared" si="1"/>
        <v>161.84</v>
      </c>
      <c r="I16" s="118"/>
      <c r="J16" s="118"/>
      <c r="K16" s="118"/>
    </row>
    <row r="17" spans="2:13">
      <c r="B17" s="114">
        <f t="shared" si="2"/>
        <v>2019</v>
      </c>
      <c r="C17" s="119"/>
      <c r="D17" s="116">
        <f t="shared" si="3"/>
        <v>105.34</v>
      </c>
      <c r="E17" s="116">
        <f t="shared" si="3"/>
        <v>46.55</v>
      </c>
      <c r="F17" s="116">
        <f t="shared" si="3"/>
        <v>2.14</v>
      </c>
      <c r="G17" s="118">
        <f t="shared" si="0"/>
        <v>59.73</v>
      </c>
      <c r="H17" s="118">
        <f t="shared" si="1"/>
        <v>165.07</v>
      </c>
      <c r="I17" s="118"/>
      <c r="J17" s="118"/>
      <c r="K17" s="118"/>
    </row>
    <row r="18" spans="2:13">
      <c r="B18" s="114">
        <f t="shared" si="2"/>
        <v>2020</v>
      </c>
      <c r="C18" s="119"/>
      <c r="D18" s="116">
        <f t="shared" ref="D18:F18" si="4">ROUND(D17*(1+$D86),2)</f>
        <v>107.6</v>
      </c>
      <c r="E18" s="116">
        <f t="shared" si="4"/>
        <v>47.55</v>
      </c>
      <c r="F18" s="116">
        <f t="shared" si="4"/>
        <v>2.19</v>
      </c>
      <c r="G18" s="118">
        <f t="shared" ref="G18:G23" si="5">ROUND(F18*(8.76*$G$65)+E18,2)</f>
        <v>61.04</v>
      </c>
      <c r="H18" s="118">
        <f t="shared" ref="H18:H23" si="6">ROUND(D18+G18,2)</f>
        <v>168.64</v>
      </c>
      <c r="I18" s="118"/>
      <c r="J18" s="118"/>
      <c r="K18" s="118"/>
    </row>
    <row r="19" spans="2:13">
      <c r="B19" s="114">
        <f t="shared" si="2"/>
        <v>2021</v>
      </c>
      <c r="C19" s="119"/>
      <c r="D19" s="116">
        <f t="shared" ref="D19:F19" si="7">ROUND(D18*(1+$D87),2)</f>
        <v>110.02</v>
      </c>
      <c r="E19" s="116">
        <f t="shared" si="7"/>
        <v>48.62</v>
      </c>
      <c r="F19" s="116">
        <f t="shared" si="7"/>
        <v>2.2400000000000002</v>
      </c>
      <c r="G19" s="118">
        <f t="shared" si="5"/>
        <v>62.41</v>
      </c>
      <c r="H19" s="118">
        <f t="shared" si="6"/>
        <v>172.43</v>
      </c>
      <c r="I19" s="118"/>
      <c r="J19" s="118"/>
      <c r="K19" s="118"/>
    </row>
    <row r="20" spans="2:13">
      <c r="B20" s="114">
        <f t="shared" si="2"/>
        <v>2022</v>
      </c>
      <c r="C20" s="119"/>
      <c r="D20" s="116">
        <f t="shared" ref="D20:F20" si="8">ROUND(D19*(1+$D88),2)</f>
        <v>112.5</v>
      </c>
      <c r="E20" s="116">
        <f t="shared" si="8"/>
        <v>49.72</v>
      </c>
      <c r="F20" s="116">
        <f t="shared" si="8"/>
        <v>2.29</v>
      </c>
      <c r="G20" s="118">
        <f t="shared" si="5"/>
        <v>63.82</v>
      </c>
      <c r="H20" s="118">
        <f t="shared" si="6"/>
        <v>176.32</v>
      </c>
      <c r="I20" s="118"/>
      <c r="J20" s="118"/>
      <c r="K20" s="118"/>
    </row>
    <row r="21" spans="2:13">
      <c r="B21" s="114">
        <f t="shared" si="2"/>
        <v>2023</v>
      </c>
      <c r="C21" s="119"/>
      <c r="D21" s="116">
        <f t="shared" ref="D21:F21" si="9">ROUND(D20*(1+$D89),2)</f>
        <v>115.09</v>
      </c>
      <c r="E21" s="116">
        <f t="shared" si="9"/>
        <v>50.87</v>
      </c>
      <c r="F21" s="116">
        <f t="shared" si="9"/>
        <v>2.34</v>
      </c>
      <c r="G21" s="118">
        <f t="shared" si="5"/>
        <v>65.28</v>
      </c>
      <c r="H21" s="118">
        <f t="shared" si="6"/>
        <v>180.37</v>
      </c>
      <c r="I21" s="118"/>
      <c r="J21" s="118"/>
      <c r="K21" s="118"/>
    </row>
    <row r="22" spans="2:13">
      <c r="B22" s="114">
        <f t="shared" si="2"/>
        <v>2024</v>
      </c>
      <c r="C22" s="119"/>
      <c r="D22" s="116">
        <f t="shared" ref="D22:F22" si="10">ROUND(D21*(1+$D90),2)</f>
        <v>117.75</v>
      </c>
      <c r="E22" s="116">
        <f t="shared" si="10"/>
        <v>52.05</v>
      </c>
      <c r="F22" s="116">
        <f t="shared" si="10"/>
        <v>2.39</v>
      </c>
      <c r="G22" s="118">
        <f t="shared" si="5"/>
        <v>66.77</v>
      </c>
      <c r="H22" s="118">
        <f t="shared" si="6"/>
        <v>184.52</v>
      </c>
      <c r="I22" s="118"/>
      <c r="J22" s="118"/>
      <c r="K22" s="118"/>
    </row>
    <row r="23" spans="2:13">
      <c r="B23" s="114">
        <f t="shared" si="2"/>
        <v>2025</v>
      </c>
      <c r="C23" s="119"/>
      <c r="D23" s="116">
        <f t="shared" ref="D23:F23" si="11">ROUND(D22*(1+$D91),2)</f>
        <v>120.48</v>
      </c>
      <c r="E23" s="116">
        <f t="shared" si="11"/>
        <v>53.26</v>
      </c>
      <c r="F23" s="116">
        <f t="shared" si="11"/>
        <v>2.4500000000000002</v>
      </c>
      <c r="G23" s="118">
        <f t="shared" si="5"/>
        <v>68.349999999999994</v>
      </c>
      <c r="H23" s="118">
        <f t="shared" si="6"/>
        <v>188.83</v>
      </c>
      <c r="I23" s="118"/>
      <c r="J23" s="118"/>
      <c r="K23" s="118"/>
    </row>
    <row r="24" spans="2:13">
      <c r="B24" s="114">
        <f t="shared" si="2"/>
        <v>2026</v>
      </c>
      <c r="C24" s="119"/>
      <c r="D24" s="120">
        <f>ROUND(D23*(1+$G83),2)</f>
        <v>123.24</v>
      </c>
      <c r="E24" s="120">
        <f>ROUND(E23*(1+$G83),2)</f>
        <v>54.48</v>
      </c>
      <c r="F24" s="120">
        <f>ROUND(F23*(1+$G83),2)</f>
        <v>2.5099999999999998</v>
      </c>
      <c r="G24" s="118">
        <f t="shared" si="0"/>
        <v>69.94</v>
      </c>
      <c r="H24" s="118">
        <f t="shared" si="1"/>
        <v>193.18</v>
      </c>
      <c r="I24" s="118"/>
      <c r="J24" s="118"/>
      <c r="K24" s="118"/>
    </row>
    <row r="25" spans="2:13">
      <c r="B25" s="114">
        <f t="shared" si="2"/>
        <v>2027</v>
      </c>
      <c r="C25" s="119"/>
      <c r="D25" s="120">
        <f t="shared" ref="D25:F25" si="12">ROUND(D24*(1+$G84),2)</f>
        <v>126.09</v>
      </c>
      <c r="E25" s="120">
        <f t="shared" si="12"/>
        <v>55.74</v>
      </c>
      <c r="F25" s="120">
        <f t="shared" si="12"/>
        <v>2.57</v>
      </c>
      <c r="G25" s="118">
        <f t="shared" ref="G25:G30" si="13">ROUND(F25*(8.76*$G$65)+E25,2)</f>
        <v>71.569999999999993</v>
      </c>
      <c r="H25" s="118">
        <f t="shared" ref="H25:H30" si="14">ROUND(D25+G25,2)</f>
        <v>197.66</v>
      </c>
      <c r="I25" s="118"/>
      <c r="J25" s="118"/>
      <c r="K25" s="118"/>
    </row>
    <row r="26" spans="2:13">
      <c r="B26" s="114">
        <f t="shared" si="2"/>
        <v>2028</v>
      </c>
      <c r="C26" s="119"/>
      <c r="D26" s="120">
        <f t="shared" ref="D26:F26" si="15">ROUND(D25*(1+$G85),2)</f>
        <v>129.02000000000001</v>
      </c>
      <c r="E26" s="120">
        <f t="shared" si="15"/>
        <v>57.04</v>
      </c>
      <c r="F26" s="120">
        <f t="shared" si="15"/>
        <v>2.63</v>
      </c>
      <c r="G26" s="118">
        <f t="shared" si="13"/>
        <v>73.239999999999995</v>
      </c>
      <c r="H26" s="118">
        <f t="shared" si="14"/>
        <v>202.26</v>
      </c>
      <c r="I26" s="118"/>
      <c r="J26" s="118"/>
      <c r="K26" s="118"/>
    </row>
    <row r="27" spans="2:13">
      <c r="B27" s="114">
        <f t="shared" si="2"/>
        <v>2029</v>
      </c>
      <c r="C27" s="119"/>
      <c r="D27" s="120">
        <f t="shared" ref="D27:F27" si="16">ROUND(D26*(1+$G86),2)</f>
        <v>132.07</v>
      </c>
      <c r="E27" s="120">
        <f t="shared" si="16"/>
        <v>58.39</v>
      </c>
      <c r="F27" s="120">
        <f t="shared" si="16"/>
        <v>2.69</v>
      </c>
      <c r="G27" s="118">
        <f t="shared" si="13"/>
        <v>74.959999999999994</v>
      </c>
      <c r="H27" s="118">
        <f t="shared" si="14"/>
        <v>207.03</v>
      </c>
      <c r="I27" s="118"/>
      <c r="J27" s="118"/>
      <c r="K27" s="118"/>
    </row>
    <row r="28" spans="2:13">
      <c r="B28" s="114">
        <f t="shared" si="2"/>
        <v>2030</v>
      </c>
      <c r="C28" s="119"/>
      <c r="D28" s="120">
        <f t="shared" ref="D28:D29" si="17">ROUND(D27*(1+$G87),2)</f>
        <v>135.21</v>
      </c>
      <c r="E28" s="120">
        <f t="shared" ref="E28:E29" si="18">ROUND(E27*(1+$G87),2)</f>
        <v>59.78</v>
      </c>
      <c r="F28" s="120">
        <f t="shared" ref="F28:F29" si="19">ROUND(F27*(1+$G87),2)</f>
        <v>2.75</v>
      </c>
      <c r="G28" s="118">
        <f t="shared" ref="G28:G29" si="20">ROUND(F28*(8.76*$G$65)+E28,2)</f>
        <v>76.72</v>
      </c>
      <c r="H28" s="118">
        <f t="shared" ref="H28:H29" si="21">ROUND(D28+G28,2)</f>
        <v>211.93</v>
      </c>
      <c r="I28" s="118"/>
      <c r="J28" s="118"/>
      <c r="K28" s="118"/>
    </row>
    <row r="29" spans="2:13" ht="13.5" thickBot="1">
      <c r="B29" s="189">
        <f t="shared" si="2"/>
        <v>2031</v>
      </c>
      <c r="C29" s="190"/>
      <c r="D29" s="174">
        <f t="shared" si="17"/>
        <v>138.46</v>
      </c>
      <c r="E29" s="174">
        <f t="shared" si="18"/>
        <v>61.22</v>
      </c>
      <c r="F29" s="174">
        <f t="shared" si="19"/>
        <v>2.82</v>
      </c>
      <c r="G29" s="145">
        <f t="shared" si="20"/>
        <v>78.59</v>
      </c>
      <c r="H29" s="145">
        <f t="shared" si="21"/>
        <v>217.05</v>
      </c>
      <c r="I29" s="145"/>
      <c r="J29" s="145"/>
      <c r="K29" s="145"/>
    </row>
    <row r="30" spans="2:13" s="155" customFormat="1">
      <c r="B30" s="158">
        <f t="shared" si="2"/>
        <v>2032</v>
      </c>
      <c r="C30" s="159"/>
      <c r="D30" s="120">
        <f t="shared" ref="D30:F30" si="22">ROUND(D29*(1+$G89),2)</f>
        <v>141.79</v>
      </c>
      <c r="E30" s="120">
        <f t="shared" si="22"/>
        <v>62.69</v>
      </c>
      <c r="F30" s="120">
        <f t="shared" si="22"/>
        <v>2.89</v>
      </c>
      <c r="G30" s="118">
        <f t="shared" si="13"/>
        <v>80.489999999999995</v>
      </c>
      <c r="H30" s="118">
        <f t="shared" si="14"/>
        <v>222.28</v>
      </c>
      <c r="I30" s="118">
        <f>VLOOKUP(B30,'Table 4'!$B$13:$D$43,3,FALSE)</f>
        <v>5.38</v>
      </c>
      <c r="J30" s="118">
        <f t="shared" ref="J30:J32" si="23">ROUND($K$65*I30/1000,2)</f>
        <v>34.51</v>
      </c>
      <c r="K30" s="118">
        <f t="shared" ref="K30:K32" si="24">ROUND(H30*1000/8760/$G$65+J30,2)</f>
        <v>70.599999999999994</v>
      </c>
      <c r="M30" s="111"/>
    </row>
    <row r="31" spans="2:13" s="155" customFormat="1">
      <c r="B31" s="158">
        <f t="shared" si="2"/>
        <v>2033</v>
      </c>
      <c r="C31" s="159"/>
      <c r="D31" s="120">
        <f t="shared" ref="D31:D32" si="25">ROUND(D30*(1+$G90),2)</f>
        <v>145.22</v>
      </c>
      <c r="E31" s="120">
        <f t="shared" ref="E31:E32" si="26">ROUND(E30*(1+$G90),2)</f>
        <v>64.209999999999994</v>
      </c>
      <c r="F31" s="120">
        <f t="shared" ref="F31:F32" si="27">ROUND(F30*(1+$G90),2)</f>
        <v>2.96</v>
      </c>
      <c r="G31" s="118">
        <f t="shared" ref="G31:G32" si="28">ROUND(F31*(8.76*$G$65)+E31,2)</f>
        <v>82.44</v>
      </c>
      <c r="H31" s="118">
        <f t="shared" ref="H31:H32" si="29">ROUND(D31+G31,2)</f>
        <v>227.66</v>
      </c>
      <c r="I31" s="118">
        <f>VLOOKUP(B31,'Table 4'!$B$13:$D$43,3,FALSE)</f>
        <v>5.76</v>
      </c>
      <c r="J31" s="118">
        <f t="shared" si="23"/>
        <v>36.950000000000003</v>
      </c>
      <c r="K31" s="118">
        <f t="shared" si="24"/>
        <v>73.92</v>
      </c>
      <c r="M31" s="111"/>
    </row>
    <row r="32" spans="2:13" s="155" customFormat="1">
      <c r="B32" s="114">
        <f t="shared" si="2"/>
        <v>2034</v>
      </c>
      <c r="C32" s="119"/>
      <c r="D32" s="118">
        <f t="shared" si="25"/>
        <v>148.74</v>
      </c>
      <c r="E32" s="116">
        <f t="shared" si="26"/>
        <v>65.77</v>
      </c>
      <c r="F32" s="116">
        <f t="shared" si="27"/>
        <v>3.03</v>
      </c>
      <c r="G32" s="118">
        <f t="shared" si="28"/>
        <v>84.43</v>
      </c>
      <c r="H32" s="118">
        <f t="shared" si="29"/>
        <v>233.17</v>
      </c>
      <c r="I32" s="118">
        <f>VLOOKUP(B32,'Table 4'!$B$13:$D$43,3,FALSE)</f>
        <v>6.02</v>
      </c>
      <c r="J32" s="118">
        <f t="shared" si="23"/>
        <v>38.619999999999997</v>
      </c>
      <c r="K32" s="118">
        <f t="shared" si="24"/>
        <v>76.48</v>
      </c>
      <c r="M32" s="111"/>
    </row>
    <row r="33" spans="2:15">
      <c r="B33" s="114">
        <f t="shared" si="2"/>
        <v>2035</v>
      </c>
      <c r="C33" s="119"/>
      <c r="D33" s="118">
        <f>ROUND(D32*(1+$J83),2)</f>
        <v>152.34</v>
      </c>
      <c r="E33" s="116">
        <f>ROUND(E32*(1+$J83),2)</f>
        <v>67.36</v>
      </c>
      <c r="F33" s="116">
        <f>ROUND(F32*(1+$J83),2)</f>
        <v>3.1</v>
      </c>
      <c r="G33" s="118">
        <f t="shared" ref="G33" si="30">ROUND(F33*(8.76*$G$65)+E33,2)</f>
        <v>86.45</v>
      </c>
      <c r="H33" s="118">
        <f t="shared" ref="H33" si="31">ROUND(D33+G33,2)</f>
        <v>238.79</v>
      </c>
      <c r="I33" s="118">
        <f>VLOOKUP(B33,'Table 4'!$B$13:$D$43,3,FALSE)</f>
        <v>6.29</v>
      </c>
      <c r="J33" s="118">
        <f t="shared" ref="J33:J35" si="32">ROUND($K$65*I33/1000,2)</f>
        <v>40.35</v>
      </c>
      <c r="K33" s="118">
        <f t="shared" ref="K33:K35" si="33">ROUND(H33*1000/8760/$G$65+J33,2)</f>
        <v>79.13</v>
      </c>
    </row>
    <row r="34" spans="2:15">
      <c r="B34" s="114">
        <f t="shared" si="2"/>
        <v>2036</v>
      </c>
      <c r="C34" s="119"/>
      <c r="D34" s="118">
        <f t="shared" ref="D34:F34" si="34">ROUND(D33*(1+$J84),2)</f>
        <v>156.04</v>
      </c>
      <c r="E34" s="116">
        <f t="shared" si="34"/>
        <v>69</v>
      </c>
      <c r="F34" s="116">
        <f t="shared" si="34"/>
        <v>3.18</v>
      </c>
      <c r="G34" s="118">
        <f t="shared" ref="G34:G39" si="35">ROUND(F34*(8.76*$G$65)+E34,2)</f>
        <v>88.58</v>
      </c>
      <c r="H34" s="118">
        <f t="shared" ref="H34:H39" si="36">ROUND(D34+G34,2)</f>
        <v>244.62</v>
      </c>
      <c r="I34" s="118">
        <f>VLOOKUP(B34,'Table 4'!$B$13:$D$43,3,FALSE)</f>
        <v>6.8</v>
      </c>
      <c r="J34" s="118">
        <f t="shared" si="32"/>
        <v>43.62</v>
      </c>
      <c r="K34" s="118">
        <f t="shared" si="33"/>
        <v>83.34</v>
      </c>
    </row>
    <row r="35" spans="2:15">
      <c r="B35" s="114">
        <f t="shared" si="2"/>
        <v>2037</v>
      </c>
      <c r="C35" s="119"/>
      <c r="D35" s="118">
        <f t="shared" ref="D35:F35" si="37">ROUND(D34*(1+$J85),2)</f>
        <v>159.83000000000001</v>
      </c>
      <c r="E35" s="116">
        <f t="shared" si="37"/>
        <v>70.680000000000007</v>
      </c>
      <c r="F35" s="116">
        <f t="shared" si="37"/>
        <v>3.26</v>
      </c>
      <c r="G35" s="118">
        <f t="shared" si="35"/>
        <v>90.76</v>
      </c>
      <c r="H35" s="118">
        <f t="shared" si="36"/>
        <v>250.59</v>
      </c>
      <c r="I35" s="118">
        <f>VLOOKUP(B35,'Table 4'!$B$13:$D$43,3,FALSE)</f>
        <v>7.05</v>
      </c>
      <c r="J35" s="118">
        <f t="shared" si="32"/>
        <v>45.23</v>
      </c>
      <c r="K35" s="118">
        <f t="shared" si="33"/>
        <v>85.92</v>
      </c>
    </row>
    <row r="36" spans="2:15">
      <c r="B36" s="114">
        <f t="shared" si="2"/>
        <v>2038</v>
      </c>
      <c r="C36" s="119"/>
      <c r="D36" s="118">
        <f t="shared" ref="D36:F36" si="38">ROUND(D35*(1+$J86),2)</f>
        <v>163.72999999999999</v>
      </c>
      <c r="E36" s="116">
        <f t="shared" si="38"/>
        <v>72.41</v>
      </c>
      <c r="F36" s="116">
        <f t="shared" si="38"/>
        <v>3.34</v>
      </c>
      <c r="G36" s="118">
        <f t="shared" si="35"/>
        <v>92.98</v>
      </c>
      <c r="H36" s="118">
        <f t="shared" si="36"/>
        <v>256.70999999999998</v>
      </c>
      <c r="I36" s="118">
        <f>VLOOKUP(B36,'Table 4'!$B$13:$D$43,3,FALSE)</f>
        <v>7.46</v>
      </c>
      <c r="J36" s="118">
        <f t="shared" ref="J36:J39" si="39">ROUND($K$65*I36/1000,2)</f>
        <v>47.86</v>
      </c>
      <c r="K36" s="118">
        <f t="shared" ref="K36:K39" si="40">ROUND(H36*1000/8760/$G$65+J36,2)</f>
        <v>89.55</v>
      </c>
    </row>
    <row r="37" spans="2:15">
      <c r="B37" s="114">
        <f t="shared" si="2"/>
        <v>2039</v>
      </c>
      <c r="C37" s="119"/>
      <c r="D37" s="118">
        <f t="shared" ref="D37:F37" si="41">ROUND(D36*(1+$J87),2)</f>
        <v>167.74</v>
      </c>
      <c r="E37" s="116">
        <f t="shared" si="41"/>
        <v>74.180000000000007</v>
      </c>
      <c r="F37" s="116">
        <f t="shared" si="41"/>
        <v>3.42</v>
      </c>
      <c r="G37" s="118">
        <f t="shared" si="35"/>
        <v>95.24</v>
      </c>
      <c r="H37" s="118">
        <f t="shared" si="36"/>
        <v>262.98</v>
      </c>
      <c r="I37" s="118">
        <f>VLOOKUP(B37,'Table 4'!$B$13:$D$43,3,FALSE)</f>
        <v>7.75</v>
      </c>
      <c r="J37" s="118">
        <f t="shared" si="39"/>
        <v>49.72</v>
      </c>
      <c r="K37" s="118">
        <f t="shared" si="40"/>
        <v>92.42</v>
      </c>
    </row>
    <row r="38" spans="2:15">
      <c r="B38" s="114">
        <f t="shared" si="2"/>
        <v>2040</v>
      </c>
      <c r="C38" s="119"/>
      <c r="D38" s="118">
        <f t="shared" ref="D38:F38" si="42">ROUND(D37*(1+$J88),2)</f>
        <v>171.84</v>
      </c>
      <c r="E38" s="116">
        <f t="shared" si="42"/>
        <v>75.989999999999995</v>
      </c>
      <c r="F38" s="116">
        <f t="shared" si="42"/>
        <v>3.5</v>
      </c>
      <c r="G38" s="118">
        <f t="shared" si="35"/>
        <v>97.54</v>
      </c>
      <c r="H38" s="118">
        <f t="shared" si="36"/>
        <v>269.38</v>
      </c>
      <c r="I38" s="118">
        <f>VLOOKUP(B38,'Table 4'!$B$13:$D$43,3,FALSE)</f>
        <v>8.0299999999999994</v>
      </c>
      <c r="J38" s="118">
        <f t="shared" si="39"/>
        <v>51.51</v>
      </c>
      <c r="K38" s="118">
        <f t="shared" si="40"/>
        <v>95.25</v>
      </c>
    </row>
    <row r="39" spans="2:15">
      <c r="B39" s="114">
        <f t="shared" si="2"/>
        <v>2041</v>
      </c>
      <c r="C39" s="119"/>
      <c r="D39" s="118">
        <f t="shared" ref="D39:F40" si="43">ROUND(D38*(1+$J89),2)</f>
        <v>176.06</v>
      </c>
      <c r="E39" s="116">
        <f t="shared" si="43"/>
        <v>77.849999999999994</v>
      </c>
      <c r="F39" s="116">
        <f t="shared" si="43"/>
        <v>3.59</v>
      </c>
      <c r="G39" s="118">
        <f t="shared" si="35"/>
        <v>99.96</v>
      </c>
      <c r="H39" s="118">
        <f t="shared" si="36"/>
        <v>276.02</v>
      </c>
      <c r="I39" s="118">
        <f>VLOOKUP(B39,'Table 4'!$B$13:$D$43,3,FALSE)</f>
        <v>8.24</v>
      </c>
      <c r="J39" s="118">
        <f t="shared" si="39"/>
        <v>52.86</v>
      </c>
      <c r="K39" s="118">
        <f t="shared" si="40"/>
        <v>97.68</v>
      </c>
    </row>
    <row r="40" spans="2:15">
      <c r="B40" s="114">
        <f t="shared" si="2"/>
        <v>2042</v>
      </c>
      <c r="C40" s="119"/>
      <c r="D40" s="118">
        <f t="shared" si="43"/>
        <v>180.4</v>
      </c>
      <c r="E40" s="116">
        <f t="shared" si="43"/>
        <v>79.77</v>
      </c>
      <c r="F40" s="116">
        <f t="shared" si="43"/>
        <v>3.68</v>
      </c>
      <c r="G40" s="118">
        <f t="shared" ref="G40" si="44">ROUND(F40*(8.76*$G$65)+E40,2)</f>
        <v>102.43</v>
      </c>
      <c r="H40" s="118">
        <f t="shared" ref="H40" si="45">ROUND(D40+G40,2)</f>
        <v>282.83</v>
      </c>
      <c r="I40" s="118">
        <f>VLOOKUP(B40,'Table 4'!$B$13:$D$43,3,FALSE)</f>
        <v>8.4499999999999993</v>
      </c>
      <c r="J40" s="118">
        <f t="shared" ref="J40" si="46">ROUND($K$65*I40/1000,2)</f>
        <v>54.21</v>
      </c>
      <c r="K40" s="118">
        <f t="shared" ref="K40" si="47">ROUND(H40*1000/8760/$G$65+J40,2)</f>
        <v>100.14</v>
      </c>
    </row>
    <row r="41" spans="2:15">
      <c r="B41" s="114"/>
      <c r="C41" s="119"/>
      <c r="D41" s="118"/>
      <c r="E41" s="116"/>
      <c r="F41" s="116"/>
      <c r="G41" s="118"/>
      <c r="H41" s="118"/>
      <c r="I41" s="118"/>
      <c r="J41" s="118"/>
      <c r="K41" s="118"/>
    </row>
    <row r="42" spans="2:15">
      <c r="B42" s="114"/>
      <c r="C42" s="119"/>
      <c r="D42" s="118"/>
      <c r="E42" s="116"/>
      <c r="F42" s="116"/>
      <c r="G42" s="118"/>
      <c r="H42" s="118"/>
      <c r="I42" s="118"/>
      <c r="J42" s="118"/>
      <c r="K42" s="118"/>
    </row>
    <row r="43" spans="2:15">
      <c r="M43" s="114"/>
      <c r="O43" s="121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4"/>
      <c r="N44" s="121"/>
      <c r="O44" s="121"/>
    </row>
    <row r="46" spans="2:15">
      <c r="B46" s="111" t="s">
        <v>16</v>
      </c>
      <c r="D46" s="122" t="s">
        <v>100</v>
      </c>
    </row>
    <row r="47" spans="2:15">
      <c r="C47" s="123" t="str">
        <f>D10</f>
        <v>(b)</v>
      </c>
      <c r="D47" s="118" t="str">
        <f>"= "&amp;C10&amp;" x "&amp;C76</f>
        <v>= (a) x 0.0725628795024555</v>
      </c>
    </row>
    <row r="48" spans="2:15">
      <c r="C48" s="123" t="str">
        <f>G10</f>
        <v>(e)</v>
      </c>
      <c r="D48" s="118" t="str">
        <f>"= "&amp;$F$10&amp;" x  (8.76 x "&amp;TEXT(G65,"0.0%")&amp;") + "&amp;$E$10</f>
        <v>= (d) x  (8.76 x 70.3%) + (c)</v>
      </c>
    </row>
    <row r="49" spans="3:15">
      <c r="C49" s="123" t="str">
        <f>H10</f>
        <v>(f)</v>
      </c>
      <c r="D49" s="118" t="str">
        <f>"= "&amp;D10&amp;" + "&amp;G10</f>
        <v>= (b) + (e)</v>
      </c>
    </row>
    <row r="50" spans="3:15">
      <c r="C50" s="123" t="str">
        <f>I10</f>
        <v>(g)</v>
      </c>
      <c r="D50" s="154" t="str">
        <f>'Table 4'!B3&amp;" - "&amp;'Table 4'!B4</f>
        <v>Table 4 - Burnertip Natural Gas Price Forecast</v>
      </c>
    </row>
    <row r="51" spans="3:15">
      <c r="C51" s="123" t="str">
        <f>J10</f>
        <v>(h)</v>
      </c>
      <c r="D51" s="118" t="str">
        <f>"= "&amp;TEXT(K65,"?,0")&amp;" MMBtu/MWH x "&amp;I9</f>
        <v>= 6,415 MMBtu/MWH x $/MMBtu</v>
      </c>
    </row>
    <row r="52" spans="3:15">
      <c r="C52" s="123" t="str">
        <f>K10</f>
        <v>(i)</v>
      </c>
      <c r="D52" s="118" t="str">
        <f>"= "&amp;H10&amp;" / (8.76 x 'Capacity Factor' ) + "&amp;J10</f>
        <v>= (f) / (8.76 x 'Capacity Factor' ) + (h)</v>
      </c>
    </row>
    <row r="53" spans="3:15" ht="13.5" thickBot="1"/>
    <row r="54" spans="3:15" ht="13.5" thickBot="1">
      <c r="C54" s="58" t="s">
        <v>92</v>
      </c>
      <c r="D54" s="55"/>
      <c r="E54" s="55"/>
      <c r="F54" s="55"/>
      <c r="G54" s="55"/>
      <c r="H54" s="55"/>
      <c r="I54" s="55"/>
      <c r="J54" s="56"/>
      <c r="K54" s="124"/>
    </row>
    <row r="55" spans="3:15" ht="5.25" customHeight="1"/>
    <row r="56" spans="3:15" ht="5.25" customHeight="1"/>
    <row r="57" spans="3:15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5">
      <c r="C58" s="155" t="s">
        <v>93</v>
      </c>
      <c r="F58" s="125">
        <f>C69</f>
        <v>385.35346874999999</v>
      </c>
      <c r="G58" s="57">
        <f>F58/F60</f>
        <v>0.88311475045887722</v>
      </c>
      <c r="H58" s="139">
        <f>C70</f>
        <v>1484.338135058779</v>
      </c>
      <c r="I58" s="141">
        <f>C73</f>
        <v>44.501635407885907</v>
      </c>
      <c r="O58" s="196"/>
    </row>
    <row r="59" spans="3:15">
      <c r="C59" s="155" t="s">
        <v>94</v>
      </c>
      <c r="F59" s="48">
        <f>D69</f>
        <v>51.003718749999997</v>
      </c>
      <c r="G59" s="44">
        <f>1-G58</f>
        <v>0.11688524954112278</v>
      </c>
      <c r="H59" s="140">
        <f>D70</f>
        <v>443.00439708045104</v>
      </c>
      <c r="I59" s="142">
        <f>D73</f>
        <v>37.670659567999998</v>
      </c>
    </row>
    <row r="60" spans="3:15">
      <c r="C60" s="155" t="s">
        <v>45</v>
      </c>
      <c r="F60" s="125">
        <f>F58+F59</f>
        <v>436.35718750000001</v>
      </c>
      <c r="G60" s="57">
        <f>G58+G59</f>
        <v>1</v>
      </c>
      <c r="H60" s="139">
        <f>ROUND(((F58*H58)+(F59*H59))/F60,0)</f>
        <v>1363</v>
      </c>
      <c r="I60" s="141">
        <f>ROUND(((F58*I58)+(F59*I59))/F60,2)</f>
        <v>43.7</v>
      </c>
    </row>
    <row r="61" spans="3:15">
      <c r="C61" s="155"/>
      <c r="F61" s="125"/>
      <c r="G61" s="57"/>
      <c r="H61" s="126"/>
      <c r="I61" s="127"/>
    </row>
    <row r="62" spans="3:15">
      <c r="C62" s="15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5">
      <c r="C63" s="157" t="str">
        <f>C58</f>
        <v>CCCT Dry "G/H", 1x1 - Turbine</v>
      </c>
      <c r="D63" s="128"/>
      <c r="E63" s="128"/>
      <c r="F63" s="111">
        <f>C69</f>
        <v>385.35346874999999</v>
      </c>
      <c r="G63" s="57">
        <f>C77</f>
        <v>0.78</v>
      </c>
      <c r="H63" s="178">
        <f>G63*F63</f>
        <v>300.57570562500001</v>
      </c>
      <c r="I63" s="57">
        <f>H63/H65</f>
        <v>0.98004394182130306</v>
      </c>
      <c r="J63" s="127">
        <f>C74</f>
        <v>2.0592662948867351</v>
      </c>
      <c r="K63" s="129">
        <f>C75</f>
        <v>6362</v>
      </c>
    </row>
    <row r="64" spans="3:15">
      <c r="C64" s="157" t="str">
        <f>C59</f>
        <v>CCCT Dry "G/H", 1x1 - Duct Firing</v>
      </c>
      <c r="D64" s="128"/>
      <c r="E64" s="128"/>
      <c r="F64" s="43">
        <f>D69</f>
        <v>51.003718749999997</v>
      </c>
      <c r="G64" s="44">
        <f>D77</f>
        <v>0.12</v>
      </c>
      <c r="H64" s="179">
        <f>G64*F64</f>
        <v>6.1204462499999996</v>
      </c>
      <c r="I64" s="44">
        <f>1-I63</f>
        <v>1.9956058178696945E-2</v>
      </c>
      <c r="J64" s="45">
        <f>D74</f>
        <v>0.15</v>
      </c>
      <c r="K64" s="46">
        <f>D75</f>
        <v>9012</v>
      </c>
    </row>
    <row r="65" spans="2:12">
      <c r="C65" s="155" t="s">
        <v>50</v>
      </c>
      <c r="F65" s="111">
        <f>F63+F64</f>
        <v>436.35718750000001</v>
      </c>
      <c r="G65" s="130">
        <f>ROUND(H65/F65,3)</f>
        <v>0.70299999999999996</v>
      </c>
      <c r="H65" s="178">
        <f>SUM(H63:H64)</f>
        <v>306.696151875</v>
      </c>
      <c r="I65" s="57">
        <f>I63+I64</f>
        <v>1</v>
      </c>
      <c r="J65" s="127">
        <f>ROUND(($I63*J63)+($I64*J64),2)</f>
        <v>2.02</v>
      </c>
      <c r="K65" s="131">
        <f>ROUND(($I63*K63)+($I64*K64),0)</f>
        <v>6415</v>
      </c>
    </row>
    <row r="66" spans="2:12">
      <c r="G66" s="130"/>
      <c r="I66" s="57"/>
      <c r="J66" s="127"/>
      <c r="K66" s="47" t="s">
        <v>51</v>
      </c>
    </row>
    <row r="68" spans="2:12">
      <c r="C68" s="41" t="s">
        <v>34</v>
      </c>
      <c r="D68" s="41" t="s">
        <v>35</v>
      </c>
      <c r="E68" s="59" t="str">
        <f>D46</f>
        <v xml:space="preserve">Plant Costs  - 2017 IRP - Table 6.1 &amp; 6.2 </v>
      </c>
      <c r="F68" s="132"/>
      <c r="G68" s="132"/>
      <c r="H68" s="132"/>
      <c r="I68" s="132"/>
      <c r="J68" s="132"/>
      <c r="K68" s="133"/>
    </row>
    <row r="69" spans="2:12">
      <c r="C69" s="111">
        <v>385.35346874999999</v>
      </c>
      <c r="D69" s="111">
        <v>51.003718749999997</v>
      </c>
      <c r="E69" s="111" t="s">
        <v>77</v>
      </c>
      <c r="H69" s="134"/>
    </row>
    <row r="70" spans="2:12">
      <c r="B70" s="111" t="s">
        <v>101</v>
      </c>
      <c r="C70" s="126">
        <v>1484.338135058779</v>
      </c>
      <c r="D70" s="126">
        <v>443.00439708045104</v>
      </c>
      <c r="E70" s="111" t="s">
        <v>78</v>
      </c>
      <c r="L70" s="68"/>
    </row>
    <row r="71" spans="2:12">
      <c r="B71" s="111" t="s">
        <v>101</v>
      </c>
      <c r="C71" s="127">
        <v>21.713180439885903</v>
      </c>
      <c r="D71" s="127">
        <v>5.39</v>
      </c>
      <c r="E71" s="111" t="s">
        <v>79</v>
      </c>
      <c r="L71" s="68"/>
    </row>
    <row r="72" spans="2:12">
      <c r="B72" s="111" t="s">
        <v>101</v>
      </c>
      <c r="C72" s="49">
        <v>22.788454968000003</v>
      </c>
      <c r="D72" s="49">
        <v>32.280659567999997</v>
      </c>
      <c r="E72" s="111" t="s">
        <v>75</v>
      </c>
      <c r="L72" s="68"/>
    </row>
    <row r="73" spans="2:12">
      <c r="B73" s="111" t="s">
        <v>101</v>
      </c>
      <c r="C73" s="127">
        <f>C71+C72</f>
        <v>44.501635407885907</v>
      </c>
      <c r="D73" s="127">
        <f>D71+D72</f>
        <v>37.670659567999998</v>
      </c>
      <c r="E73" s="111" t="s">
        <v>80</v>
      </c>
    </row>
    <row r="74" spans="2:12">
      <c r="C74" s="127">
        <v>2.0592662948867351</v>
      </c>
      <c r="D74" s="127">
        <v>0.15</v>
      </c>
      <c r="E74" s="111" t="s">
        <v>81</v>
      </c>
    </row>
    <row r="75" spans="2:12">
      <c r="C75" s="131">
        <v>6362</v>
      </c>
      <c r="D75" s="131">
        <v>9012</v>
      </c>
      <c r="E75" s="111" t="s">
        <v>53</v>
      </c>
    </row>
    <row r="76" spans="2:12">
      <c r="C76" s="152">
        <v>7.2562879502455491E-2</v>
      </c>
      <c r="D76" s="152">
        <v>7.2562879502455491E-2</v>
      </c>
      <c r="E76" s="111" t="s">
        <v>54</v>
      </c>
    </row>
    <row r="77" spans="2:12">
      <c r="C77" s="135">
        <v>0.78</v>
      </c>
      <c r="D77" s="135">
        <v>0.12</v>
      </c>
      <c r="E77" s="111" t="s">
        <v>55</v>
      </c>
    </row>
    <row r="78" spans="2:12">
      <c r="D78" s="57">
        <f>ROUND(H65/F65,3)</f>
        <v>0.70299999999999996</v>
      </c>
      <c r="E78" s="111" t="s">
        <v>56</v>
      </c>
    </row>
    <row r="79" spans="2:12">
      <c r="D79" s="130"/>
      <c r="E79" s="67"/>
    </row>
    <row r="80" spans="2:12">
      <c r="C80" s="135"/>
      <c r="D80" s="135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4"/>
    </row>
    <row r="83" spans="3:15">
      <c r="C83" s="136">
        <v>2017</v>
      </c>
      <c r="D83" s="57">
        <v>2.2092462442320437E-2</v>
      </c>
      <c r="F83" s="136">
        <f>C91+1</f>
        <v>2026</v>
      </c>
      <c r="G83" s="57">
        <v>2.2944058791238842E-2</v>
      </c>
      <c r="I83" s="136">
        <f>F91+1</f>
        <v>2035</v>
      </c>
      <c r="J83" s="57">
        <v>2.4174683944208519E-2</v>
      </c>
    </row>
    <row r="84" spans="3:15">
      <c r="C84" s="136">
        <f t="shared" ref="C84:C91" si="48">C83+1</f>
        <v>2018</v>
      </c>
      <c r="D84" s="57">
        <v>2.1684070430924685E-2</v>
      </c>
      <c r="F84" s="136">
        <f t="shared" ref="F84:F91" si="49">F83+1</f>
        <v>2027</v>
      </c>
      <c r="G84" s="57">
        <v>2.3164081218836952E-2</v>
      </c>
      <c r="I84" s="136">
        <f t="shared" ref="I84:I91" si="50">I83+1</f>
        <v>2036</v>
      </c>
      <c r="J84" s="57">
        <v>2.4311492116604327E-2</v>
      </c>
    </row>
    <row r="85" spans="3:15">
      <c r="C85" s="136">
        <f t="shared" si="48"/>
        <v>2019</v>
      </c>
      <c r="D85" s="57">
        <v>2.0023445288848141E-2</v>
      </c>
      <c r="F85" s="136">
        <f t="shared" si="49"/>
        <v>2028</v>
      </c>
      <c r="G85" s="57">
        <v>2.3269517424980624E-2</v>
      </c>
      <c r="I85" s="136">
        <f t="shared" si="50"/>
        <v>2037</v>
      </c>
      <c r="J85" s="57">
        <v>2.4277391473133791E-2</v>
      </c>
    </row>
    <row r="86" spans="3:15">
      <c r="C86" s="136">
        <f t="shared" si="48"/>
        <v>2020</v>
      </c>
      <c r="D86" s="57">
        <v>2.1423649370385656E-2</v>
      </c>
      <c r="F86" s="136">
        <f t="shared" si="49"/>
        <v>2029</v>
      </c>
      <c r="G86" s="57">
        <v>2.3660062349176059E-2</v>
      </c>
      <c r="I86" s="136">
        <f t="shared" si="50"/>
        <v>2038</v>
      </c>
      <c r="J86" s="57">
        <v>2.4418737348747444E-2</v>
      </c>
    </row>
    <row r="87" spans="3:15">
      <c r="C87" s="136">
        <f t="shared" si="48"/>
        <v>2021</v>
      </c>
      <c r="D87" s="57">
        <v>2.2444603435442634E-2</v>
      </c>
      <c r="F87" s="136">
        <f t="shared" si="49"/>
        <v>2030</v>
      </c>
      <c r="G87" s="57">
        <v>2.3797996946838929E-2</v>
      </c>
      <c r="I87" s="136">
        <f t="shared" si="50"/>
        <v>2039</v>
      </c>
      <c r="J87" s="57">
        <v>2.4490791911648602E-2</v>
      </c>
    </row>
    <row r="88" spans="3:15">
      <c r="C88" s="136">
        <f t="shared" si="48"/>
        <v>2022</v>
      </c>
      <c r="D88" s="57">
        <v>2.2559296067847567E-2</v>
      </c>
      <c r="F88" s="136">
        <f t="shared" si="49"/>
        <v>2031</v>
      </c>
      <c r="G88" s="57">
        <v>2.4014000123530499E-2</v>
      </c>
      <c r="I88" s="136">
        <f t="shared" si="50"/>
        <v>2040</v>
      </c>
      <c r="J88" s="57">
        <v>2.442458536688985E-2</v>
      </c>
    </row>
    <row r="89" spans="3:15" s="113" customFormat="1">
      <c r="C89" s="136">
        <f t="shared" si="48"/>
        <v>2023</v>
      </c>
      <c r="D89" s="57">
        <v>2.3031082544693549E-2</v>
      </c>
      <c r="F89" s="136">
        <f t="shared" si="49"/>
        <v>2032</v>
      </c>
      <c r="G89" s="57">
        <v>2.4075090077113837E-2</v>
      </c>
      <c r="I89" s="136">
        <f t="shared" si="50"/>
        <v>2041</v>
      </c>
      <c r="J89" s="57">
        <v>2.4530694634797623E-2</v>
      </c>
      <c r="N89" s="111"/>
      <c r="O89" s="111"/>
    </row>
    <row r="90" spans="3:15" s="113" customFormat="1">
      <c r="C90" s="136">
        <f t="shared" si="48"/>
        <v>2024</v>
      </c>
      <c r="D90" s="57">
        <v>2.3134274986934988E-2</v>
      </c>
      <c r="F90" s="136">
        <f t="shared" si="49"/>
        <v>2033</v>
      </c>
      <c r="G90" s="57">
        <v>2.4191075903759129E-2</v>
      </c>
      <c r="I90" s="136">
        <f t="shared" si="50"/>
        <v>2042</v>
      </c>
      <c r="J90" s="57">
        <v>2.4630996146588036E-2</v>
      </c>
      <c r="N90" s="111"/>
      <c r="O90" s="111"/>
    </row>
    <row r="91" spans="3:15" s="113" customFormat="1">
      <c r="C91" s="136">
        <f t="shared" si="48"/>
        <v>2025</v>
      </c>
      <c r="D91" s="57">
        <v>2.3159080336675242E-2</v>
      </c>
      <c r="F91" s="136">
        <f t="shared" si="49"/>
        <v>2034</v>
      </c>
      <c r="G91" s="57">
        <v>2.4219456505286896E-2</v>
      </c>
      <c r="I91" s="136">
        <f t="shared" si="50"/>
        <v>2043</v>
      </c>
      <c r="J91" s="57">
        <v>2.4704209858992465E-2</v>
      </c>
      <c r="N91" s="111"/>
      <c r="O91" s="111"/>
    </row>
    <row r="92" spans="3:15" s="113" customFormat="1">
      <c r="N92" s="111"/>
      <c r="O92" s="111"/>
    </row>
    <row r="93" spans="3:15" s="113" customFormat="1">
      <c r="N93" s="111"/>
      <c r="O93" s="111"/>
    </row>
    <row r="94" spans="3:15">
      <c r="D94" s="143"/>
    </row>
    <row r="95" spans="3:15">
      <c r="D95" s="143"/>
    </row>
  </sheetData>
  <printOptions horizontalCentered="1"/>
  <pageMargins left="0.25" right="0.25" top="0.75" bottom="0.75" header="0.3" footer="0.3"/>
  <pageSetup scale="88" fitToHeight="0" orientation="portrait" r:id="rId1"/>
  <headerFooter alignWithMargins="0"/>
  <rowBreaks count="1" manualBreakCount="1">
    <brk id="52" max="10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>
    <pageSetUpPr fitToPage="1"/>
  </sheetPr>
  <dimension ref="B1:O95"/>
  <sheetViews>
    <sheetView view="pageBreakPreview" topLeftCell="A2" zoomScale="85" zoomScaleNormal="90" zoomScaleSheetLayoutView="85" workbookViewId="0">
      <pane xSplit="2" ySplit="9" topLeftCell="C11" activePane="bottomRight" state="frozen"/>
      <selection pane="topRight"/>
      <selection pane="bottomLeft"/>
      <selection pane="bottomRight"/>
    </sheetView>
  </sheetViews>
  <sheetFormatPr defaultColWidth="9.33203125" defaultRowHeight="12.75"/>
  <cols>
    <col min="1" max="1" width="2.83203125" style="111" customWidth="1"/>
    <col min="2" max="2" width="10.83203125" style="111" customWidth="1"/>
    <col min="3" max="3" width="14.1640625" style="111" customWidth="1"/>
    <col min="4" max="4" width="12.33203125" style="111" customWidth="1"/>
    <col min="5" max="5" width="9.5" style="111" customWidth="1"/>
    <col min="6" max="6" width="10.5" style="111" customWidth="1"/>
    <col min="7" max="7" width="10.5" style="111" bestFit="1" customWidth="1"/>
    <col min="8" max="8" width="11.6640625" style="111" bestFit="1" customWidth="1"/>
    <col min="9" max="9" width="11.1640625" style="111" customWidth="1"/>
    <col min="10" max="10" width="12" style="111" bestFit="1" customWidth="1"/>
    <col min="11" max="11" width="12" style="111" customWidth="1"/>
    <col min="12" max="13" width="9.33203125" style="111"/>
    <col min="14" max="15" width="9.33203125" style="111" customWidth="1"/>
    <col min="16" max="16384" width="9.33203125" style="111"/>
  </cols>
  <sheetData>
    <row r="1" spans="2:14" ht="15.75" hidden="1">
      <c r="B1" s="1" t="s">
        <v>52</v>
      </c>
      <c r="C1" s="110"/>
      <c r="D1" s="110"/>
      <c r="E1" s="110"/>
      <c r="F1" s="110"/>
      <c r="G1" s="110"/>
      <c r="H1" s="110"/>
      <c r="I1" s="110"/>
      <c r="J1" s="110"/>
      <c r="K1" s="110"/>
    </row>
    <row r="2" spans="2:14" ht="5.25" hidden="1" customHeight="1">
      <c r="B2" s="1"/>
      <c r="C2" s="110"/>
      <c r="D2" s="110"/>
      <c r="E2" s="110"/>
      <c r="F2" s="110"/>
      <c r="G2" s="110"/>
      <c r="H2" s="110"/>
      <c r="I2" s="110"/>
      <c r="J2" s="110"/>
      <c r="K2" s="110"/>
    </row>
    <row r="3" spans="2:14" ht="15.75">
      <c r="B3" s="1" t="s">
        <v>85</v>
      </c>
      <c r="C3" s="110"/>
      <c r="D3" s="110"/>
      <c r="E3" s="110"/>
      <c r="F3" s="110"/>
      <c r="G3" s="110"/>
      <c r="H3" s="110"/>
      <c r="I3" s="110"/>
      <c r="J3" s="110"/>
      <c r="K3" s="110"/>
    </row>
    <row r="4" spans="2:14" ht="15.75">
      <c r="B4" s="1" t="s">
        <v>166</v>
      </c>
      <c r="C4" s="110"/>
      <c r="D4" s="110"/>
      <c r="E4" s="110"/>
      <c r="F4" s="110"/>
      <c r="G4" s="110"/>
      <c r="H4" s="110"/>
      <c r="I4" s="110"/>
      <c r="J4" s="110"/>
      <c r="K4" s="110"/>
    </row>
    <row r="5" spans="2:14" ht="15.75">
      <c r="B5" s="1" t="str">
        <f>C54</f>
        <v>WYNE  DJohns - 477 MW - CCCT Dry "J/HA.02", 1x1 - East Side Resource (5,050')</v>
      </c>
      <c r="C5" s="110"/>
      <c r="D5" s="110"/>
      <c r="E5" s="110"/>
      <c r="F5" s="110"/>
      <c r="G5" s="110"/>
      <c r="H5" s="110"/>
      <c r="I5" s="110"/>
      <c r="J5" s="110"/>
      <c r="K5" s="110"/>
    </row>
    <row r="6" spans="2:14" ht="15.75">
      <c r="B6" s="1"/>
      <c r="C6" s="110"/>
      <c r="D6" s="110"/>
      <c r="E6" s="110"/>
      <c r="F6" s="110"/>
      <c r="G6" s="110"/>
      <c r="H6" s="110"/>
      <c r="I6" s="110"/>
      <c r="K6" s="17"/>
    </row>
    <row r="7" spans="2:14">
      <c r="B7" s="112"/>
      <c r="C7" s="112"/>
      <c r="D7" s="112"/>
      <c r="E7" s="112"/>
      <c r="F7" s="112"/>
      <c r="G7" s="112"/>
      <c r="H7" s="112"/>
      <c r="I7" s="110"/>
      <c r="J7" s="113"/>
      <c r="K7" s="113"/>
      <c r="L7" s="113"/>
      <c r="M7" s="113"/>
      <c r="N7" s="113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3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3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 DJohns - 477 MW - CCCT Dry "J/HA.02", 1x1 - East Side Resource (5,050')</v>
      </c>
      <c r="C12" s="113"/>
      <c r="E12" s="113"/>
      <c r="F12" s="113"/>
      <c r="G12" s="113"/>
      <c r="H12" s="113"/>
      <c r="I12" s="112"/>
      <c r="J12" s="112"/>
      <c r="K12" s="112"/>
      <c r="L12" s="113"/>
    </row>
    <row r="13" spans="2:14" ht="4.5" customHeight="1">
      <c r="B13" s="114"/>
      <c r="C13" s="115"/>
      <c r="D13" s="116"/>
      <c r="E13" s="117"/>
      <c r="F13" s="117"/>
      <c r="G13" s="118"/>
      <c r="H13" s="118"/>
      <c r="I13" s="118"/>
      <c r="J13" s="118"/>
      <c r="K13" s="118"/>
    </row>
    <row r="14" spans="2:14">
      <c r="B14" s="114">
        <v>2016</v>
      </c>
      <c r="C14" s="115">
        <f>$H$60</f>
        <v>1203</v>
      </c>
      <c r="D14" s="116">
        <f>ROUND(C14*$C$76,2)</f>
        <v>87.29</v>
      </c>
      <c r="E14" s="117">
        <f>$I$60</f>
        <v>57.97</v>
      </c>
      <c r="F14" s="117">
        <f>$J$65</f>
        <v>2.2200000000000002</v>
      </c>
      <c r="G14" s="118">
        <f t="shared" ref="G14:G24" si="0">ROUND(F14*(8.76*$G$65)+E14,2)</f>
        <v>71.45</v>
      </c>
      <c r="H14" s="118">
        <f t="shared" ref="H14:H24" si="1">ROUND(D14+G14,2)</f>
        <v>158.74</v>
      </c>
      <c r="I14" s="118"/>
      <c r="J14" s="118"/>
      <c r="K14" s="118"/>
    </row>
    <row r="15" spans="2:14">
      <c r="B15" s="114">
        <f t="shared" ref="B15:B40" si="2">B14+1</f>
        <v>2017</v>
      </c>
      <c r="C15" s="119"/>
      <c r="D15" s="116">
        <f t="shared" ref="D15:F17" si="3">ROUND(D14*(1+$D83),2)</f>
        <v>89.22</v>
      </c>
      <c r="E15" s="116">
        <f t="shared" si="3"/>
        <v>59.25</v>
      </c>
      <c r="F15" s="116">
        <f t="shared" si="3"/>
        <v>2.27</v>
      </c>
      <c r="G15" s="120">
        <f t="shared" si="0"/>
        <v>73.03</v>
      </c>
      <c r="H15" s="120">
        <f t="shared" si="1"/>
        <v>162.25</v>
      </c>
      <c r="I15" s="118"/>
      <c r="J15" s="118"/>
      <c r="K15" s="118"/>
      <c r="M15" s="57"/>
    </row>
    <row r="16" spans="2:14">
      <c r="B16" s="114">
        <f t="shared" si="2"/>
        <v>2018</v>
      </c>
      <c r="C16" s="119"/>
      <c r="D16" s="116">
        <f t="shared" si="3"/>
        <v>91.15</v>
      </c>
      <c r="E16" s="116">
        <f t="shared" si="3"/>
        <v>60.53</v>
      </c>
      <c r="F16" s="116">
        <f t="shared" si="3"/>
        <v>2.3199999999999998</v>
      </c>
      <c r="G16" s="118">
        <f t="shared" si="0"/>
        <v>74.61</v>
      </c>
      <c r="H16" s="118">
        <f t="shared" si="1"/>
        <v>165.76</v>
      </c>
      <c r="I16" s="118"/>
      <c r="J16" s="118"/>
      <c r="K16" s="118"/>
      <c r="M16" s="57"/>
    </row>
    <row r="17" spans="2:13">
      <c r="B17" s="114">
        <f t="shared" si="2"/>
        <v>2019</v>
      </c>
      <c r="C17" s="119"/>
      <c r="D17" s="116">
        <f t="shared" si="3"/>
        <v>92.98</v>
      </c>
      <c r="E17" s="116">
        <f t="shared" si="3"/>
        <v>61.74</v>
      </c>
      <c r="F17" s="116">
        <f t="shared" si="3"/>
        <v>2.37</v>
      </c>
      <c r="G17" s="118">
        <f t="shared" si="0"/>
        <v>76.13</v>
      </c>
      <c r="H17" s="118">
        <f t="shared" si="1"/>
        <v>169.11</v>
      </c>
      <c r="I17" s="118"/>
      <c r="J17" s="118"/>
      <c r="K17" s="118"/>
      <c r="M17" s="57"/>
    </row>
    <row r="18" spans="2:13">
      <c r="B18" s="114">
        <f t="shared" si="2"/>
        <v>2020</v>
      </c>
      <c r="C18" s="119"/>
      <c r="D18" s="116">
        <f t="shared" ref="D18:F18" si="4">ROUND(D17*(1+$D86),2)</f>
        <v>94.97</v>
      </c>
      <c r="E18" s="116">
        <f t="shared" si="4"/>
        <v>63.06</v>
      </c>
      <c r="F18" s="116">
        <f t="shared" si="4"/>
        <v>2.42</v>
      </c>
      <c r="G18" s="118">
        <f t="shared" ref="G18:G23" si="5">ROUND(F18*(8.76*$G$65)+E18,2)</f>
        <v>77.75</v>
      </c>
      <c r="H18" s="118">
        <f t="shared" ref="H18:H23" si="6">ROUND(D18+G18,2)</f>
        <v>172.72</v>
      </c>
      <c r="I18" s="118"/>
      <c r="J18" s="118"/>
      <c r="K18" s="118"/>
      <c r="M18" s="57"/>
    </row>
    <row r="19" spans="2:13">
      <c r="B19" s="114">
        <f t="shared" si="2"/>
        <v>2021</v>
      </c>
      <c r="C19" s="119"/>
      <c r="D19" s="116">
        <f t="shared" ref="D19:F19" si="7">ROUND(D18*(1+$D87),2)</f>
        <v>97.1</v>
      </c>
      <c r="E19" s="116">
        <f t="shared" si="7"/>
        <v>64.48</v>
      </c>
      <c r="F19" s="116">
        <f t="shared" si="7"/>
        <v>2.4700000000000002</v>
      </c>
      <c r="G19" s="118">
        <f t="shared" si="5"/>
        <v>79.47</v>
      </c>
      <c r="H19" s="118">
        <f t="shared" si="6"/>
        <v>176.57</v>
      </c>
      <c r="I19" s="118"/>
      <c r="J19" s="118"/>
      <c r="K19" s="118"/>
      <c r="M19" s="57"/>
    </row>
    <row r="20" spans="2:13">
      <c r="B20" s="114">
        <f t="shared" si="2"/>
        <v>2022</v>
      </c>
      <c r="C20" s="119"/>
      <c r="D20" s="116">
        <f t="shared" ref="D20:F20" si="8">ROUND(D19*(1+$D88),2)</f>
        <v>99.29</v>
      </c>
      <c r="E20" s="116">
        <f t="shared" si="8"/>
        <v>65.930000000000007</v>
      </c>
      <c r="F20" s="116">
        <f t="shared" si="8"/>
        <v>2.5299999999999998</v>
      </c>
      <c r="G20" s="118">
        <f t="shared" si="5"/>
        <v>81.290000000000006</v>
      </c>
      <c r="H20" s="118">
        <f t="shared" si="6"/>
        <v>180.58</v>
      </c>
      <c r="I20" s="118"/>
      <c r="J20" s="118"/>
      <c r="K20" s="118"/>
      <c r="M20" s="57"/>
    </row>
    <row r="21" spans="2:13">
      <c r="B21" s="114">
        <f t="shared" si="2"/>
        <v>2023</v>
      </c>
      <c r="C21" s="119"/>
      <c r="D21" s="116">
        <f t="shared" ref="D21:F21" si="9">ROUND(D20*(1+$D89),2)</f>
        <v>101.58</v>
      </c>
      <c r="E21" s="116">
        <f t="shared" si="9"/>
        <v>67.45</v>
      </c>
      <c r="F21" s="116">
        <f t="shared" si="9"/>
        <v>2.59</v>
      </c>
      <c r="G21" s="118">
        <f t="shared" si="5"/>
        <v>83.17</v>
      </c>
      <c r="H21" s="118">
        <f t="shared" si="6"/>
        <v>184.75</v>
      </c>
      <c r="I21" s="118"/>
      <c r="J21" s="118"/>
      <c r="K21" s="118"/>
      <c r="M21" s="57"/>
    </row>
    <row r="22" spans="2:13">
      <c r="B22" s="114">
        <f t="shared" si="2"/>
        <v>2024</v>
      </c>
      <c r="C22" s="119"/>
      <c r="D22" s="116">
        <f t="shared" ref="D22:F22" si="10">ROUND(D21*(1+$D90),2)</f>
        <v>103.93</v>
      </c>
      <c r="E22" s="116">
        <f t="shared" si="10"/>
        <v>69.010000000000005</v>
      </c>
      <c r="F22" s="116">
        <f t="shared" si="10"/>
        <v>2.65</v>
      </c>
      <c r="G22" s="118">
        <f t="shared" si="5"/>
        <v>85.1</v>
      </c>
      <c r="H22" s="118">
        <f t="shared" si="6"/>
        <v>189.03</v>
      </c>
      <c r="I22" s="118"/>
      <c r="J22" s="118"/>
      <c r="K22" s="118"/>
      <c r="M22" s="57"/>
    </row>
    <row r="23" spans="2:13">
      <c r="B23" s="114">
        <f t="shared" si="2"/>
        <v>2025</v>
      </c>
      <c r="C23" s="119"/>
      <c r="D23" s="116">
        <f t="shared" ref="D23:F23" si="11">ROUND(D22*(1+$D91),2)</f>
        <v>106.34</v>
      </c>
      <c r="E23" s="116">
        <f t="shared" si="11"/>
        <v>70.61</v>
      </c>
      <c r="F23" s="116">
        <f t="shared" si="11"/>
        <v>2.71</v>
      </c>
      <c r="G23" s="118">
        <f t="shared" si="5"/>
        <v>87.06</v>
      </c>
      <c r="H23" s="118">
        <f t="shared" si="6"/>
        <v>193.4</v>
      </c>
      <c r="I23" s="118"/>
      <c r="J23" s="118"/>
      <c r="K23" s="118"/>
      <c r="M23" s="57"/>
    </row>
    <row r="24" spans="2:13">
      <c r="B24" s="114">
        <f t="shared" si="2"/>
        <v>2026</v>
      </c>
      <c r="C24" s="119"/>
      <c r="D24" s="120">
        <f>ROUND(D23*(1+$G83),2)</f>
        <v>108.78</v>
      </c>
      <c r="E24" s="120">
        <f>ROUND(E23*(1+$G83),2)</f>
        <v>72.23</v>
      </c>
      <c r="F24" s="120">
        <f>ROUND(F23*(1+$G83),2)</f>
        <v>2.77</v>
      </c>
      <c r="G24" s="118">
        <f t="shared" si="0"/>
        <v>89.05</v>
      </c>
      <c r="H24" s="118">
        <f t="shared" si="1"/>
        <v>197.83</v>
      </c>
      <c r="I24" s="118"/>
      <c r="J24" s="118"/>
      <c r="K24" s="118"/>
      <c r="M24" s="57"/>
    </row>
    <row r="25" spans="2:13" ht="12" customHeight="1">
      <c r="B25" s="114">
        <f t="shared" si="2"/>
        <v>2027</v>
      </c>
      <c r="C25" s="119"/>
      <c r="D25" s="120">
        <f t="shared" ref="D25:F25" si="12">ROUND(D24*(1+$G84),2)</f>
        <v>111.3</v>
      </c>
      <c r="E25" s="120">
        <f t="shared" si="12"/>
        <v>73.900000000000006</v>
      </c>
      <c r="F25" s="120">
        <f t="shared" si="12"/>
        <v>2.83</v>
      </c>
      <c r="G25" s="118">
        <f t="shared" ref="G25:G30" si="13">ROUND(F25*(8.76*$G$65)+E25,2)</f>
        <v>91.08</v>
      </c>
      <c r="H25" s="118">
        <f t="shared" ref="H25:H30" si="14">ROUND(D25+G25,2)</f>
        <v>202.38</v>
      </c>
      <c r="I25" s="118"/>
      <c r="J25" s="118"/>
      <c r="K25" s="118"/>
      <c r="M25" s="57"/>
    </row>
    <row r="26" spans="2:13">
      <c r="B26" s="114">
        <f t="shared" si="2"/>
        <v>2028</v>
      </c>
      <c r="C26" s="119"/>
      <c r="D26" s="120">
        <f t="shared" ref="D26:F26" si="15">ROUND(D25*(1+$G85),2)</f>
        <v>113.89</v>
      </c>
      <c r="E26" s="120">
        <f t="shared" si="15"/>
        <v>75.62</v>
      </c>
      <c r="F26" s="120">
        <f t="shared" si="15"/>
        <v>2.9</v>
      </c>
      <c r="G26" s="118">
        <f t="shared" si="13"/>
        <v>93.22</v>
      </c>
      <c r="H26" s="118">
        <f t="shared" si="14"/>
        <v>207.11</v>
      </c>
      <c r="I26" s="118"/>
      <c r="J26" s="118"/>
      <c r="K26" s="118"/>
      <c r="M26" s="57"/>
    </row>
    <row r="27" spans="2:13">
      <c r="B27" s="114">
        <f t="shared" si="2"/>
        <v>2029</v>
      </c>
      <c r="C27" s="119"/>
      <c r="D27" s="120">
        <f t="shared" ref="D27:F27" si="16">ROUND(D26*(1+$G86),2)</f>
        <v>116.58</v>
      </c>
      <c r="E27" s="120">
        <f t="shared" si="16"/>
        <v>77.41</v>
      </c>
      <c r="F27" s="120">
        <f t="shared" si="16"/>
        <v>2.97</v>
      </c>
      <c r="G27" s="118">
        <f t="shared" si="13"/>
        <v>95.44</v>
      </c>
      <c r="H27" s="118">
        <f t="shared" si="14"/>
        <v>212.02</v>
      </c>
      <c r="I27" s="118"/>
      <c r="J27" s="118"/>
      <c r="K27" s="118"/>
      <c r="M27" s="57"/>
    </row>
    <row r="28" spans="2:13">
      <c r="B28" s="114">
        <f t="shared" si="2"/>
        <v>2030</v>
      </c>
      <c r="C28" s="119"/>
      <c r="D28" s="120">
        <f t="shared" ref="D28:D29" si="17">ROUND(D27*(1+$G87),2)</f>
        <v>119.35</v>
      </c>
      <c r="E28" s="120">
        <f t="shared" ref="E28:E29" si="18">ROUND(E27*(1+$G87),2)</f>
        <v>79.25</v>
      </c>
      <c r="F28" s="120">
        <f t="shared" ref="F28:F29" si="19">ROUND(F27*(1+$G87),2)</f>
        <v>3.04</v>
      </c>
      <c r="G28" s="118">
        <f t="shared" ref="G28:G29" si="20">ROUND(F28*(8.76*$G$65)+E28,2)</f>
        <v>97.7</v>
      </c>
      <c r="H28" s="118">
        <f t="shared" ref="H28:H29" si="21">ROUND(D28+G28,2)</f>
        <v>217.05</v>
      </c>
      <c r="I28" s="118"/>
      <c r="J28" s="118"/>
      <c r="K28" s="118"/>
      <c r="M28" s="57"/>
    </row>
    <row r="29" spans="2:13">
      <c r="B29" s="158">
        <f t="shared" si="2"/>
        <v>2031</v>
      </c>
      <c r="C29" s="159"/>
      <c r="D29" s="153">
        <f t="shared" si="17"/>
        <v>122.22</v>
      </c>
      <c r="E29" s="153">
        <f t="shared" si="18"/>
        <v>81.150000000000006</v>
      </c>
      <c r="F29" s="153">
        <f t="shared" si="19"/>
        <v>3.11</v>
      </c>
      <c r="G29" s="153">
        <f t="shared" si="20"/>
        <v>100.03</v>
      </c>
      <c r="H29" s="153">
        <f t="shared" si="21"/>
        <v>222.25</v>
      </c>
      <c r="I29" s="118"/>
      <c r="J29" s="118"/>
      <c r="K29" s="118"/>
      <c r="M29" s="57"/>
    </row>
    <row r="30" spans="2:13" s="155" customFormat="1">
      <c r="B30" s="158">
        <f t="shared" si="2"/>
        <v>2032</v>
      </c>
      <c r="C30" s="159"/>
      <c r="D30" s="199">
        <f t="shared" ref="D30:F30" si="22">ROUND(D29*(1+$G89),2)</f>
        <v>125.16</v>
      </c>
      <c r="E30" s="199">
        <f t="shared" si="22"/>
        <v>83.1</v>
      </c>
      <c r="F30" s="199">
        <f t="shared" si="22"/>
        <v>3.18</v>
      </c>
      <c r="G30" s="199">
        <f t="shared" si="13"/>
        <v>102.4</v>
      </c>
      <c r="H30" s="199">
        <f t="shared" si="14"/>
        <v>227.56</v>
      </c>
      <c r="I30" s="198"/>
      <c r="J30" s="198"/>
      <c r="K30" s="198"/>
      <c r="M30" s="57"/>
    </row>
    <row r="31" spans="2:13" s="155" customFormat="1">
      <c r="B31" s="158">
        <f t="shared" si="2"/>
        <v>2033</v>
      </c>
      <c r="C31" s="159"/>
      <c r="D31" s="153">
        <f t="shared" ref="D31:D32" si="23">ROUND(D30*(1+$G90),2)</f>
        <v>128.19</v>
      </c>
      <c r="E31" s="153">
        <f t="shared" ref="E31:E32" si="24">ROUND(E30*(1+$G90),2)</f>
        <v>85.11</v>
      </c>
      <c r="F31" s="153">
        <f t="shared" ref="F31:F32" si="25">ROUND(F30*(1+$G90),2)</f>
        <v>3.26</v>
      </c>
      <c r="G31" s="153">
        <f t="shared" ref="G31:G33" si="26">ROUND(F31*(8.76*$G$65)+E31,2)</f>
        <v>104.9</v>
      </c>
      <c r="H31" s="153">
        <f t="shared" ref="H31:H33" si="27">ROUND(D31+G31,2)</f>
        <v>233.09</v>
      </c>
      <c r="I31" s="118">
        <f>VLOOKUP(B31,'Table 4'!$B$13:$E$43,4,FALSE)</f>
        <v>5.62</v>
      </c>
      <c r="J31" s="118">
        <f t="shared" ref="J31:J40" si="28">ROUND($K$65*I31/1000,2)</f>
        <v>35.92</v>
      </c>
      <c r="K31" s="118">
        <f t="shared" ref="K31:K40" si="29">ROUND(H31*1000/8760/$G$65+J31,2)</f>
        <v>74.319999999999993</v>
      </c>
      <c r="M31" s="57"/>
    </row>
    <row r="32" spans="2:13" s="155" customFormat="1">
      <c r="B32" s="158">
        <f t="shared" si="2"/>
        <v>2034</v>
      </c>
      <c r="C32" s="159"/>
      <c r="D32" s="153">
        <f t="shared" si="23"/>
        <v>131.29</v>
      </c>
      <c r="E32" s="153">
        <f t="shared" si="24"/>
        <v>87.17</v>
      </c>
      <c r="F32" s="153">
        <f t="shared" si="25"/>
        <v>3.34</v>
      </c>
      <c r="G32" s="153">
        <f t="shared" si="26"/>
        <v>107.45</v>
      </c>
      <c r="H32" s="153">
        <f t="shared" si="27"/>
        <v>238.74</v>
      </c>
      <c r="I32" s="118">
        <f>VLOOKUP(B32,'Table 4'!$B$13:$E$43,4,FALSE)</f>
        <v>5.9</v>
      </c>
      <c r="J32" s="118">
        <f t="shared" si="28"/>
        <v>37.71</v>
      </c>
      <c r="K32" s="118">
        <f t="shared" si="29"/>
        <v>77.040000000000006</v>
      </c>
      <c r="M32" s="57"/>
    </row>
    <row r="33" spans="2:15">
      <c r="B33" s="114">
        <f t="shared" si="2"/>
        <v>2035</v>
      </c>
      <c r="C33" s="119"/>
      <c r="D33" s="118">
        <f>ROUND(D32*(1+$J83),2)</f>
        <v>134.46</v>
      </c>
      <c r="E33" s="116">
        <f>ROUND(E32*(1+$J83),2)</f>
        <v>89.28</v>
      </c>
      <c r="F33" s="116">
        <f>ROUND(F32*(1+$J83),2)</f>
        <v>3.42</v>
      </c>
      <c r="G33" s="118">
        <f t="shared" si="26"/>
        <v>110.04</v>
      </c>
      <c r="H33" s="118">
        <f t="shared" si="27"/>
        <v>244.5</v>
      </c>
      <c r="I33" s="118">
        <f>VLOOKUP(B33,'Table 4'!$B$13:$E$43,4,FALSE)</f>
        <v>6.23</v>
      </c>
      <c r="J33" s="118">
        <f t="shared" si="28"/>
        <v>39.82</v>
      </c>
      <c r="K33" s="118">
        <f t="shared" si="29"/>
        <v>80.099999999999994</v>
      </c>
      <c r="M33" s="57"/>
    </row>
    <row r="34" spans="2:15">
      <c r="B34" s="114">
        <f t="shared" si="2"/>
        <v>2036</v>
      </c>
      <c r="C34" s="119"/>
      <c r="D34" s="118">
        <f t="shared" ref="D34:F34" si="30">ROUND(D33*(1+$J84),2)</f>
        <v>137.72999999999999</v>
      </c>
      <c r="E34" s="116">
        <f t="shared" si="30"/>
        <v>91.45</v>
      </c>
      <c r="F34" s="116">
        <f t="shared" si="30"/>
        <v>3.5</v>
      </c>
      <c r="G34" s="118">
        <f t="shared" ref="G34:G40" si="31">ROUND(F34*(8.76*$G$65)+E34,2)</f>
        <v>112.7</v>
      </c>
      <c r="H34" s="118">
        <f t="shared" ref="H34:H40" si="32">ROUND(D34+G34,2)</f>
        <v>250.43</v>
      </c>
      <c r="I34" s="118">
        <f>VLOOKUP(B34,'Table 4'!$B$13:$E$43,4,FALSE)</f>
        <v>6.7</v>
      </c>
      <c r="J34" s="118">
        <f t="shared" si="28"/>
        <v>42.83</v>
      </c>
      <c r="K34" s="118">
        <f t="shared" si="29"/>
        <v>84.08</v>
      </c>
      <c r="M34" s="57"/>
    </row>
    <row r="35" spans="2:15">
      <c r="B35" s="114">
        <f t="shared" si="2"/>
        <v>2037</v>
      </c>
      <c r="C35" s="119"/>
      <c r="D35" s="118">
        <f t="shared" ref="D35:F35" si="33">ROUND(D34*(1+$J85),2)</f>
        <v>141.07</v>
      </c>
      <c r="E35" s="116">
        <f t="shared" si="33"/>
        <v>93.67</v>
      </c>
      <c r="F35" s="116">
        <f t="shared" si="33"/>
        <v>3.58</v>
      </c>
      <c r="G35" s="118">
        <f t="shared" si="31"/>
        <v>115.4</v>
      </c>
      <c r="H35" s="118">
        <f t="shared" si="32"/>
        <v>256.47000000000003</v>
      </c>
      <c r="I35" s="118">
        <f>VLOOKUP(B35,'Table 4'!$B$13:$E$43,4,FALSE)</f>
        <v>6.9</v>
      </c>
      <c r="J35" s="118">
        <f t="shared" si="28"/>
        <v>44.1</v>
      </c>
      <c r="K35" s="118">
        <f t="shared" si="29"/>
        <v>86.35</v>
      </c>
      <c r="M35" s="57"/>
    </row>
    <row r="36" spans="2:15">
      <c r="B36" s="114">
        <f t="shared" si="2"/>
        <v>2038</v>
      </c>
      <c r="C36" s="119"/>
      <c r="D36" s="118">
        <f t="shared" ref="D36:F36" si="34">ROUND(D35*(1+$J86),2)</f>
        <v>144.51</v>
      </c>
      <c r="E36" s="116">
        <f t="shared" si="34"/>
        <v>95.96</v>
      </c>
      <c r="F36" s="116">
        <f t="shared" si="34"/>
        <v>3.67</v>
      </c>
      <c r="G36" s="118">
        <f t="shared" si="31"/>
        <v>118.24</v>
      </c>
      <c r="H36" s="118">
        <f t="shared" si="32"/>
        <v>262.75</v>
      </c>
      <c r="I36" s="118">
        <f>VLOOKUP(B36,'Table 4'!$B$13:$E$43,4,FALSE)</f>
        <v>7.28</v>
      </c>
      <c r="J36" s="118">
        <f t="shared" si="28"/>
        <v>46.53</v>
      </c>
      <c r="K36" s="118">
        <f t="shared" si="29"/>
        <v>89.81</v>
      </c>
      <c r="M36" s="57"/>
    </row>
    <row r="37" spans="2:15">
      <c r="B37" s="114">
        <f t="shared" si="2"/>
        <v>2039</v>
      </c>
      <c r="C37" s="119"/>
      <c r="D37" s="118">
        <f t="shared" ref="D37:F37" si="35">ROUND(D36*(1+$J87),2)</f>
        <v>148.05000000000001</v>
      </c>
      <c r="E37" s="116">
        <f t="shared" si="35"/>
        <v>98.31</v>
      </c>
      <c r="F37" s="116">
        <f t="shared" si="35"/>
        <v>3.76</v>
      </c>
      <c r="G37" s="118">
        <f t="shared" si="31"/>
        <v>121.14</v>
      </c>
      <c r="H37" s="118">
        <f t="shared" si="32"/>
        <v>269.19</v>
      </c>
      <c r="I37" s="118">
        <f>VLOOKUP(B37,'Table 4'!$B$13:$E$43,4,FALSE)</f>
        <v>7.54</v>
      </c>
      <c r="J37" s="118">
        <f t="shared" si="28"/>
        <v>48.2</v>
      </c>
      <c r="K37" s="118">
        <f t="shared" si="29"/>
        <v>92.54</v>
      </c>
      <c r="M37" s="57"/>
    </row>
    <row r="38" spans="2:15">
      <c r="B38" s="114">
        <f t="shared" si="2"/>
        <v>2040</v>
      </c>
      <c r="C38" s="119"/>
      <c r="D38" s="118">
        <f t="shared" ref="D38:F38" si="36">ROUND(D37*(1+$J88),2)</f>
        <v>151.66999999999999</v>
      </c>
      <c r="E38" s="116">
        <f t="shared" si="36"/>
        <v>100.71</v>
      </c>
      <c r="F38" s="116">
        <f t="shared" si="36"/>
        <v>3.85</v>
      </c>
      <c r="G38" s="118">
        <f t="shared" si="31"/>
        <v>124.08</v>
      </c>
      <c r="H38" s="118">
        <f t="shared" si="32"/>
        <v>275.75</v>
      </c>
      <c r="I38" s="118">
        <f>VLOOKUP(B38,'Table 4'!$B$13:$E$43,4,FALSE)</f>
        <v>7.82</v>
      </c>
      <c r="J38" s="118">
        <f t="shared" si="28"/>
        <v>49.99</v>
      </c>
      <c r="K38" s="118">
        <f t="shared" si="29"/>
        <v>95.41</v>
      </c>
      <c r="M38" s="57"/>
    </row>
    <row r="39" spans="2:15">
      <c r="B39" s="114">
        <f t="shared" si="2"/>
        <v>2041</v>
      </c>
      <c r="C39" s="119"/>
      <c r="D39" s="118">
        <f t="shared" ref="D39:F39" si="37">ROUND(D38*(1+$J89),2)</f>
        <v>155.38999999999999</v>
      </c>
      <c r="E39" s="116">
        <f t="shared" si="37"/>
        <v>103.18</v>
      </c>
      <c r="F39" s="116">
        <f t="shared" si="37"/>
        <v>3.94</v>
      </c>
      <c r="G39" s="118">
        <f t="shared" si="31"/>
        <v>127.1</v>
      </c>
      <c r="H39" s="118">
        <f t="shared" si="32"/>
        <v>282.49</v>
      </c>
      <c r="I39" s="118">
        <f>VLOOKUP(B39,'Table 4'!$B$13:$E$43,4,FALSE)</f>
        <v>8.0299999999999994</v>
      </c>
      <c r="J39" s="118">
        <f t="shared" si="28"/>
        <v>51.33</v>
      </c>
      <c r="K39" s="118">
        <f t="shared" si="29"/>
        <v>97.86</v>
      </c>
      <c r="M39" s="57"/>
    </row>
    <row r="40" spans="2:15">
      <c r="B40" s="114">
        <f t="shared" si="2"/>
        <v>2042</v>
      </c>
      <c r="C40" s="119"/>
      <c r="D40" s="118">
        <f t="shared" ref="D40:F40" si="38">ROUND(D39*(1+$J90),2)</f>
        <v>159.22</v>
      </c>
      <c r="E40" s="116">
        <f t="shared" si="38"/>
        <v>105.72</v>
      </c>
      <c r="F40" s="116">
        <f t="shared" si="38"/>
        <v>4.04</v>
      </c>
      <c r="G40" s="118">
        <f t="shared" si="31"/>
        <v>130.25</v>
      </c>
      <c r="H40" s="118">
        <f t="shared" si="32"/>
        <v>289.47000000000003</v>
      </c>
      <c r="I40" s="118">
        <f>VLOOKUP(B40,'Table 4'!$B$13:$E$43,4,FALSE)</f>
        <v>8.24</v>
      </c>
      <c r="J40" s="118">
        <f t="shared" si="28"/>
        <v>52.67</v>
      </c>
      <c r="K40" s="118">
        <f t="shared" si="29"/>
        <v>100.35</v>
      </c>
      <c r="M40" s="57"/>
    </row>
    <row r="41" spans="2:15">
      <c r="B41" s="114"/>
      <c r="C41" s="119"/>
      <c r="D41" s="118"/>
      <c r="E41" s="116"/>
      <c r="F41" s="116"/>
      <c r="G41" s="118"/>
      <c r="H41" s="118"/>
      <c r="I41" s="118"/>
      <c r="J41" s="118"/>
      <c r="K41" s="118"/>
    </row>
    <row r="42" spans="2:15">
      <c r="B42" s="114"/>
      <c r="C42" s="119"/>
      <c r="D42" s="118"/>
      <c r="E42" s="116"/>
      <c r="F42" s="116"/>
      <c r="G42" s="118"/>
      <c r="H42" s="118"/>
      <c r="I42" s="118"/>
      <c r="J42" s="118"/>
      <c r="K42" s="118"/>
    </row>
    <row r="43" spans="2:15">
      <c r="M43" s="114"/>
      <c r="O43" s="121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4"/>
      <c r="N44" s="121"/>
      <c r="O44" s="121"/>
    </row>
    <row r="46" spans="2:15">
      <c r="B46" s="111" t="s">
        <v>16</v>
      </c>
      <c r="D46" s="122" t="s">
        <v>168</v>
      </c>
    </row>
    <row r="47" spans="2:15">
      <c r="C47" s="123" t="str">
        <f>D10</f>
        <v>(b)</v>
      </c>
      <c r="D47" s="118" t="str">
        <f>"= "&amp;C10&amp;" x "&amp;C76</f>
        <v>= (a) x 0.0725628795024555</v>
      </c>
    </row>
    <row r="48" spans="2:15">
      <c r="C48" s="123" t="str">
        <f>G10</f>
        <v>(e)</v>
      </c>
      <c r="D48" s="118" t="str">
        <f>"= "&amp;$F$10&amp;" x  (8.76 x "&amp;TEXT(G65,"0.0%")&amp;") + "&amp;$E$10</f>
        <v>= (d) x  (8.76 x 69.3%) + (c)</v>
      </c>
    </row>
    <row r="49" spans="3:11">
      <c r="C49" s="123" t="str">
        <f>H10</f>
        <v>(f)</v>
      </c>
      <c r="D49" s="118" t="str">
        <f>"= "&amp;D10&amp;" + "&amp;G10</f>
        <v>= (b) + (e)</v>
      </c>
    </row>
    <row r="50" spans="3:11">
      <c r="C50" s="123" t="str">
        <f>I10</f>
        <v>(g)</v>
      </c>
      <c r="D50" s="154" t="str">
        <f>'Table 4'!B3&amp;" - "&amp;'Table 4'!B4</f>
        <v>Table 4 - Burnertip Natural Gas Price Forecast</v>
      </c>
    </row>
    <row r="51" spans="3:11">
      <c r="C51" s="123" t="str">
        <f>J10</f>
        <v>(h)</v>
      </c>
      <c r="D51" s="118" t="str">
        <f>"= "&amp;TEXT(K65,"?,0")&amp;" MMBtu/MWH x "&amp;I9</f>
        <v>= 6,392 MMBtu/MWH x $/MMBtu</v>
      </c>
    </row>
    <row r="52" spans="3:11">
      <c r="C52" s="123" t="str">
        <f>K10</f>
        <v>(i)</v>
      </c>
      <c r="D52" s="118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105</v>
      </c>
      <c r="D54" s="55"/>
      <c r="E54" s="55"/>
      <c r="F54" s="55"/>
      <c r="G54" s="55"/>
      <c r="H54" s="55"/>
      <c r="I54" s="55"/>
      <c r="J54" s="56"/>
      <c r="K54" s="124"/>
    </row>
    <row r="55" spans="3:11" ht="5.25" customHeight="1"/>
    <row r="56" spans="3:11" ht="5.25" customHeight="1"/>
    <row r="57" spans="3:11">
      <c r="C57" s="42" t="s">
        <v>40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5" t="s">
        <v>82</v>
      </c>
      <c r="F58" s="125">
        <f>C69</f>
        <v>413.5678125</v>
      </c>
      <c r="G58" s="57">
        <f>F58/F60</f>
        <v>0.86778904695639725</v>
      </c>
      <c r="H58" s="139">
        <f>C70</f>
        <v>1334.2100235755099</v>
      </c>
      <c r="I58" s="141">
        <f>C73</f>
        <v>57.933984723786267</v>
      </c>
    </row>
    <row r="59" spans="3:11">
      <c r="C59" s="155" t="s">
        <v>83</v>
      </c>
      <c r="F59" s="48">
        <f>D69</f>
        <v>63.008625000000002</v>
      </c>
      <c r="G59" s="44">
        <f>1-G58</f>
        <v>0.13221095304360275</v>
      </c>
      <c r="H59" s="140">
        <f>D70</f>
        <v>341.60689307865113</v>
      </c>
      <c r="I59" s="142">
        <f>D73</f>
        <v>58.211939462399997</v>
      </c>
    </row>
    <row r="60" spans="3:11">
      <c r="C60" s="155" t="s">
        <v>45</v>
      </c>
      <c r="F60" s="125">
        <f>F58+F59</f>
        <v>476.5764375</v>
      </c>
      <c r="G60" s="57">
        <f>G58+G59</f>
        <v>1</v>
      </c>
      <c r="H60" s="139">
        <f>ROUND(((F58*H58)+(F59*H59))/F60,0)</f>
        <v>1203</v>
      </c>
      <c r="I60" s="141">
        <f>ROUND(((F58*I58)+(F59*I59))/F60,2)</f>
        <v>57.97</v>
      </c>
    </row>
    <row r="61" spans="3:11">
      <c r="C61" s="155"/>
      <c r="F61" s="125"/>
      <c r="G61" s="57"/>
      <c r="H61" s="126"/>
      <c r="I61" s="127"/>
    </row>
    <row r="62" spans="3:11">
      <c r="C62" s="156" t="s">
        <v>40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7" t="str">
        <f>C58</f>
        <v>CCCT Dry "J" - Turbine</v>
      </c>
      <c r="D63" s="128"/>
      <c r="E63" s="128"/>
      <c r="F63" s="111">
        <f>C69</f>
        <v>413.5678125</v>
      </c>
      <c r="G63" s="57">
        <f>C77</f>
        <v>0.78</v>
      </c>
      <c r="H63" s="178">
        <f>G63*F63</f>
        <v>322.58289375000004</v>
      </c>
      <c r="I63" s="57">
        <f>H63/H65</f>
        <v>0.97709776148654981</v>
      </c>
      <c r="J63" s="127">
        <f>C74</f>
        <v>2.2696214540418311</v>
      </c>
      <c r="K63" s="129">
        <f>C75</f>
        <v>6326</v>
      </c>
    </row>
    <row r="64" spans="3:11">
      <c r="C64" s="157" t="str">
        <f>C59</f>
        <v>CCCT Dry "J" - Duct Firing</v>
      </c>
      <c r="D64" s="128"/>
      <c r="E64" s="128"/>
      <c r="F64" s="43">
        <f>D69</f>
        <v>63.008625000000002</v>
      </c>
      <c r="G64" s="44">
        <f>D77</f>
        <v>0.12</v>
      </c>
      <c r="H64" s="179">
        <f>G64*F64</f>
        <v>7.5610350000000004</v>
      </c>
      <c r="I64" s="44">
        <f>1-I63</f>
        <v>2.290223851345019E-2</v>
      </c>
      <c r="J64" s="45">
        <f>D74</f>
        <v>0.16</v>
      </c>
      <c r="K64" s="46">
        <f>D75</f>
        <v>9211</v>
      </c>
    </row>
    <row r="65" spans="3:11">
      <c r="C65" s="155" t="s">
        <v>50</v>
      </c>
      <c r="F65" s="111">
        <f>F63+F64</f>
        <v>476.5764375</v>
      </c>
      <c r="G65" s="130">
        <f>ROUND(H65/F65,3)</f>
        <v>0.69299999999999995</v>
      </c>
      <c r="H65" s="178">
        <f>SUM(H63:H64)</f>
        <v>330.14392875000004</v>
      </c>
      <c r="I65" s="57">
        <f>I63+I64</f>
        <v>1</v>
      </c>
      <c r="J65" s="127">
        <f>ROUND(($I63*J63)+($I64*J64),2)</f>
        <v>2.2200000000000002</v>
      </c>
      <c r="K65" s="131">
        <f>ROUND(($I63*K63)+($I64*K64),0)</f>
        <v>6392</v>
      </c>
    </row>
    <row r="66" spans="3:11">
      <c r="G66" s="130"/>
      <c r="I66" s="57"/>
      <c r="J66" s="127"/>
      <c r="K66" s="47" t="s">
        <v>51</v>
      </c>
    </row>
    <row r="68" spans="3:11">
      <c r="C68" s="41" t="s">
        <v>34</v>
      </c>
      <c r="D68" s="41" t="s">
        <v>35</v>
      </c>
      <c r="E68" s="59" t="str">
        <f>D46</f>
        <v>Plant Costs  - 2017 IRP - Table 6.1 &amp; 6.2</v>
      </c>
      <c r="F68" s="132"/>
      <c r="G68" s="132"/>
      <c r="H68" s="132"/>
      <c r="I68" s="132"/>
      <c r="J68" s="132"/>
      <c r="K68" s="133"/>
    </row>
    <row r="69" spans="3:11">
      <c r="C69" s="111">
        <v>413.5678125</v>
      </c>
      <c r="D69" s="111">
        <v>63.008625000000002</v>
      </c>
      <c r="E69" s="111" t="s">
        <v>77</v>
      </c>
      <c r="H69" s="134"/>
    </row>
    <row r="70" spans="3:11">
      <c r="C70" s="126">
        <v>1334.2100235755099</v>
      </c>
      <c r="D70" s="126">
        <v>341.60689307865113</v>
      </c>
      <c r="E70" s="111" t="s">
        <v>78</v>
      </c>
    </row>
    <row r="71" spans="3:11">
      <c r="C71" s="127">
        <v>21.292537645386268</v>
      </c>
      <c r="D71" s="127">
        <v>4.8600000000000003</v>
      </c>
      <c r="E71" s="111" t="s">
        <v>79</v>
      </c>
    </row>
    <row r="72" spans="3:11">
      <c r="C72" s="49">
        <v>36.641447078399999</v>
      </c>
      <c r="D72" s="49">
        <v>53.351939462399997</v>
      </c>
      <c r="E72" s="111" t="s">
        <v>75</v>
      </c>
    </row>
    <row r="73" spans="3:11">
      <c r="C73" s="127">
        <f>C71+C72</f>
        <v>57.933984723786267</v>
      </c>
      <c r="D73" s="127">
        <f>D71+D72</f>
        <v>58.211939462399997</v>
      </c>
      <c r="E73" s="111" t="s">
        <v>80</v>
      </c>
    </row>
    <row r="74" spans="3:11">
      <c r="C74" s="127">
        <v>2.2696214540418311</v>
      </c>
      <c r="D74" s="127">
        <v>0.16</v>
      </c>
      <c r="E74" s="111" t="s">
        <v>81</v>
      </c>
    </row>
    <row r="75" spans="3:11">
      <c r="C75" s="131">
        <v>6326</v>
      </c>
      <c r="D75" s="131">
        <v>9211</v>
      </c>
      <c r="E75" s="111" t="s">
        <v>53</v>
      </c>
    </row>
    <row r="76" spans="3:11">
      <c r="C76" s="152">
        <v>7.2562879502455491E-2</v>
      </c>
      <c r="D76" s="152">
        <v>7.2562879502455491E-2</v>
      </c>
      <c r="E76" s="111" t="s">
        <v>54</v>
      </c>
    </row>
    <row r="77" spans="3:11">
      <c r="C77" s="135">
        <v>0.78</v>
      </c>
      <c r="D77" s="135">
        <v>0.12</v>
      </c>
      <c r="E77" s="111" t="s">
        <v>55</v>
      </c>
    </row>
    <row r="78" spans="3:11">
      <c r="D78" s="57">
        <f>ROUND(H65/F65,3)</f>
        <v>0.69299999999999995</v>
      </c>
      <c r="E78" s="111" t="s">
        <v>56</v>
      </c>
    </row>
    <row r="79" spans="3:11">
      <c r="D79" s="130"/>
      <c r="E79" s="67"/>
    </row>
    <row r="80" spans="3:11">
      <c r="C80" s="135"/>
      <c r="D80" s="135"/>
    </row>
    <row r="82" spans="3:15" ht="13.5" thickBot="1">
      <c r="C82" s="54" t="str">
        <f>"Company Official Inflation Forecast Dated "&amp;TEXT('Table 4'!G5,"mmmm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4"/>
    </row>
    <row r="83" spans="3:15">
      <c r="C83" s="136">
        <v>2017</v>
      </c>
      <c r="D83" s="57">
        <v>2.2092462442320437E-2</v>
      </c>
      <c r="F83" s="136">
        <f>C91+1</f>
        <v>2026</v>
      </c>
      <c r="G83" s="57">
        <v>2.2944058791238842E-2</v>
      </c>
      <c r="I83" s="136">
        <f>F91+1</f>
        <v>2035</v>
      </c>
      <c r="J83" s="57">
        <v>2.4174683944208519E-2</v>
      </c>
    </row>
    <row r="84" spans="3:15">
      <c r="C84" s="136">
        <f t="shared" ref="C84:C91" si="39">C83+1</f>
        <v>2018</v>
      </c>
      <c r="D84" s="57">
        <v>2.1684070430924685E-2</v>
      </c>
      <c r="F84" s="136">
        <f t="shared" ref="F84:F91" si="40">F83+1</f>
        <v>2027</v>
      </c>
      <c r="G84" s="57">
        <v>2.3164081218836952E-2</v>
      </c>
      <c r="I84" s="136">
        <f t="shared" ref="I84:I91" si="41">I83+1</f>
        <v>2036</v>
      </c>
      <c r="J84" s="57">
        <v>2.4311492116604327E-2</v>
      </c>
    </row>
    <row r="85" spans="3:15">
      <c r="C85" s="136">
        <f t="shared" si="39"/>
        <v>2019</v>
      </c>
      <c r="D85" s="57">
        <v>2.0023445288848141E-2</v>
      </c>
      <c r="F85" s="136">
        <f t="shared" si="40"/>
        <v>2028</v>
      </c>
      <c r="G85" s="57">
        <v>2.3269517424980624E-2</v>
      </c>
      <c r="I85" s="136">
        <f t="shared" si="41"/>
        <v>2037</v>
      </c>
      <c r="J85" s="57">
        <v>2.4277391473133791E-2</v>
      </c>
    </row>
    <row r="86" spans="3:15">
      <c r="C86" s="136">
        <f t="shared" si="39"/>
        <v>2020</v>
      </c>
      <c r="D86" s="57">
        <v>2.1423649370385656E-2</v>
      </c>
      <c r="F86" s="136">
        <f t="shared" si="40"/>
        <v>2029</v>
      </c>
      <c r="G86" s="57">
        <v>2.3660062349176059E-2</v>
      </c>
      <c r="I86" s="136">
        <f t="shared" si="41"/>
        <v>2038</v>
      </c>
      <c r="J86" s="57">
        <v>2.4418737348747444E-2</v>
      </c>
    </row>
    <row r="87" spans="3:15">
      <c r="C87" s="136">
        <f t="shared" si="39"/>
        <v>2021</v>
      </c>
      <c r="D87" s="57">
        <v>2.2444603435442634E-2</v>
      </c>
      <c r="F87" s="136">
        <f t="shared" si="40"/>
        <v>2030</v>
      </c>
      <c r="G87" s="57">
        <v>2.3797996946838929E-2</v>
      </c>
      <c r="I87" s="136">
        <f t="shared" si="41"/>
        <v>2039</v>
      </c>
      <c r="J87" s="57">
        <v>2.4490791911648602E-2</v>
      </c>
    </row>
    <row r="88" spans="3:15">
      <c r="C88" s="136">
        <f t="shared" si="39"/>
        <v>2022</v>
      </c>
      <c r="D88" s="57">
        <v>2.2559296067847567E-2</v>
      </c>
      <c r="F88" s="136">
        <f t="shared" si="40"/>
        <v>2031</v>
      </c>
      <c r="G88" s="57">
        <v>2.4014000123530499E-2</v>
      </c>
      <c r="I88" s="136">
        <f t="shared" si="41"/>
        <v>2040</v>
      </c>
      <c r="J88" s="57">
        <v>2.442458536688985E-2</v>
      </c>
    </row>
    <row r="89" spans="3:15" s="113" customFormat="1">
      <c r="C89" s="136">
        <f t="shared" si="39"/>
        <v>2023</v>
      </c>
      <c r="D89" s="57">
        <v>2.3031082544693549E-2</v>
      </c>
      <c r="F89" s="136">
        <f t="shared" si="40"/>
        <v>2032</v>
      </c>
      <c r="G89" s="57">
        <v>2.4075090077113837E-2</v>
      </c>
      <c r="I89" s="136">
        <f t="shared" si="41"/>
        <v>2041</v>
      </c>
      <c r="J89" s="57">
        <v>2.4530694634797623E-2</v>
      </c>
      <c r="N89" s="111"/>
      <c r="O89" s="111"/>
    </row>
    <row r="90" spans="3:15" s="113" customFormat="1">
      <c r="C90" s="136">
        <f t="shared" si="39"/>
        <v>2024</v>
      </c>
      <c r="D90" s="57">
        <v>2.3134274986934988E-2</v>
      </c>
      <c r="F90" s="136">
        <f t="shared" si="40"/>
        <v>2033</v>
      </c>
      <c r="G90" s="57">
        <v>2.4191075903759129E-2</v>
      </c>
      <c r="I90" s="136">
        <f t="shared" si="41"/>
        <v>2042</v>
      </c>
      <c r="J90" s="57">
        <v>2.4630996146588036E-2</v>
      </c>
      <c r="N90" s="111"/>
      <c r="O90" s="111"/>
    </row>
    <row r="91" spans="3:15" s="113" customFormat="1">
      <c r="C91" s="136">
        <f t="shared" si="39"/>
        <v>2025</v>
      </c>
      <c r="D91" s="57">
        <v>2.3159080336675242E-2</v>
      </c>
      <c r="F91" s="136">
        <f t="shared" si="40"/>
        <v>2034</v>
      </c>
      <c r="G91" s="57">
        <v>2.4219456505286896E-2</v>
      </c>
      <c r="I91" s="136">
        <f t="shared" si="41"/>
        <v>2043</v>
      </c>
      <c r="J91" s="57">
        <v>2.4704209858992465E-2</v>
      </c>
      <c r="N91" s="111"/>
      <c r="O91" s="111"/>
    </row>
    <row r="92" spans="3:15" s="113" customFormat="1">
      <c r="N92" s="111"/>
      <c r="O92" s="111"/>
    </row>
    <row r="93" spans="3:15" s="113" customFormat="1">
      <c r="N93" s="111"/>
      <c r="O93" s="111"/>
    </row>
    <row r="94" spans="3:15">
      <c r="D94" s="143"/>
    </row>
    <row r="95" spans="3:15">
      <c r="D95" s="143"/>
    </row>
  </sheetData>
  <printOptions horizontalCentered="1"/>
  <pageMargins left="0.25" right="0.25" top="0.75" bottom="0.75" header="0.3" footer="0.3"/>
  <pageSetup scale="97" fitToHeight="0" orientation="portrait" r:id="rId1"/>
  <headerFooter alignWithMargins="0"/>
  <rowBreaks count="1" manualBreakCount="1">
    <brk id="52" max="10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O95"/>
  <sheetViews>
    <sheetView view="pageBreakPreview" zoomScale="85" zoomScaleNormal="90" zoomScaleSheetLayoutView="85" workbookViewId="0">
      <pane xSplit="3" ySplit="10" topLeftCell="D11" activePane="bottomRight" state="frozen"/>
      <selection pane="topRight"/>
      <selection pane="bottomLeft"/>
      <selection pane="bottomRight"/>
    </sheetView>
  </sheetViews>
  <sheetFormatPr defaultColWidth="9.33203125" defaultRowHeight="12.75"/>
  <cols>
    <col min="1" max="1" width="2.83203125" style="111" customWidth="1"/>
    <col min="2" max="2" width="10.83203125" style="111" customWidth="1"/>
    <col min="3" max="3" width="14.1640625" style="111" customWidth="1"/>
    <col min="4" max="4" width="12.33203125" style="111" customWidth="1"/>
    <col min="5" max="5" width="9.83203125" style="111" customWidth="1"/>
    <col min="6" max="6" width="10.5" style="111" customWidth="1"/>
    <col min="7" max="7" width="10.5" style="111" bestFit="1" customWidth="1"/>
    <col min="8" max="8" width="11.6640625" style="111" bestFit="1" customWidth="1"/>
    <col min="9" max="9" width="11.1640625" style="111" customWidth="1"/>
    <col min="10" max="10" width="12" style="111" bestFit="1" customWidth="1"/>
    <col min="11" max="11" width="12" style="111" customWidth="1"/>
    <col min="12" max="13" width="9.33203125" style="111"/>
    <col min="14" max="15" width="9.33203125" style="111" customWidth="1"/>
    <col min="16" max="16384" width="9.33203125" style="111"/>
  </cols>
  <sheetData>
    <row r="1" spans="2:14" ht="15.75" hidden="1">
      <c r="B1" s="1" t="s">
        <v>52</v>
      </c>
      <c r="C1" s="110"/>
      <c r="D1" s="110"/>
      <c r="E1" s="110"/>
      <c r="F1" s="110"/>
      <c r="G1" s="110"/>
      <c r="H1" s="110"/>
      <c r="I1" s="110"/>
      <c r="J1" s="110"/>
      <c r="K1" s="110"/>
    </row>
    <row r="2" spans="2:14" ht="15.75">
      <c r="B2" s="1"/>
      <c r="C2" s="110"/>
      <c r="D2" s="110"/>
      <c r="E2" s="110"/>
      <c r="F2" s="110"/>
      <c r="G2" s="110"/>
      <c r="H2" s="110"/>
      <c r="I2" s="110"/>
      <c r="J2" s="110"/>
      <c r="K2" s="110"/>
    </row>
    <row r="3" spans="2:14" ht="15.75">
      <c r="B3" s="1" t="s">
        <v>85</v>
      </c>
      <c r="C3" s="110"/>
      <c r="D3" s="110"/>
      <c r="E3" s="110"/>
      <c r="F3" s="110"/>
      <c r="G3" s="110"/>
      <c r="H3" s="110"/>
      <c r="I3" s="110"/>
      <c r="J3" s="110"/>
      <c r="K3" s="110"/>
    </row>
    <row r="4" spans="2:14" ht="15.75">
      <c r="B4" s="1" t="s">
        <v>164</v>
      </c>
      <c r="C4" s="110"/>
      <c r="D4" s="110"/>
      <c r="E4" s="110"/>
      <c r="F4" s="110"/>
      <c r="G4" s="110"/>
      <c r="H4" s="110"/>
      <c r="I4" s="110"/>
      <c r="J4" s="110"/>
      <c r="K4" s="110"/>
    </row>
    <row r="5" spans="2:14" ht="15.75">
      <c r="B5" s="1" t="str">
        <f>C54</f>
        <v>WYNE DJohns- 200 MW - SCCT Frame "F" x1 - East Side Resource (5,050')</v>
      </c>
      <c r="C5" s="110"/>
      <c r="D5" s="110"/>
      <c r="E5" s="110"/>
      <c r="F5" s="110"/>
      <c r="G5" s="110"/>
      <c r="H5" s="110"/>
      <c r="I5" s="110"/>
      <c r="J5" s="110"/>
      <c r="K5" s="110"/>
    </row>
    <row r="6" spans="2:14" ht="15.75">
      <c r="B6" s="1"/>
      <c r="C6" s="110"/>
      <c r="D6" s="110"/>
      <c r="E6" s="110"/>
      <c r="F6" s="110"/>
      <c r="G6" s="110"/>
      <c r="H6" s="110"/>
      <c r="I6" s="110"/>
      <c r="K6" s="17"/>
    </row>
    <row r="7" spans="2:14">
      <c r="B7" s="112"/>
      <c r="C7" s="112"/>
      <c r="D7" s="112"/>
      <c r="E7" s="112"/>
      <c r="F7" s="112"/>
      <c r="G7" s="112"/>
      <c r="H7" s="112"/>
      <c r="I7" s="110"/>
      <c r="J7" s="113"/>
      <c r="K7" s="113"/>
      <c r="L7" s="113"/>
      <c r="M7" s="113"/>
      <c r="N7" s="113"/>
    </row>
    <row r="8" spans="2:14" ht="51.75" customHeight="1">
      <c r="B8" s="18" t="s">
        <v>0</v>
      </c>
      <c r="C8" s="19" t="s">
        <v>10</v>
      </c>
      <c r="D8" s="19" t="s">
        <v>11</v>
      </c>
      <c r="E8" s="19" t="s">
        <v>12</v>
      </c>
      <c r="F8" s="19" t="s">
        <v>13</v>
      </c>
      <c r="G8" s="19" t="s">
        <v>14</v>
      </c>
      <c r="H8" s="19" t="s">
        <v>15</v>
      </c>
      <c r="I8" s="20" t="s">
        <v>26</v>
      </c>
      <c r="J8" s="20" t="s">
        <v>72</v>
      </c>
      <c r="K8" s="19" t="s">
        <v>73</v>
      </c>
      <c r="L8" s="113"/>
    </row>
    <row r="9" spans="2:14" ht="18.75" customHeight="1">
      <c r="B9" s="21"/>
      <c r="C9" s="22" t="s">
        <v>8</v>
      </c>
      <c r="D9" s="23" t="s">
        <v>9</v>
      </c>
      <c r="E9" s="23" t="s">
        <v>9</v>
      </c>
      <c r="F9" s="22" t="s">
        <v>39</v>
      </c>
      <c r="G9" s="23" t="s">
        <v>9</v>
      </c>
      <c r="H9" s="23" t="s">
        <v>9</v>
      </c>
      <c r="I9" s="23" t="s">
        <v>27</v>
      </c>
      <c r="J9" s="22" t="s">
        <v>39</v>
      </c>
      <c r="K9" s="22" t="s">
        <v>39</v>
      </c>
      <c r="L9" s="113"/>
    </row>
    <row r="10" spans="2:14">
      <c r="C10" s="2" t="s">
        <v>1</v>
      </c>
      <c r="D10" s="2" t="s">
        <v>2</v>
      </c>
      <c r="E10" s="2" t="s">
        <v>3</v>
      </c>
      <c r="F10" s="2" t="s">
        <v>4</v>
      </c>
      <c r="G10" s="2" t="s">
        <v>5</v>
      </c>
      <c r="H10" s="2" t="s">
        <v>7</v>
      </c>
      <c r="I10" s="2" t="s">
        <v>28</v>
      </c>
      <c r="J10" s="2" t="s">
        <v>29</v>
      </c>
      <c r="K10" s="2" t="s">
        <v>30</v>
      </c>
    </row>
    <row r="11" spans="2:14" ht="6" customHeight="1"/>
    <row r="12" spans="2:14" ht="15.75">
      <c r="B12" s="60" t="str">
        <f>C54</f>
        <v>WYNE DJohns- 200 MW - SCCT Frame "F" x1 - East Side Resource (5,050')</v>
      </c>
      <c r="C12" s="113"/>
      <c r="E12" s="113"/>
      <c r="F12" s="113"/>
      <c r="G12" s="113"/>
      <c r="H12" s="113"/>
      <c r="I12" s="112"/>
      <c r="J12" s="112"/>
      <c r="K12" s="112"/>
      <c r="L12" s="113"/>
    </row>
    <row r="13" spans="2:14" ht="4.5" customHeight="1">
      <c r="B13" s="114"/>
      <c r="C13" s="115"/>
      <c r="D13" s="116"/>
      <c r="E13" s="117"/>
      <c r="F13" s="117"/>
      <c r="G13" s="118"/>
      <c r="H13" s="118"/>
      <c r="I13" s="118"/>
      <c r="J13" s="118"/>
      <c r="K13" s="118"/>
    </row>
    <row r="14" spans="2:14">
      <c r="B14" s="114">
        <v>2016</v>
      </c>
      <c r="C14" s="115">
        <f>$H$60</f>
        <v>589</v>
      </c>
      <c r="D14" s="116">
        <f>ROUND(C14*$C$76,2)</f>
        <v>43.42</v>
      </c>
      <c r="E14" s="117">
        <f>$I$60</f>
        <v>71.7</v>
      </c>
      <c r="F14" s="117">
        <f>$J$65</f>
        <v>7.53</v>
      </c>
      <c r="G14" s="118">
        <f t="shared" ref="G14:G40" si="0">ROUND(F14*(8.76*$G$65)+E14,2)</f>
        <v>93.47</v>
      </c>
      <c r="H14" s="118">
        <f t="shared" ref="H14:H40" si="1">ROUND(D14+G14,2)</f>
        <v>136.88999999999999</v>
      </c>
      <c r="I14" s="118"/>
      <c r="J14" s="118"/>
      <c r="K14" s="118"/>
    </row>
    <row r="15" spans="2:14">
      <c r="B15" s="114">
        <f t="shared" ref="B15:B40" si="2">B14+1</f>
        <v>2017</v>
      </c>
      <c r="C15" s="119"/>
      <c r="D15" s="116">
        <f t="shared" ref="D15:F23" si="3">ROUND(D14*(1+$D83),2)</f>
        <v>44.38</v>
      </c>
      <c r="E15" s="116">
        <f t="shared" si="3"/>
        <v>73.28</v>
      </c>
      <c r="F15" s="116">
        <f t="shared" si="3"/>
        <v>7.7</v>
      </c>
      <c r="G15" s="120">
        <f t="shared" si="0"/>
        <v>95.54</v>
      </c>
      <c r="H15" s="120">
        <f t="shared" si="1"/>
        <v>139.91999999999999</v>
      </c>
      <c r="I15" s="118"/>
      <c r="J15" s="118"/>
      <c r="K15" s="118"/>
      <c r="M15" s="57"/>
    </row>
    <row r="16" spans="2:14">
      <c r="B16" s="114">
        <f t="shared" si="2"/>
        <v>2018</v>
      </c>
      <c r="C16" s="119"/>
      <c r="D16" s="116">
        <f t="shared" si="3"/>
        <v>45.34</v>
      </c>
      <c r="E16" s="116">
        <f t="shared" si="3"/>
        <v>74.87</v>
      </c>
      <c r="F16" s="116">
        <f t="shared" si="3"/>
        <v>7.87</v>
      </c>
      <c r="G16" s="118">
        <f t="shared" si="0"/>
        <v>97.62</v>
      </c>
      <c r="H16" s="118">
        <f t="shared" si="1"/>
        <v>142.96</v>
      </c>
      <c r="I16" s="118"/>
      <c r="J16" s="118"/>
      <c r="K16" s="118"/>
      <c r="M16" s="57"/>
    </row>
    <row r="17" spans="2:13">
      <c r="B17" s="114">
        <f t="shared" si="2"/>
        <v>2019</v>
      </c>
      <c r="C17" s="119"/>
      <c r="D17" s="116">
        <f t="shared" si="3"/>
        <v>46.25</v>
      </c>
      <c r="E17" s="116">
        <f t="shared" si="3"/>
        <v>76.37</v>
      </c>
      <c r="F17" s="116">
        <f t="shared" si="3"/>
        <v>8.0299999999999994</v>
      </c>
      <c r="G17" s="118">
        <f t="shared" si="0"/>
        <v>99.58</v>
      </c>
      <c r="H17" s="118">
        <f t="shared" si="1"/>
        <v>145.83000000000001</v>
      </c>
      <c r="I17" s="118"/>
      <c r="J17" s="118"/>
      <c r="K17" s="118"/>
      <c r="M17" s="57"/>
    </row>
    <row r="18" spans="2:13">
      <c r="B18" s="114">
        <f t="shared" si="2"/>
        <v>2020</v>
      </c>
      <c r="C18" s="119"/>
      <c r="D18" s="116">
        <f t="shared" si="3"/>
        <v>47.24</v>
      </c>
      <c r="E18" s="116">
        <f t="shared" si="3"/>
        <v>78.010000000000005</v>
      </c>
      <c r="F18" s="116">
        <f t="shared" si="3"/>
        <v>8.1999999999999993</v>
      </c>
      <c r="G18" s="118">
        <f t="shared" si="0"/>
        <v>101.71</v>
      </c>
      <c r="H18" s="118">
        <f t="shared" si="1"/>
        <v>148.94999999999999</v>
      </c>
      <c r="I18" s="118"/>
      <c r="J18" s="118"/>
      <c r="K18" s="118"/>
      <c r="M18" s="57"/>
    </row>
    <row r="19" spans="2:13">
      <c r="B19" s="114">
        <f t="shared" si="2"/>
        <v>2021</v>
      </c>
      <c r="C19" s="119"/>
      <c r="D19" s="116">
        <f t="shared" si="3"/>
        <v>48.3</v>
      </c>
      <c r="E19" s="116">
        <f t="shared" si="3"/>
        <v>79.760000000000005</v>
      </c>
      <c r="F19" s="116">
        <f t="shared" si="3"/>
        <v>8.3800000000000008</v>
      </c>
      <c r="G19" s="118">
        <f t="shared" si="0"/>
        <v>103.98</v>
      </c>
      <c r="H19" s="118">
        <f t="shared" si="1"/>
        <v>152.28</v>
      </c>
      <c r="I19" s="118"/>
      <c r="J19" s="118"/>
      <c r="K19" s="118"/>
      <c r="M19" s="57"/>
    </row>
    <row r="20" spans="2:13">
      <c r="B20" s="114">
        <f t="shared" si="2"/>
        <v>2022</v>
      </c>
      <c r="C20" s="119"/>
      <c r="D20" s="116">
        <f t="shared" si="3"/>
        <v>49.39</v>
      </c>
      <c r="E20" s="116">
        <f t="shared" si="3"/>
        <v>81.56</v>
      </c>
      <c r="F20" s="116">
        <f t="shared" si="3"/>
        <v>8.57</v>
      </c>
      <c r="G20" s="118">
        <f t="shared" si="0"/>
        <v>106.33</v>
      </c>
      <c r="H20" s="118">
        <f t="shared" si="1"/>
        <v>155.72</v>
      </c>
      <c r="I20" s="118"/>
      <c r="J20" s="118"/>
      <c r="K20" s="118"/>
      <c r="M20" s="57"/>
    </row>
    <row r="21" spans="2:13">
      <c r="B21" s="114">
        <f t="shared" si="2"/>
        <v>2023</v>
      </c>
      <c r="C21" s="119"/>
      <c r="D21" s="116">
        <f t="shared" si="3"/>
        <v>50.53</v>
      </c>
      <c r="E21" s="116">
        <f t="shared" si="3"/>
        <v>83.44</v>
      </c>
      <c r="F21" s="116">
        <f t="shared" si="3"/>
        <v>8.77</v>
      </c>
      <c r="G21" s="118">
        <f t="shared" si="0"/>
        <v>108.79</v>
      </c>
      <c r="H21" s="118">
        <f t="shared" si="1"/>
        <v>159.32</v>
      </c>
      <c r="I21" s="118"/>
      <c r="J21" s="118"/>
      <c r="K21" s="118"/>
      <c r="M21" s="57"/>
    </row>
    <row r="22" spans="2:13">
      <c r="B22" s="114">
        <f t="shared" si="2"/>
        <v>2024</v>
      </c>
      <c r="C22" s="119"/>
      <c r="D22" s="116">
        <f t="shared" si="3"/>
        <v>51.7</v>
      </c>
      <c r="E22" s="116">
        <f t="shared" si="3"/>
        <v>85.37</v>
      </c>
      <c r="F22" s="116">
        <f t="shared" si="3"/>
        <v>8.9700000000000006</v>
      </c>
      <c r="G22" s="118">
        <f t="shared" si="0"/>
        <v>111.3</v>
      </c>
      <c r="H22" s="118">
        <f t="shared" si="1"/>
        <v>163</v>
      </c>
      <c r="I22" s="118"/>
      <c r="J22" s="118"/>
      <c r="K22" s="118"/>
      <c r="M22" s="57"/>
    </row>
    <row r="23" spans="2:13">
      <c r="B23" s="114">
        <f t="shared" si="2"/>
        <v>2025</v>
      </c>
      <c r="C23" s="119"/>
      <c r="D23" s="116">
        <f t="shared" si="3"/>
        <v>52.9</v>
      </c>
      <c r="E23" s="116">
        <f t="shared" si="3"/>
        <v>87.35</v>
      </c>
      <c r="F23" s="116">
        <f t="shared" si="3"/>
        <v>9.18</v>
      </c>
      <c r="G23" s="118">
        <f t="shared" si="0"/>
        <v>113.89</v>
      </c>
      <c r="H23" s="118">
        <f t="shared" si="1"/>
        <v>166.79</v>
      </c>
      <c r="I23" s="118"/>
      <c r="J23" s="118"/>
      <c r="K23" s="118"/>
      <c r="M23" s="57"/>
    </row>
    <row r="24" spans="2:13">
      <c r="B24" s="114">
        <f t="shared" si="2"/>
        <v>2026</v>
      </c>
      <c r="C24" s="119"/>
      <c r="D24" s="120">
        <f>ROUND(D23*(1+$G83),2)</f>
        <v>54.11</v>
      </c>
      <c r="E24" s="120">
        <f>ROUND(E23*(1+$G83),2)</f>
        <v>89.35</v>
      </c>
      <c r="F24" s="120">
        <f>ROUND(F23*(1+$G83),2)</f>
        <v>9.39</v>
      </c>
      <c r="G24" s="118">
        <f t="shared" si="0"/>
        <v>116.49</v>
      </c>
      <c r="H24" s="118">
        <f t="shared" si="1"/>
        <v>170.6</v>
      </c>
      <c r="I24" s="118"/>
      <c r="J24" s="118"/>
      <c r="K24" s="118"/>
      <c r="M24" s="57"/>
    </row>
    <row r="25" spans="2:13">
      <c r="B25" s="114">
        <f t="shared" si="2"/>
        <v>2027</v>
      </c>
      <c r="C25" s="119"/>
      <c r="D25" s="120">
        <f t="shared" ref="D25:F32" si="4">ROUND(D24*(1+$G84),2)</f>
        <v>55.36</v>
      </c>
      <c r="E25" s="120">
        <f t="shared" si="4"/>
        <v>91.42</v>
      </c>
      <c r="F25" s="120">
        <f t="shared" si="4"/>
        <v>9.61</v>
      </c>
      <c r="G25" s="118">
        <f t="shared" si="0"/>
        <v>119.2</v>
      </c>
      <c r="H25" s="118">
        <f t="shared" si="1"/>
        <v>174.56</v>
      </c>
      <c r="I25" s="118"/>
      <c r="J25" s="118"/>
      <c r="K25" s="118"/>
      <c r="M25" s="57"/>
    </row>
    <row r="26" spans="2:13">
      <c r="B26" s="114">
        <f t="shared" si="2"/>
        <v>2028</v>
      </c>
      <c r="C26" s="119"/>
      <c r="D26" s="120">
        <f t="shared" si="4"/>
        <v>56.65</v>
      </c>
      <c r="E26" s="120">
        <f t="shared" si="4"/>
        <v>93.55</v>
      </c>
      <c r="F26" s="120">
        <f t="shared" si="4"/>
        <v>9.83</v>
      </c>
      <c r="G26" s="118">
        <f t="shared" si="0"/>
        <v>121.97</v>
      </c>
      <c r="H26" s="118">
        <f t="shared" si="1"/>
        <v>178.62</v>
      </c>
      <c r="I26" s="118"/>
      <c r="J26" s="118"/>
      <c r="K26" s="118"/>
      <c r="M26" s="57"/>
    </row>
    <row r="27" spans="2:13">
      <c r="B27" s="114">
        <f t="shared" si="2"/>
        <v>2029</v>
      </c>
      <c r="C27" s="119"/>
      <c r="D27" s="120">
        <f t="shared" si="4"/>
        <v>57.99</v>
      </c>
      <c r="E27" s="120">
        <f t="shared" si="4"/>
        <v>95.76</v>
      </c>
      <c r="F27" s="120">
        <f t="shared" si="4"/>
        <v>10.06</v>
      </c>
      <c r="G27" s="118">
        <f t="shared" si="0"/>
        <v>124.84</v>
      </c>
      <c r="H27" s="118">
        <f t="shared" si="1"/>
        <v>182.83</v>
      </c>
      <c r="I27" s="118"/>
      <c r="J27" s="118"/>
      <c r="K27" s="118"/>
      <c r="M27" s="57"/>
    </row>
    <row r="28" spans="2:13" s="155" customFormat="1">
      <c r="B28" s="158">
        <f t="shared" si="2"/>
        <v>2030</v>
      </c>
      <c r="C28" s="159"/>
      <c r="D28" s="153">
        <f t="shared" si="4"/>
        <v>59.37</v>
      </c>
      <c r="E28" s="153">
        <f t="shared" si="4"/>
        <v>98.04</v>
      </c>
      <c r="F28" s="153">
        <f t="shared" si="4"/>
        <v>10.3</v>
      </c>
      <c r="G28" s="153">
        <f t="shared" si="0"/>
        <v>127.82</v>
      </c>
      <c r="H28" s="153">
        <f t="shared" si="1"/>
        <v>187.19</v>
      </c>
      <c r="I28" s="118"/>
      <c r="J28" s="118"/>
      <c r="K28" s="118"/>
      <c r="M28" s="67"/>
    </row>
    <row r="29" spans="2:13" s="155" customFormat="1">
      <c r="B29" s="158">
        <f t="shared" si="2"/>
        <v>2031</v>
      </c>
      <c r="C29" s="159"/>
      <c r="D29" s="153">
        <f t="shared" si="4"/>
        <v>60.8</v>
      </c>
      <c r="E29" s="153">
        <f t="shared" si="4"/>
        <v>100.39</v>
      </c>
      <c r="F29" s="153">
        <f t="shared" si="4"/>
        <v>10.55</v>
      </c>
      <c r="G29" s="153">
        <f t="shared" si="0"/>
        <v>130.88999999999999</v>
      </c>
      <c r="H29" s="153">
        <f t="shared" si="1"/>
        <v>191.69</v>
      </c>
      <c r="I29" s="118"/>
      <c r="J29" s="118"/>
      <c r="K29" s="118"/>
      <c r="M29" s="67"/>
    </row>
    <row r="30" spans="2:13" s="155" customFormat="1">
      <c r="B30" s="158">
        <f t="shared" si="2"/>
        <v>2032</v>
      </c>
      <c r="C30" s="159"/>
      <c r="D30" s="199">
        <f t="shared" si="4"/>
        <v>62.26</v>
      </c>
      <c r="E30" s="199">
        <f t="shared" si="4"/>
        <v>102.81</v>
      </c>
      <c r="F30" s="199">
        <f t="shared" si="4"/>
        <v>10.8</v>
      </c>
      <c r="G30" s="199">
        <f t="shared" si="0"/>
        <v>134.03</v>
      </c>
      <c r="H30" s="199">
        <f t="shared" si="1"/>
        <v>196.29</v>
      </c>
      <c r="I30" s="198"/>
      <c r="J30" s="198"/>
      <c r="K30" s="198"/>
      <c r="M30" s="67"/>
    </row>
    <row r="31" spans="2:13" s="155" customFormat="1">
      <c r="B31" s="158">
        <f t="shared" si="2"/>
        <v>2033</v>
      </c>
      <c r="C31" s="159"/>
      <c r="D31" s="153">
        <f t="shared" si="4"/>
        <v>63.77</v>
      </c>
      <c r="E31" s="153">
        <f t="shared" si="4"/>
        <v>105.3</v>
      </c>
      <c r="F31" s="153">
        <f t="shared" si="4"/>
        <v>11.06</v>
      </c>
      <c r="G31" s="153">
        <f t="shared" si="0"/>
        <v>137.27000000000001</v>
      </c>
      <c r="H31" s="153">
        <f t="shared" si="1"/>
        <v>201.04</v>
      </c>
      <c r="I31" s="118">
        <f>VLOOKUP(B31,'Table 4'!$B$13:$E$43,4,FALSE)</f>
        <v>5.62</v>
      </c>
      <c r="J31" s="118">
        <f t="shared" ref="J31:J40" si="5">ROUND($K$65*I31/1000,2)</f>
        <v>54.03</v>
      </c>
      <c r="K31" s="118">
        <f t="shared" ref="K31:K40" si="6">ROUND(H31*1000/8760/$G$65+J31,2)</f>
        <v>123.57</v>
      </c>
      <c r="M31" s="67"/>
    </row>
    <row r="32" spans="2:13" s="155" customFormat="1">
      <c r="B32" s="158">
        <f t="shared" si="2"/>
        <v>2034</v>
      </c>
      <c r="C32" s="159"/>
      <c r="D32" s="153">
        <f t="shared" si="4"/>
        <v>65.31</v>
      </c>
      <c r="E32" s="153">
        <f t="shared" si="4"/>
        <v>107.85</v>
      </c>
      <c r="F32" s="153">
        <f t="shared" si="4"/>
        <v>11.33</v>
      </c>
      <c r="G32" s="153">
        <f t="shared" si="0"/>
        <v>140.6</v>
      </c>
      <c r="H32" s="153">
        <f t="shared" si="1"/>
        <v>205.91</v>
      </c>
      <c r="I32" s="118">
        <f>VLOOKUP(B32,'Table 4'!$B$13:$E$43,4,FALSE)</f>
        <v>5.9</v>
      </c>
      <c r="J32" s="118">
        <f t="shared" si="5"/>
        <v>56.72</v>
      </c>
      <c r="K32" s="118">
        <f t="shared" si="6"/>
        <v>127.95</v>
      </c>
      <c r="M32" s="67"/>
    </row>
    <row r="33" spans="2:15">
      <c r="B33" s="114">
        <f t="shared" si="2"/>
        <v>2035</v>
      </c>
      <c r="C33" s="119"/>
      <c r="D33" s="118">
        <f>ROUND(D32*(1+$J83),2)</f>
        <v>66.89</v>
      </c>
      <c r="E33" s="116">
        <f>ROUND(E32*(1+$J83),2)</f>
        <v>110.46</v>
      </c>
      <c r="F33" s="116">
        <f>ROUND(F32*(1+$J83),2)</f>
        <v>11.6</v>
      </c>
      <c r="G33" s="118">
        <f t="shared" si="0"/>
        <v>143.99</v>
      </c>
      <c r="H33" s="118">
        <f t="shared" si="1"/>
        <v>210.88</v>
      </c>
      <c r="I33" s="118">
        <f>VLOOKUP(B33,'Table 4'!$B$13:$E$43,4,FALSE)</f>
        <v>6.23</v>
      </c>
      <c r="J33" s="118">
        <f t="shared" si="5"/>
        <v>59.9</v>
      </c>
      <c r="K33" s="118">
        <f t="shared" si="6"/>
        <v>132.85</v>
      </c>
      <c r="M33" s="67"/>
    </row>
    <row r="34" spans="2:15">
      <c r="B34" s="114">
        <f t="shared" si="2"/>
        <v>2036</v>
      </c>
      <c r="C34" s="119"/>
      <c r="D34" s="118">
        <f t="shared" ref="D34:F40" si="7">ROUND(D33*(1+$J84),2)</f>
        <v>68.52</v>
      </c>
      <c r="E34" s="116">
        <f t="shared" si="7"/>
        <v>113.15</v>
      </c>
      <c r="F34" s="116">
        <f t="shared" si="7"/>
        <v>11.88</v>
      </c>
      <c r="G34" s="118">
        <f t="shared" si="0"/>
        <v>147.49</v>
      </c>
      <c r="H34" s="118">
        <f t="shared" si="1"/>
        <v>216.01</v>
      </c>
      <c r="I34" s="118">
        <f>VLOOKUP(B34,'Table 4'!$B$13:$E$43,4,FALSE)</f>
        <v>6.7</v>
      </c>
      <c r="J34" s="118">
        <f t="shared" si="5"/>
        <v>64.41</v>
      </c>
      <c r="K34" s="118">
        <f t="shared" si="6"/>
        <v>139.13</v>
      </c>
      <c r="M34" s="67"/>
    </row>
    <row r="35" spans="2:15">
      <c r="B35" s="114">
        <f t="shared" si="2"/>
        <v>2037</v>
      </c>
      <c r="C35" s="119"/>
      <c r="D35" s="118">
        <f t="shared" si="7"/>
        <v>70.180000000000007</v>
      </c>
      <c r="E35" s="116">
        <f t="shared" si="7"/>
        <v>115.9</v>
      </c>
      <c r="F35" s="116">
        <f t="shared" si="7"/>
        <v>12.17</v>
      </c>
      <c r="G35" s="118">
        <f t="shared" si="0"/>
        <v>151.08000000000001</v>
      </c>
      <c r="H35" s="118">
        <f t="shared" si="1"/>
        <v>221.26</v>
      </c>
      <c r="I35" s="118">
        <f>VLOOKUP(B35,'Table 4'!$B$13:$E$43,4,FALSE)</f>
        <v>6.9</v>
      </c>
      <c r="J35" s="118">
        <f t="shared" si="5"/>
        <v>66.34</v>
      </c>
      <c r="K35" s="118">
        <f t="shared" si="6"/>
        <v>142.88</v>
      </c>
      <c r="M35" s="67"/>
    </row>
    <row r="36" spans="2:15">
      <c r="B36" s="114">
        <f t="shared" si="2"/>
        <v>2038</v>
      </c>
      <c r="C36" s="119"/>
      <c r="D36" s="118">
        <f t="shared" si="7"/>
        <v>71.89</v>
      </c>
      <c r="E36" s="116">
        <f t="shared" si="7"/>
        <v>118.73</v>
      </c>
      <c r="F36" s="116">
        <f t="shared" si="7"/>
        <v>12.47</v>
      </c>
      <c r="G36" s="118">
        <f t="shared" si="0"/>
        <v>154.78</v>
      </c>
      <c r="H36" s="118">
        <f t="shared" si="1"/>
        <v>226.67</v>
      </c>
      <c r="I36" s="118">
        <f>VLOOKUP(B36,'Table 4'!$B$13:$E$43,4,FALSE)</f>
        <v>7.28</v>
      </c>
      <c r="J36" s="118">
        <f t="shared" si="5"/>
        <v>69.989999999999995</v>
      </c>
      <c r="K36" s="118">
        <f t="shared" si="6"/>
        <v>148.4</v>
      </c>
      <c r="M36" s="67"/>
    </row>
    <row r="37" spans="2:15">
      <c r="B37" s="114">
        <f t="shared" si="2"/>
        <v>2039</v>
      </c>
      <c r="C37" s="119"/>
      <c r="D37" s="118">
        <f t="shared" si="7"/>
        <v>73.650000000000006</v>
      </c>
      <c r="E37" s="116">
        <f t="shared" si="7"/>
        <v>121.64</v>
      </c>
      <c r="F37" s="116">
        <f t="shared" si="7"/>
        <v>12.78</v>
      </c>
      <c r="G37" s="118">
        <f t="shared" si="0"/>
        <v>158.58000000000001</v>
      </c>
      <c r="H37" s="118">
        <f t="shared" si="1"/>
        <v>232.23</v>
      </c>
      <c r="I37" s="118">
        <f>VLOOKUP(B37,'Table 4'!$B$13:$E$43,4,FALSE)</f>
        <v>7.54</v>
      </c>
      <c r="J37" s="118">
        <f t="shared" si="5"/>
        <v>72.489999999999995</v>
      </c>
      <c r="K37" s="118">
        <f t="shared" si="6"/>
        <v>152.82</v>
      </c>
      <c r="M37" s="67"/>
    </row>
    <row r="38" spans="2:15">
      <c r="B38" s="114">
        <f t="shared" si="2"/>
        <v>2040</v>
      </c>
      <c r="C38" s="119"/>
      <c r="D38" s="118">
        <f t="shared" si="7"/>
        <v>75.45</v>
      </c>
      <c r="E38" s="116">
        <f t="shared" si="7"/>
        <v>124.61</v>
      </c>
      <c r="F38" s="116">
        <f t="shared" si="7"/>
        <v>13.09</v>
      </c>
      <c r="G38" s="118">
        <f t="shared" si="0"/>
        <v>162.44999999999999</v>
      </c>
      <c r="H38" s="118">
        <f t="shared" si="1"/>
        <v>237.9</v>
      </c>
      <c r="I38" s="118">
        <f>VLOOKUP(B38,'Table 4'!$B$13:$E$43,4,FALSE)</f>
        <v>7.82</v>
      </c>
      <c r="J38" s="118">
        <f t="shared" si="5"/>
        <v>75.180000000000007</v>
      </c>
      <c r="K38" s="118">
        <f t="shared" si="6"/>
        <v>157.47999999999999</v>
      </c>
      <c r="M38" s="67"/>
    </row>
    <row r="39" spans="2:15">
      <c r="B39" s="114">
        <f t="shared" si="2"/>
        <v>2041</v>
      </c>
      <c r="C39" s="119"/>
      <c r="D39" s="118">
        <f t="shared" si="7"/>
        <v>77.3</v>
      </c>
      <c r="E39" s="116">
        <f t="shared" si="7"/>
        <v>127.67</v>
      </c>
      <c r="F39" s="116">
        <f t="shared" si="7"/>
        <v>13.41</v>
      </c>
      <c r="G39" s="118">
        <f t="shared" si="0"/>
        <v>166.44</v>
      </c>
      <c r="H39" s="118">
        <f t="shared" si="1"/>
        <v>243.74</v>
      </c>
      <c r="I39" s="118">
        <f>VLOOKUP(B39,'Table 4'!$B$13:$E$43,4,FALSE)</f>
        <v>8.0299999999999994</v>
      </c>
      <c r="J39" s="118">
        <f t="shared" si="5"/>
        <v>77.2</v>
      </c>
      <c r="K39" s="118">
        <f t="shared" si="6"/>
        <v>161.52000000000001</v>
      </c>
      <c r="M39" s="67"/>
    </row>
    <row r="40" spans="2:15">
      <c r="B40" s="114">
        <f t="shared" si="2"/>
        <v>2042</v>
      </c>
      <c r="C40" s="119"/>
      <c r="D40" s="118">
        <f t="shared" si="7"/>
        <v>79.2</v>
      </c>
      <c r="E40" s="116">
        <f t="shared" si="7"/>
        <v>130.81</v>
      </c>
      <c r="F40" s="116">
        <f t="shared" si="7"/>
        <v>13.74</v>
      </c>
      <c r="G40" s="118">
        <f t="shared" si="0"/>
        <v>170.53</v>
      </c>
      <c r="H40" s="118">
        <f t="shared" si="1"/>
        <v>249.73</v>
      </c>
      <c r="I40" s="118">
        <f>VLOOKUP(B40,'Table 4'!$B$13:$E$43,4,FALSE)</f>
        <v>8.24</v>
      </c>
      <c r="J40" s="118">
        <f t="shared" si="5"/>
        <v>79.22</v>
      </c>
      <c r="K40" s="118">
        <f t="shared" si="6"/>
        <v>165.61</v>
      </c>
      <c r="M40" s="67"/>
    </row>
    <row r="41" spans="2:15">
      <c r="B41" s="114"/>
      <c r="C41" s="119"/>
      <c r="D41" s="118"/>
      <c r="E41" s="116"/>
      <c r="F41" s="116"/>
      <c r="G41" s="118"/>
      <c r="H41" s="118"/>
      <c r="I41" s="118"/>
      <c r="J41" s="118"/>
      <c r="K41" s="118"/>
    </row>
    <row r="42" spans="2:15">
      <c r="B42" s="114"/>
      <c r="C42" s="119"/>
      <c r="D42" s="118"/>
      <c r="E42" s="116"/>
      <c r="F42" s="116"/>
      <c r="G42" s="118"/>
      <c r="H42" s="118"/>
      <c r="I42" s="118"/>
      <c r="J42" s="118"/>
      <c r="K42" s="118"/>
    </row>
    <row r="43" spans="2:15">
      <c r="M43" s="114"/>
      <c r="O43" s="121"/>
    </row>
    <row r="44" spans="2:15" ht="14.25">
      <c r="B44" s="5" t="s">
        <v>31</v>
      </c>
      <c r="C44" s="24"/>
      <c r="D44" s="24"/>
      <c r="E44" s="24"/>
      <c r="F44" s="24"/>
      <c r="G44" s="24"/>
      <c r="H44" s="24"/>
      <c r="I44" s="24"/>
      <c r="J44" s="24"/>
      <c r="K44" s="24"/>
      <c r="M44" s="114"/>
      <c r="N44" s="121"/>
      <c r="O44" s="121"/>
    </row>
    <row r="46" spans="2:15">
      <c r="B46" s="111" t="s">
        <v>16</v>
      </c>
      <c r="D46" s="122" t="str">
        <f>'Table 3 436MW (West M) 2030'!D46</f>
        <v xml:space="preserve">Plant Costs  - 2017 IRP - Table 6.1 &amp; 6.2 </v>
      </c>
    </row>
    <row r="47" spans="2:15">
      <c r="C47" s="123" t="str">
        <f>D10</f>
        <v>(b)</v>
      </c>
      <c r="D47" s="118" t="str">
        <f>"= "&amp;C10&amp;" x "&amp;C76</f>
        <v>= (a) x 0.0737263117964292</v>
      </c>
    </row>
    <row r="48" spans="2:15">
      <c r="C48" s="123" t="str">
        <f>G10</f>
        <v>(e)</v>
      </c>
      <c r="D48" s="118" t="str">
        <f>"= "&amp;$F$10&amp;" x  (8.76 x "&amp;TEXT(G65,"0.0%")&amp;") + "&amp;$E$10</f>
        <v>= (d) x  (8.76 x 33.0%) + (c)</v>
      </c>
    </row>
    <row r="49" spans="3:11">
      <c r="C49" s="123" t="str">
        <f>H10</f>
        <v>(f)</v>
      </c>
      <c r="D49" s="118" t="str">
        <f>"= "&amp;D10&amp;" + "&amp;G10</f>
        <v>= (b) + (e)</v>
      </c>
    </row>
    <row r="50" spans="3:11">
      <c r="C50" s="123" t="str">
        <f>I10</f>
        <v>(g)</v>
      </c>
      <c r="D50" s="154" t="str">
        <f>'Table 4'!B3&amp;" - "&amp;'Table 4'!B4</f>
        <v>Table 4 - Burnertip Natural Gas Price Forecast</v>
      </c>
    </row>
    <row r="51" spans="3:11">
      <c r="C51" s="123" t="str">
        <f>J10</f>
        <v>(h)</v>
      </c>
      <c r="D51" s="118" t="str">
        <f>"= "&amp;TEXT(K65,"?,0")&amp;" MMBtu/MWH x "&amp;I9</f>
        <v>= 9,614 MMBtu/MWH x $/MMBtu</v>
      </c>
    </row>
    <row r="52" spans="3:11">
      <c r="C52" s="123" t="str">
        <f>K10</f>
        <v>(i)</v>
      </c>
      <c r="D52" s="118" t="str">
        <f>"= "&amp;H10&amp;" / (8.76 x 'Capacity Factor' ) + "&amp;J10</f>
        <v>= (f) / (8.76 x 'Capacity Factor' ) + (h)</v>
      </c>
    </row>
    <row r="53" spans="3:11" ht="13.5" thickBot="1"/>
    <row r="54" spans="3:11" ht="13.5" thickBot="1">
      <c r="C54" s="58" t="s">
        <v>106</v>
      </c>
      <c r="D54" s="55"/>
      <c r="E54" s="55"/>
      <c r="F54" s="55"/>
      <c r="G54" s="55"/>
      <c r="H54" s="55"/>
      <c r="I54" s="55"/>
      <c r="J54" s="56"/>
      <c r="K54" s="124"/>
    </row>
    <row r="55" spans="3:11" ht="5.25" customHeight="1"/>
    <row r="56" spans="3:11" ht="5.25" customHeight="1"/>
    <row r="57" spans="3:11">
      <c r="C57" s="42" t="s">
        <v>165</v>
      </c>
      <c r="D57" s="32"/>
      <c r="E57" s="42"/>
      <c r="F57" s="41" t="s">
        <v>41</v>
      </c>
      <c r="G57" s="41" t="s">
        <v>42</v>
      </c>
      <c r="H57" s="41" t="s">
        <v>43</v>
      </c>
      <c r="I57" s="41" t="s">
        <v>44</v>
      </c>
    </row>
    <row r="58" spans="3:11">
      <c r="C58" s="155" t="s">
        <v>104</v>
      </c>
      <c r="F58" s="125">
        <f>C69</f>
        <v>199.924125</v>
      </c>
      <c r="G58" s="57">
        <f>F58/F60</f>
        <v>1</v>
      </c>
      <c r="H58" s="139">
        <f>C70</f>
        <v>589.49609575732859</v>
      </c>
      <c r="I58" s="141">
        <f>C73</f>
        <v>71.702024758449483</v>
      </c>
    </row>
    <row r="59" spans="3:11">
      <c r="C59" s="155"/>
      <c r="F59" s="48">
        <f>D69</f>
        <v>0</v>
      </c>
      <c r="G59" s="44">
        <f>1-G58</f>
        <v>0</v>
      </c>
      <c r="H59" s="140">
        <f>D70</f>
        <v>0</v>
      </c>
      <c r="I59" s="142">
        <f>D73</f>
        <v>0</v>
      </c>
    </row>
    <row r="60" spans="3:11">
      <c r="C60" s="155" t="s">
        <v>45</v>
      </c>
      <c r="F60" s="125">
        <f>F58+F59</f>
        <v>199.924125</v>
      </c>
      <c r="G60" s="57">
        <f>G58+G59</f>
        <v>1</v>
      </c>
      <c r="H60" s="139">
        <f>ROUND(((F58*H58)+(F59*H59))/F60,0)</f>
        <v>589</v>
      </c>
      <c r="I60" s="141">
        <f>ROUND(((F58*I58)+(F59*I59))/F60,2)</f>
        <v>71.7</v>
      </c>
    </row>
    <row r="61" spans="3:11">
      <c r="C61" s="155"/>
      <c r="F61" s="125"/>
      <c r="G61" s="57"/>
      <c r="H61" s="126"/>
      <c r="I61" s="127"/>
    </row>
    <row r="62" spans="3:11">
      <c r="C62" s="156" t="s">
        <v>165</v>
      </c>
      <c r="D62" s="32"/>
      <c r="E62" s="42"/>
      <c r="F62" s="41" t="s">
        <v>41</v>
      </c>
      <c r="G62" s="41" t="s">
        <v>46</v>
      </c>
      <c r="H62" s="41" t="s">
        <v>47</v>
      </c>
      <c r="I62" s="41" t="s">
        <v>42</v>
      </c>
      <c r="J62" s="41" t="s">
        <v>48</v>
      </c>
      <c r="K62" s="41" t="s">
        <v>49</v>
      </c>
    </row>
    <row r="63" spans="3:11">
      <c r="C63" s="157" t="str">
        <f>C58</f>
        <v>SCCT Dry "F" - Turbine</v>
      </c>
      <c r="D63" s="128"/>
      <c r="E63" s="128"/>
      <c r="F63" s="111">
        <f>C69</f>
        <v>199.924125</v>
      </c>
      <c r="G63" s="57">
        <f>C77</f>
        <v>0.33</v>
      </c>
      <c r="H63" s="178">
        <f>G63*F63</f>
        <v>65.974961250000007</v>
      </c>
      <c r="I63" s="57">
        <f>H63/H65</f>
        <v>1</v>
      </c>
      <c r="J63" s="127">
        <f>C74</f>
        <v>7.5299874286936257</v>
      </c>
      <c r="K63" s="129">
        <f>C75</f>
        <v>9614</v>
      </c>
    </row>
    <row r="64" spans="3:11">
      <c r="C64" s="157">
        <f>C59</f>
        <v>0</v>
      </c>
      <c r="D64" s="128"/>
      <c r="E64" s="128"/>
      <c r="F64" s="43">
        <f>D69</f>
        <v>0</v>
      </c>
      <c r="G64" s="44">
        <f>D77</f>
        <v>0</v>
      </c>
      <c r="H64" s="179">
        <f>G64*F64</f>
        <v>0</v>
      </c>
      <c r="I64" s="44">
        <f>1-I63</f>
        <v>0</v>
      </c>
      <c r="J64" s="45">
        <f>D74</f>
        <v>0</v>
      </c>
      <c r="K64" s="46">
        <f>D75</f>
        <v>0</v>
      </c>
    </row>
    <row r="65" spans="2:11">
      <c r="C65" s="155" t="s">
        <v>50</v>
      </c>
      <c r="F65" s="111">
        <f>F63+F64</f>
        <v>199.924125</v>
      </c>
      <c r="G65" s="130">
        <f>ROUND(H65/F65,3)</f>
        <v>0.33</v>
      </c>
      <c r="H65" s="178">
        <f>SUM(H63:H64)</f>
        <v>65.974961250000007</v>
      </c>
      <c r="I65" s="57">
        <f>I63+I64</f>
        <v>1</v>
      </c>
      <c r="J65" s="127">
        <f>ROUND(($I63*J63)+($I64*J64),2)</f>
        <v>7.53</v>
      </c>
      <c r="K65" s="131">
        <f>ROUND(($I63*K63)+($I64*K64),0)</f>
        <v>9614</v>
      </c>
    </row>
    <row r="66" spans="2:11">
      <c r="G66" s="130"/>
      <c r="I66" s="57"/>
      <c r="J66" s="127"/>
      <c r="K66" s="47" t="s">
        <v>51</v>
      </c>
    </row>
    <row r="68" spans="2:11">
      <c r="C68" s="41" t="s">
        <v>103</v>
      </c>
      <c r="D68" s="41" t="s">
        <v>35</v>
      </c>
      <c r="E68" s="59" t="str">
        <f>D46</f>
        <v xml:space="preserve">Plant Costs  - 2017 IRP - Table 6.1 &amp; 6.2 </v>
      </c>
      <c r="F68" s="132"/>
      <c r="G68" s="132"/>
      <c r="H68" s="132"/>
      <c r="I68" s="132"/>
      <c r="J68" s="132"/>
      <c r="K68" s="133"/>
    </row>
    <row r="69" spans="2:11">
      <c r="C69" s="111">
        <v>199.924125</v>
      </c>
      <c r="E69" s="111" t="s">
        <v>77</v>
      </c>
      <c r="H69" s="134"/>
    </row>
    <row r="70" spans="2:11">
      <c r="B70" s="111" t="s">
        <v>101</v>
      </c>
      <c r="C70" s="126">
        <v>589.49609575732859</v>
      </c>
      <c r="D70" s="126"/>
      <c r="E70" s="111" t="s">
        <v>78</v>
      </c>
    </row>
    <row r="71" spans="2:11">
      <c r="B71" s="111" t="s">
        <v>101</v>
      </c>
      <c r="C71" s="127">
        <v>16.0158293408495</v>
      </c>
      <c r="D71" s="127"/>
      <c r="E71" s="111" t="s">
        <v>79</v>
      </c>
    </row>
    <row r="72" spans="2:11">
      <c r="B72" s="111" t="s">
        <v>101</v>
      </c>
      <c r="C72" s="49">
        <v>55.68619541759999</v>
      </c>
      <c r="D72" s="49"/>
      <c r="E72" s="111" t="s">
        <v>75</v>
      </c>
    </row>
    <row r="73" spans="2:11">
      <c r="B73" s="111" t="s">
        <v>101</v>
      </c>
      <c r="C73" s="127">
        <f>C71+C72</f>
        <v>71.702024758449483</v>
      </c>
      <c r="D73" s="127"/>
      <c r="E73" s="111" t="s">
        <v>80</v>
      </c>
    </row>
    <row r="74" spans="2:11">
      <c r="B74" s="111" t="s">
        <v>101</v>
      </c>
      <c r="C74" s="127">
        <v>7.5299874286936257</v>
      </c>
      <c r="D74" s="127"/>
      <c r="E74" s="111" t="s">
        <v>81</v>
      </c>
    </row>
    <row r="75" spans="2:11">
      <c r="C75" s="131">
        <v>9614</v>
      </c>
      <c r="D75" s="131"/>
      <c r="E75" s="111" t="s">
        <v>53</v>
      </c>
    </row>
    <row r="76" spans="2:11">
      <c r="C76" s="152">
        <v>7.3726311796429175E-2</v>
      </c>
      <c r="D76" s="152"/>
      <c r="E76" s="111" t="s">
        <v>54</v>
      </c>
    </row>
    <row r="77" spans="2:11">
      <c r="C77" s="135">
        <v>0.33</v>
      </c>
      <c r="D77" s="135"/>
      <c r="E77" s="111" t="s">
        <v>55</v>
      </c>
    </row>
    <row r="78" spans="2:11">
      <c r="D78" s="57">
        <f>ROUND(H65/F65,3)</f>
        <v>0.33</v>
      </c>
      <c r="E78" s="111" t="s">
        <v>56</v>
      </c>
    </row>
    <row r="79" spans="2:11">
      <c r="D79" s="130"/>
      <c r="E79" s="67"/>
    </row>
    <row r="80" spans="2:11">
      <c r="C80" s="135"/>
      <c r="D80" s="135"/>
    </row>
    <row r="82" spans="3:15" ht="13.5" thickBot="1">
      <c r="C82" s="54" t="str">
        <f>"Company Official Inflation Forecast Dated "&amp;TEXT('Table 4'!$G$5,"mmmm dd, yyyy")</f>
        <v>Company Official Inflation Forecast Dated March 31, 2017</v>
      </c>
      <c r="D82" s="55"/>
      <c r="E82" s="55"/>
      <c r="F82" s="55"/>
      <c r="G82" s="55"/>
      <c r="H82" s="55"/>
      <c r="I82" s="55"/>
      <c r="J82" s="56"/>
      <c r="K82" s="124"/>
    </row>
    <row r="83" spans="3:15">
      <c r="C83" s="136">
        <v>2017</v>
      </c>
      <c r="D83" s="57">
        <v>2.2092462442320437E-2</v>
      </c>
      <c r="F83" s="136">
        <f>C91+1</f>
        <v>2026</v>
      </c>
      <c r="G83" s="57">
        <v>2.2944058791238842E-2</v>
      </c>
      <c r="I83" s="136">
        <f>F91+1</f>
        <v>2035</v>
      </c>
      <c r="J83" s="57">
        <v>2.4174683944208519E-2</v>
      </c>
    </row>
    <row r="84" spans="3:15">
      <c r="C84" s="136">
        <f t="shared" ref="C84:C91" si="8">C83+1</f>
        <v>2018</v>
      </c>
      <c r="D84" s="57">
        <v>2.1684070430924685E-2</v>
      </c>
      <c r="F84" s="136">
        <f t="shared" ref="F84:F91" si="9">F83+1</f>
        <v>2027</v>
      </c>
      <c r="G84" s="57">
        <v>2.3164081218836952E-2</v>
      </c>
      <c r="I84" s="136">
        <f t="shared" ref="I84:I91" si="10">I83+1</f>
        <v>2036</v>
      </c>
      <c r="J84" s="57">
        <v>2.4311492116604327E-2</v>
      </c>
    </row>
    <row r="85" spans="3:15">
      <c r="C85" s="136">
        <f t="shared" si="8"/>
        <v>2019</v>
      </c>
      <c r="D85" s="57">
        <v>2.0023445288848141E-2</v>
      </c>
      <c r="F85" s="136">
        <f t="shared" si="9"/>
        <v>2028</v>
      </c>
      <c r="G85" s="57">
        <v>2.3269517424980624E-2</v>
      </c>
      <c r="I85" s="136">
        <f t="shared" si="10"/>
        <v>2037</v>
      </c>
      <c r="J85" s="57">
        <v>2.4277391473133791E-2</v>
      </c>
    </row>
    <row r="86" spans="3:15">
      <c r="C86" s="136">
        <f t="shared" si="8"/>
        <v>2020</v>
      </c>
      <c r="D86" s="57">
        <v>2.1423649370385656E-2</v>
      </c>
      <c r="F86" s="136">
        <f t="shared" si="9"/>
        <v>2029</v>
      </c>
      <c r="G86" s="57">
        <v>2.3660062349176059E-2</v>
      </c>
      <c r="I86" s="136">
        <f t="shared" si="10"/>
        <v>2038</v>
      </c>
      <c r="J86" s="57">
        <v>2.4418737348747444E-2</v>
      </c>
    </row>
    <row r="87" spans="3:15">
      <c r="C87" s="136">
        <f t="shared" si="8"/>
        <v>2021</v>
      </c>
      <c r="D87" s="57">
        <v>2.2444603435442634E-2</v>
      </c>
      <c r="F87" s="136">
        <f t="shared" si="9"/>
        <v>2030</v>
      </c>
      <c r="G87" s="57">
        <v>2.3797996946838929E-2</v>
      </c>
      <c r="I87" s="136">
        <f t="shared" si="10"/>
        <v>2039</v>
      </c>
      <c r="J87" s="57">
        <v>2.4490791911648602E-2</v>
      </c>
    </row>
    <row r="88" spans="3:15">
      <c r="C88" s="136">
        <f t="shared" si="8"/>
        <v>2022</v>
      </c>
      <c r="D88" s="57">
        <v>2.2559296067847567E-2</v>
      </c>
      <c r="F88" s="136">
        <f t="shared" si="9"/>
        <v>2031</v>
      </c>
      <c r="G88" s="57">
        <v>2.4014000123530499E-2</v>
      </c>
      <c r="I88" s="136">
        <f t="shared" si="10"/>
        <v>2040</v>
      </c>
      <c r="J88" s="57">
        <v>2.442458536688985E-2</v>
      </c>
    </row>
    <row r="89" spans="3:15" s="113" customFormat="1">
      <c r="C89" s="136">
        <f t="shared" si="8"/>
        <v>2023</v>
      </c>
      <c r="D89" s="57">
        <v>2.3031082544693549E-2</v>
      </c>
      <c r="F89" s="136">
        <f t="shared" si="9"/>
        <v>2032</v>
      </c>
      <c r="G89" s="57">
        <v>2.4075090077113837E-2</v>
      </c>
      <c r="I89" s="136">
        <f t="shared" si="10"/>
        <v>2041</v>
      </c>
      <c r="J89" s="57">
        <v>2.4530694634797623E-2</v>
      </c>
      <c r="N89" s="111"/>
      <c r="O89" s="111"/>
    </row>
    <row r="90" spans="3:15" s="113" customFormat="1">
      <c r="C90" s="136">
        <f t="shared" si="8"/>
        <v>2024</v>
      </c>
      <c r="D90" s="57">
        <v>2.3134274986934988E-2</v>
      </c>
      <c r="F90" s="136">
        <f t="shared" si="9"/>
        <v>2033</v>
      </c>
      <c r="G90" s="57">
        <v>2.4191075903759129E-2</v>
      </c>
      <c r="I90" s="136">
        <f t="shared" si="10"/>
        <v>2042</v>
      </c>
      <c r="J90" s="57">
        <v>2.4630996146588036E-2</v>
      </c>
      <c r="N90" s="111"/>
      <c r="O90" s="111"/>
    </row>
    <row r="91" spans="3:15" s="113" customFormat="1">
      <c r="C91" s="136">
        <f t="shared" si="8"/>
        <v>2025</v>
      </c>
      <c r="D91" s="57">
        <v>2.3159080336675242E-2</v>
      </c>
      <c r="F91" s="136">
        <f t="shared" si="9"/>
        <v>2034</v>
      </c>
      <c r="G91" s="57">
        <v>2.4219456505286896E-2</v>
      </c>
      <c r="I91" s="136">
        <f t="shared" si="10"/>
        <v>2043</v>
      </c>
      <c r="J91" s="57">
        <v>2.4704209858992465E-2</v>
      </c>
      <c r="N91" s="111"/>
      <c r="O91" s="111"/>
    </row>
    <row r="92" spans="3:15" s="113" customFormat="1">
      <c r="N92" s="111"/>
      <c r="O92" s="111"/>
    </row>
    <row r="93" spans="3:15" s="113" customFormat="1">
      <c r="N93" s="111"/>
      <c r="O93" s="111"/>
    </row>
    <row r="94" spans="3:15">
      <c r="D94" s="143"/>
    </row>
    <row r="95" spans="3:15">
      <c r="D95" s="143"/>
    </row>
  </sheetData>
  <printOptions horizontalCentered="1"/>
  <pageMargins left="0.25" right="0.25" top="0.75" bottom="0.75" header="0.3" footer="0.3"/>
  <pageSetup scale="96" fitToHeight="0" orientation="portrait" r:id="rId1"/>
  <headerFooter alignWithMargins="0"/>
  <rowBreaks count="1" manualBreakCount="1">
    <brk id="52" max="10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BJ73"/>
  <sheetViews>
    <sheetView view="pageBreakPreview" topLeftCell="A2" zoomScale="70" zoomScaleNormal="70" zoomScaleSheetLayoutView="70" workbookViewId="0">
      <selection activeCell="E13" sqref="E13:E31"/>
    </sheetView>
  </sheetViews>
  <sheetFormatPr defaultRowHeight="12.75"/>
  <cols>
    <col min="1" max="1" width="21.33203125" style="4" customWidth="1"/>
    <col min="2" max="2" width="10.83203125" style="4" customWidth="1"/>
    <col min="3" max="3" width="18.83203125" style="4" customWidth="1"/>
    <col min="4" max="4" width="6.5" style="4" customWidth="1"/>
    <col min="5" max="5" width="18.83203125" style="4" customWidth="1"/>
    <col min="6" max="6" width="3.5" style="4" bestFit="1" customWidth="1"/>
    <col min="7" max="7" width="27.83203125" style="4" customWidth="1"/>
    <col min="8" max="8" width="8.33203125" style="4" bestFit="1" customWidth="1"/>
    <col min="9" max="9" width="14.1640625" style="4" customWidth="1"/>
    <col min="10" max="10" width="14.5" customWidth="1"/>
    <col min="11" max="11" width="16.6640625" customWidth="1"/>
    <col min="12" max="12" width="13" customWidth="1"/>
    <col min="62" max="62" width="11" customWidth="1"/>
  </cols>
  <sheetData>
    <row r="1" spans="2:62" customFormat="1" ht="15.75" hidden="1">
      <c r="B1" s="1" t="s">
        <v>52</v>
      </c>
      <c r="C1" s="3"/>
      <c r="D1" s="3"/>
      <c r="E1" s="3"/>
      <c r="F1" s="3"/>
      <c r="G1" s="12"/>
      <c r="H1" s="50"/>
      <c r="I1" s="6"/>
    </row>
    <row r="2" spans="2:62" customFormat="1" ht="5.25" customHeight="1">
      <c r="B2" s="1"/>
      <c r="C2" s="3"/>
      <c r="D2" s="3"/>
      <c r="E2" s="3"/>
      <c r="F2" s="4"/>
      <c r="G2" s="12"/>
      <c r="H2" s="50"/>
      <c r="I2" s="6"/>
    </row>
    <row r="3" spans="2:62" customFormat="1" ht="15.75">
      <c r="B3" s="1" t="s">
        <v>24</v>
      </c>
      <c r="C3" s="3"/>
      <c r="D3" s="3"/>
      <c r="E3" s="3"/>
      <c r="F3" s="3"/>
      <c r="G3" s="12"/>
      <c r="H3" s="50"/>
      <c r="I3" s="6"/>
    </row>
    <row r="4" spans="2:62" customFormat="1" ht="15.75">
      <c r="B4" s="5" t="s">
        <v>21</v>
      </c>
      <c r="C4" s="5"/>
      <c r="D4" s="5"/>
      <c r="E4" s="5"/>
      <c r="F4" s="5"/>
      <c r="G4" s="1"/>
      <c r="H4" s="50"/>
      <c r="I4" s="6"/>
      <c r="P4" s="272" t="s">
        <v>86</v>
      </c>
    </row>
    <row r="5" spans="2:62" customFormat="1" ht="15.75">
      <c r="B5" s="5" t="str">
        <f ca="1">'Table 5'!M4&amp; " - "&amp;TEXT(Study_MW,"#.0")&amp;" MW and "&amp;TEXT(Study_CF,"#.0%")&amp;" CF"</f>
        <v>Utah 2017.Q1 Sch 38 Thermal - 100.0 MW and 85.0% CF</v>
      </c>
      <c r="C5" s="5"/>
      <c r="D5" s="5"/>
      <c r="E5" s="5"/>
      <c r="F5" s="5"/>
      <c r="G5" s="1"/>
      <c r="H5" s="50"/>
      <c r="I5" s="6"/>
      <c r="P5" s="273">
        <f>INDEX('[10]Displacement Source AC'!$I:$I,MATCH(P9,'[10]Displacement Source AC'!$C:$C,0),1)</f>
        <v>0.158</v>
      </c>
      <c r="Q5" s="273">
        <f>INDEX('[10]Displacement Source AC'!$I:$I,MATCH(Q9,'[10]Displacement Source AC'!$C:$C,0),1)</f>
        <v>0.158</v>
      </c>
      <c r="R5" s="273">
        <f>INDEX('[10]Displacement Source AC'!$I:$I,MATCH(R9,'[10]Displacement Source AC'!$C:$C,0),1)</f>
        <v>0.158</v>
      </c>
      <c r="S5" s="274">
        <v>1</v>
      </c>
      <c r="T5" s="274">
        <v>1</v>
      </c>
      <c r="U5" s="274">
        <v>1</v>
      </c>
      <c r="V5" s="274">
        <v>1</v>
      </c>
      <c r="W5" s="274">
        <v>1</v>
      </c>
      <c r="X5" s="273">
        <f>INDEX('[10]Displacement Source AC'!$I:$I,MATCH(X9,'[10]Displacement Source AC'!$C:$C,0),1)</f>
        <v>0.53861399146353772</v>
      </c>
      <c r="Y5" s="273">
        <f>INDEX('[10]Displacement Source AC'!$I:$I,MATCH(Y9,'[10]Displacement Source AC'!$C:$C,0),1)</f>
        <v>0.59672377662708742</v>
      </c>
    </row>
    <row r="6" spans="2:62" customFormat="1" ht="14.25" hidden="1">
      <c r="B6" s="24"/>
      <c r="C6" s="5"/>
      <c r="D6" s="5"/>
      <c r="E6" s="5"/>
      <c r="F6" s="5"/>
      <c r="G6" s="12"/>
      <c r="H6" s="50"/>
      <c r="I6" s="6"/>
    </row>
    <row r="7" spans="2:62" customFormat="1">
      <c r="B7" s="4"/>
      <c r="C7" s="8"/>
      <c r="D7" s="8"/>
      <c r="E7" s="4"/>
      <c r="F7" s="4"/>
      <c r="G7" s="4"/>
      <c r="H7" s="50"/>
      <c r="I7" s="66"/>
    </row>
    <row r="8" spans="2:62" customFormat="1">
      <c r="B8" s="4"/>
      <c r="C8" s="4"/>
      <c r="D8" s="4"/>
      <c r="E8" s="13"/>
      <c r="F8" s="53"/>
      <c r="G8" s="7" t="s">
        <v>17</v>
      </c>
      <c r="H8" s="50"/>
      <c r="I8" s="278"/>
      <c r="K8" s="181" t="s">
        <v>86</v>
      </c>
      <c r="L8" s="181"/>
      <c r="P8" s="270" t="s">
        <v>139</v>
      </c>
      <c r="AB8" s="270" t="s">
        <v>140</v>
      </c>
      <c r="AN8" s="270" t="s">
        <v>141</v>
      </c>
      <c r="AZ8" s="270" t="s">
        <v>142</v>
      </c>
    </row>
    <row r="9" spans="2:62" customFormat="1">
      <c r="B9" s="4"/>
      <c r="C9" s="7" t="s">
        <v>6</v>
      </c>
      <c r="D9" s="7"/>
      <c r="E9" s="13" t="s">
        <v>22</v>
      </c>
      <c r="F9" s="53"/>
      <c r="G9" s="69">
        <f ca="1">Study_CF</f>
        <v>0.85</v>
      </c>
      <c r="H9" s="50"/>
      <c r="I9" s="66"/>
      <c r="K9" s="182" t="s">
        <v>87</v>
      </c>
      <c r="L9" s="182" t="s">
        <v>71</v>
      </c>
      <c r="M9" s="286" t="s">
        <v>143</v>
      </c>
      <c r="P9" t="s">
        <v>135</v>
      </c>
      <c r="Q9" t="s">
        <v>130</v>
      </c>
      <c r="R9" t="s">
        <v>131</v>
      </c>
      <c r="S9" t="s">
        <v>136</v>
      </c>
      <c r="T9" t="s">
        <v>137</v>
      </c>
      <c r="U9" t="s">
        <v>138</v>
      </c>
      <c r="V9" t="s">
        <v>127</v>
      </c>
      <c r="W9" t="s">
        <v>126</v>
      </c>
      <c r="X9" t="s">
        <v>133</v>
      </c>
      <c r="Y9" t="s">
        <v>134</v>
      </c>
      <c r="AB9" t="s">
        <v>135</v>
      </c>
      <c r="AC9" t="s">
        <v>130</v>
      </c>
      <c r="AD9" t="s">
        <v>131</v>
      </c>
      <c r="AE9" t="s">
        <v>136</v>
      </c>
      <c r="AF9" t="s">
        <v>137</v>
      </c>
      <c r="AG9" t="s">
        <v>138</v>
      </c>
      <c r="AH9" t="s">
        <v>127</v>
      </c>
      <c r="AI9" t="s">
        <v>126</v>
      </c>
      <c r="AJ9" t="s">
        <v>133</v>
      </c>
      <c r="AK9" t="s">
        <v>134</v>
      </c>
      <c r="AN9" t="s">
        <v>135</v>
      </c>
      <c r="AO9" t="s">
        <v>130</v>
      </c>
      <c r="AP9" t="s">
        <v>131</v>
      </c>
      <c r="AQ9" t="s">
        <v>136</v>
      </c>
      <c r="AR9" t="s">
        <v>137</v>
      </c>
      <c r="AS9" t="s">
        <v>138</v>
      </c>
      <c r="AT9" t="s">
        <v>127</v>
      </c>
      <c r="AU9" t="s">
        <v>126</v>
      </c>
      <c r="AV9" t="s">
        <v>133</v>
      </c>
      <c r="AW9" t="s">
        <v>134</v>
      </c>
      <c r="AZ9" t="s">
        <v>135</v>
      </c>
      <c r="BA9" t="s">
        <v>130</v>
      </c>
      <c r="BB9" t="s">
        <v>131</v>
      </c>
      <c r="BC9" t="s">
        <v>136</v>
      </c>
      <c r="BD9" t="s">
        <v>137</v>
      </c>
      <c r="BE9" t="s">
        <v>138</v>
      </c>
      <c r="BF9" t="s">
        <v>127</v>
      </c>
      <c r="BG9" t="s">
        <v>126</v>
      </c>
      <c r="BH9" t="s">
        <v>133</v>
      </c>
      <c r="BI9" t="s">
        <v>134</v>
      </c>
      <c r="BJ9" t="s">
        <v>144</v>
      </c>
    </row>
    <row r="10" spans="2:62" customFormat="1">
      <c r="B10" s="7" t="s">
        <v>0</v>
      </c>
      <c r="C10" s="7" t="str">
        <f>"Price"&amp;IF(I8&lt;&gt;1," ","")</f>
        <v xml:space="preserve">Price </v>
      </c>
      <c r="D10" s="7"/>
      <c r="E10" s="13" t="s">
        <v>23</v>
      </c>
      <c r="F10" s="53"/>
      <c r="G10" s="13" t="s">
        <v>18</v>
      </c>
      <c r="H10" s="50"/>
      <c r="I10" s="138"/>
      <c r="K10" s="183"/>
      <c r="L10" s="183"/>
      <c r="M10" s="275"/>
    </row>
    <row r="11" spans="2:62" customFormat="1" ht="13.5">
      <c r="B11" s="7"/>
      <c r="C11" s="7" t="s">
        <v>20</v>
      </c>
      <c r="D11" s="7"/>
      <c r="E11" s="109" t="s">
        <v>74</v>
      </c>
      <c r="F11" s="53"/>
      <c r="G11" s="13" t="s">
        <v>39</v>
      </c>
      <c r="H11" s="50"/>
      <c r="I11" s="138"/>
      <c r="K11" s="184" t="s">
        <v>88</v>
      </c>
      <c r="L11" s="185">
        <v>0.158</v>
      </c>
      <c r="M11" s="185">
        <v>0.11776428835036618</v>
      </c>
      <c r="P11" t="s">
        <v>41</v>
      </c>
      <c r="Q11" t="s">
        <v>41</v>
      </c>
      <c r="R11" t="s">
        <v>41</v>
      </c>
      <c r="S11" t="s">
        <v>41</v>
      </c>
      <c r="T11" t="s">
        <v>41</v>
      </c>
      <c r="U11" t="s">
        <v>41</v>
      </c>
      <c r="V11" t="s">
        <v>41</v>
      </c>
      <c r="W11" t="s">
        <v>41</v>
      </c>
      <c r="X11" t="s">
        <v>41</v>
      </c>
      <c r="Y11" t="s">
        <v>41</v>
      </c>
      <c r="AB11" t="s">
        <v>41</v>
      </c>
      <c r="AC11" t="s">
        <v>41</v>
      </c>
      <c r="AD11" t="s">
        <v>41</v>
      </c>
      <c r="AE11" t="s">
        <v>41</v>
      </c>
      <c r="AF11" t="s">
        <v>41</v>
      </c>
      <c r="AG11" t="s">
        <v>41</v>
      </c>
      <c r="AH11" t="s">
        <v>41</v>
      </c>
      <c r="AI11" t="s">
        <v>41</v>
      </c>
      <c r="AJ11" t="s">
        <v>41</v>
      </c>
      <c r="AK11" t="s">
        <v>41</v>
      </c>
      <c r="AN11" t="s">
        <v>145</v>
      </c>
      <c r="AO11" t="s">
        <v>145</v>
      </c>
      <c r="AP11" t="s">
        <v>145</v>
      </c>
      <c r="AQ11" t="s">
        <v>145</v>
      </c>
      <c r="AR11" t="s">
        <v>145</v>
      </c>
      <c r="AS11" t="s">
        <v>145</v>
      </c>
      <c r="AT11" t="s">
        <v>145</v>
      </c>
      <c r="AU11" t="s">
        <v>145</v>
      </c>
      <c r="AV11" t="s">
        <v>145</v>
      </c>
      <c r="AW11" t="s">
        <v>145</v>
      </c>
      <c r="AZ11" t="s">
        <v>146</v>
      </c>
      <c r="BA11" t="s">
        <v>146</v>
      </c>
      <c r="BB11" t="s">
        <v>146</v>
      </c>
      <c r="BC11" t="s">
        <v>146</v>
      </c>
      <c r="BD11" t="s">
        <v>146</v>
      </c>
      <c r="BE11" t="s">
        <v>146</v>
      </c>
      <c r="BF11" t="s">
        <v>146</v>
      </c>
      <c r="BG11" t="s">
        <v>146</v>
      </c>
      <c r="BH11" t="s">
        <v>146</v>
      </c>
      <c r="BI11" t="s">
        <v>146</v>
      </c>
      <c r="BJ11" t="s">
        <v>146</v>
      </c>
    </row>
    <row r="12" spans="2:62" customFormat="1">
      <c r="B12" s="276"/>
      <c r="C12" s="277"/>
      <c r="D12" s="276"/>
      <c r="E12" s="13"/>
      <c r="F12" s="13"/>
      <c r="G12" s="4"/>
      <c r="H12" s="50"/>
      <c r="I12" s="138"/>
      <c r="K12" s="184" t="s">
        <v>44</v>
      </c>
      <c r="L12" s="185">
        <v>0.37912293315598289</v>
      </c>
      <c r="M12" s="185">
        <v>0.53861399146353772</v>
      </c>
    </row>
    <row r="13" spans="2:62" customFormat="1">
      <c r="B13" s="16">
        <f>'Table 5'!J13</f>
        <v>2018</v>
      </c>
      <c r="C13" s="10">
        <f t="shared" ref="C13:C32" si="0">INDEX($BJ:$BJ,MATCH(B13,$O:$O,0),1)*1000/Study_MW</f>
        <v>0</v>
      </c>
      <c r="D13" s="62"/>
      <c r="E13" s="9">
        <f>SUMIF('Table 5'!$J$13:$J$264,B13,'Table 5'!$C$13:$C$264)/SUMIF('Table 5'!$J$13:$J$264,B13,'Table 5'!$F$13:$F$264)</f>
        <v>19.823212925348667</v>
      </c>
      <c r="F13" s="61"/>
      <c r="G13" s="14">
        <f>IFERROR(SUMIF('Table 5'!$J$13:$J$264,B13,'Table 5'!$E$13:$E$264)/SUMIF('Table 5'!$J$13:$J$264,B13,'Table 5'!$F$13:$F$264),0)</f>
        <v>19.823212925348667</v>
      </c>
      <c r="H13" s="50"/>
      <c r="K13" s="184" t="s">
        <v>89</v>
      </c>
      <c r="L13" s="185">
        <v>0.59672377662708742</v>
      </c>
      <c r="M13" s="185">
        <v>0.64803174039612643</v>
      </c>
      <c r="O13">
        <f t="shared" ref="O13:O28" si="1">B13</f>
        <v>2018</v>
      </c>
      <c r="P13">
        <f>INDEX('[10]Displacement Source AC'!$DR$2:$EO$11,MATCH(P$9,'[10]Displacement Source AC'!$C$2:$C$11,0),MATCH($O13,'[10]Displacement Source AC'!$DR$16:$EO$16,0))</f>
        <v>0</v>
      </c>
      <c r="Q13">
        <f>INDEX('[10]Displacement Source AC'!$DR$2:$EO$11,MATCH(Q$9,'[10]Displacement Source AC'!$C$2:$C$11,0),MATCH($O13,'[10]Displacement Source AC'!$DR$16:$EO$16,0))</f>
        <v>0</v>
      </c>
      <c r="R13">
        <f>INDEX('[10]Displacement Source AC'!$DR$2:$EO$11,MATCH(R$9,'[10]Displacement Source AC'!$C$2:$C$11,0),MATCH($O13,'[10]Displacement Source AC'!$DR$16:$EO$16,0))</f>
        <v>0</v>
      </c>
      <c r="S13">
        <f>INDEX('[10]Displacement Source AC'!$DR$2:$EO$11,MATCH(S$9,'[10]Displacement Source AC'!$C$2:$C$11,0),MATCH($O13,'[10]Displacement Source AC'!$DR$16:$EO$16,0))</f>
        <v>0</v>
      </c>
      <c r="T13">
        <f>INDEX('[10]Displacement Source AC'!$DR$2:$EO$11,MATCH(T$9,'[10]Displacement Source AC'!$C$2:$C$11,0),MATCH($O13,'[10]Displacement Source AC'!$DR$16:$EO$16,0))</f>
        <v>0</v>
      </c>
      <c r="U13">
        <f>INDEX('[10]Displacement Source AC'!$DR$2:$EO$11,MATCH(U$9,'[10]Displacement Source AC'!$C$2:$C$11,0),MATCH($O13,'[10]Displacement Source AC'!$DR$16:$EO$16,0))</f>
        <v>0</v>
      </c>
      <c r="V13">
        <f>INDEX('[10]Displacement Source AC'!$DR$2:$EO$11,MATCH(V$9,'[10]Displacement Source AC'!$C$2:$C$11,0),MATCH($O13,'[10]Displacement Source AC'!$DR$16:$EO$16,0))</f>
        <v>0</v>
      </c>
      <c r="W13">
        <f>INDEX('[10]Displacement Source AC'!$DR$2:$EO$11,MATCH(W$9,'[10]Displacement Source AC'!$C$2:$C$11,0),MATCH($O13,'[10]Displacement Source AC'!$DR$16:$EO$16,0))</f>
        <v>0</v>
      </c>
      <c r="X13">
        <f>INDEX('[10]Displacement Source AC'!$DR$2:$EO$11,MATCH(X$9,'[10]Displacement Source AC'!$C$2:$C$11,0),MATCH($O13,'[10]Displacement Source AC'!$DR$16:$EO$16,0))</f>
        <v>0</v>
      </c>
      <c r="Y13">
        <f>INDEX('[10]Displacement Source AC'!$DR$2:$EO$11,MATCH(Y$9,'[10]Displacement Source AC'!$C$2:$C$11,0),MATCH($O13,'[10]Displacement Source AC'!$DR$16:$EO$16,0))</f>
        <v>0</v>
      </c>
      <c r="AB13">
        <f>P13/P$5</f>
        <v>0</v>
      </c>
      <c r="AC13">
        <f t="shared" ref="AC13:AK28" si="2">Q13/Q$5</f>
        <v>0</v>
      </c>
      <c r="AD13">
        <f t="shared" si="2"/>
        <v>0</v>
      </c>
      <c r="AE13">
        <f t="shared" si="2"/>
        <v>0</v>
      </c>
      <c r="AF13">
        <f t="shared" si="2"/>
        <v>0</v>
      </c>
      <c r="AG13">
        <f t="shared" si="2"/>
        <v>0</v>
      </c>
      <c r="AH13">
        <f t="shared" si="2"/>
        <v>0</v>
      </c>
      <c r="AI13">
        <f t="shared" si="2"/>
        <v>0</v>
      </c>
      <c r="AJ13">
        <f t="shared" si="2"/>
        <v>0</v>
      </c>
      <c r="AK13">
        <f t="shared" si="2"/>
        <v>0</v>
      </c>
      <c r="AN13">
        <f>VLOOKUP($O13,'Table 3 WY Wind 2021'!$B$10:$J$36,9,FALSE)</f>
        <v>95.55</v>
      </c>
      <c r="AO13">
        <f>VLOOKUP($O13,'Table 3 DJ Wind 2031'!$B$10:$J$36,9,FALSE)</f>
        <v>169.96</v>
      </c>
      <c r="AP13">
        <f>VLOOKUP($O13,'Table 3 ID Wind 2036'!$B$10:$J$36,9,FALSE)</f>
        <v>172.89</v>
      </c>
      <c r="AQ13">
        <f>VLOOKUP($O13,'Table 3 30 MW Geoth 2029'!$B$10:$J$36,9,FALSE)</f>
        <v>638.48</v>
      </c>
      <c r="AR13">
        <f>VLOOKUP($O13,'Table 3 200 MW (UT N) 2029)'!$B$11:$H$41,7,FALSE)</f>
        <v>108.82</v>
      </c>
      <c r="AS13">
        <f>VLOOKUP($O13,'Table 3 436MW (West M) 2030'!$B$11:$I$41,7,FALSE)</f>
        <v>161.84</v>
      </c>
      <c r="AT13">
        <f>VLOOKUP($O13,'Table 3 477 MW (Wyo) 2033'!$B$11:$I$41,7,FALSE)</f>
        <v>165.76</v>
      </c>
      <c r="AU13">
        <f>VLOOKUP($O13,'Table 3 200 MW (Wyo) 2033'!$B$11:$I$41,7,FALSE)</f>
        <v>142.96</v>
      </c>
      <c r="AV13">
        <f>VLOOKUP($O13,'Table 3 Yakima Solar 2028'!$B$10:$K$36,9,FALSE)</f>
        <v>154.79</v>
      </c>
      <c r="AW13">
        <f>VLOOKUP($O13,'Table 3 UT Solar 2031'!$B$10:$K$36,9,FALSE)</f>
        <v>160.46</v>
      </c>
      <c r="AZ13">
        <f>SUM(AB$13:AB13)*AN13/1000</f>
        <v>0</v>
      </c>
      <c r="BA13">
        <f>SUM(AC$13:AC13)*AO13/1000</f>
        <v>0</v>
      </c>
      <c r="BB13">
        <f>SUM(AD$13:AD13)*AP13/1000</f>
        <v>0</v>
      </c>
      <c r="BC13">
        <f>SUM(AE$13:AE13)*AQ13/1000</f>
        <v>0</v>
      </c>
      <c r="BD13">
        <f>SUM(AF$13:AF13)*AR13/1000</f>
        <v>0</v>
      </c>
      <c r="BE13">
        <f>SUM(AG$13:AG13)*AS13/1000</f>
        <v>0</v>
      </c>
      <c r="BF13">
        <f>SUM(AH$13:AH13)*AT13/1000</f>
        <v>0</v>
      </c>
      <c r="BG13">
        <f>SUM(AI$13:AI13)*AU13/1000</f>
        <v>0</v>
      </c>
      <c r="BH13">
        <f>SUM(AJ$13:AJ13)*AV13/1000</f>
        <v>0</v>
      </c>
      <c r="BI13">
        <f>SUM(AK$13:AK13)*AW13/1000</f>
        <v>0</v>
      </c>
      <c r="BJ13">
        <f t="shared" ref="BJ13:BJ14" si="3">SUM(AZ13:BI13)</f>
        <v>0</v>
      </c>
    </row>
    <row r="14" spans="2:62" customFormat="1">
      <c r="B14" s="16">
        <f t="shared" ref="B14:B32" si="4">B13+1</f>
        <v>2019</v>
      </c>
      <c r="C14" s="10">
        <f t="shared" si="0"/>
        <v>0</v>
      </c>
      <c r="D14" s="62"/>
      <c r="E14" s="10">
        <f>SUMIF('Table 5'!$J$13:$J$264,B14,'Table 5'!$C$13:$C$264)/SUMIF('Table 5'!$J$13:$J$264,B14,'Table 5'!$F$13:$F$264)</f>
        <v>18.231156941987905</v>
      </c>
      <c r="F14" s="51"/>
      <c r="G14" s="15">
        <f>IFERROR(SUMIF('Table 5'!$J$13:$J$264,B14,'Table 5'!$E$13:$E$264)/SUMIF('Table 5'!$J$13:$J$264,B14,'Table 5'!$F$13:$F$264),0)</f>
        <v>18.231156941987905</v>
      </c>
      <c r="H14" s="50"/>
      <c r="K14" s="184" t="s">
        <v>90</v>
      </c>
      <c r="L14" s="185">
        <v>1</v>
      </c>
      <c r="M14" s="185">
        <v>1</v>
      </c>
      <c r="O14">
        <f t="shared" si="1"/>
        <v>2019</v>
      </c>
      <c r="P14">
        <f>INDEX('[10]Displacement Source AC'!$DR$2:$EO$11,MATCH(P$9,'[10]Displacement Source AC'!$C$2:$C$11,0),MATCH($O14,'[10]Displacement Source AC'!$DR$16:$EO$16,0))</f>
        <v>0</v>
      </c>
      <c r="Q14">
        <f>INDEX('[10]Displacement Source AC'!$DR$2:$EO$11,MATCH(Q$9,'[10]Displacement Source AC'!$C$2:$C$11,0),MATCH($O14,'[10]Displacement Source AC'!$DR$16:$EO$16,0))</f>
        <v>0</v>
      </c>
      <c r="R14">
        <f>INDEX('[10]Displacement Source AC'!$DR$2:$EO$11,MATCH(R$9,'[10]Displacement Source AC'!$C$2:$C$11,0),MATCH($O14,'[10]Displacement Source AC'!$DR$16:$EO$16,0))</f>
        <v>0</v>
      </c>
      <c r="S14">
        <f>INDEX('[10]Displacement Source AC'!$DR$2:$EO$11,MATCH(S$9,'[10]Displacement Source AC'!$C$2:$C$11,0),MATCH($O14,'[10]Displacement Source AC'!$DR$16:$EO$16,0))</f>
        <v>0</v>
      </c>
      <c r="T14">
        <f>INDEX('[10]Displacement Source AC'!$DR$2:$EO$11,MATCH(T$9,'[10]Displacement Source AC'!$C$2:$C$11,0),MATCH($O14,'[10]Displacement Source AC'!$DR$16:$EO$16,0))</f>
        <v>0</v>
      </c>
      <c r="U14">
        <f>INDEX('[10]Displacement Source AC'!$DR$2:$EO$11,MATCH(U$9,'[10]Displacement Source AC'!$C$2:$C$11,0),MATCH($O14,'[10]Displacement Source AC'!$DR$16:$EO$16,0))</f>
        <v>0</v>
      </c>
      <c r="V14">
        <f>INDEX('[10]Displacement Source AC'!$DR$2:$EO$11,MATCH(V$9,'[10]Displacement Source AC'!$C$2:$C$11,0),MATCH($O14,'[10]Displacement Source AC'!$DR$16:$EO$16,0))</f>
        <v>0</v>
      </c>
      <c r="W14">
        <f>INDEX('[10]Displacement Source AC'!$DR$2:$EO$11,MATCH(W$9,'[10]Displacement Source AC'!$C$2:$C$11,0),MATCH($O14,'[10]Displacement Source AC'!$DR$16:$EO$16,0))</f>
        <v>0</v>
      </c>
      <c r="X14">
        <f>INDEX('[10]Displacement Source AC'!$DR$2:$EO$11,MATCH(X$9,'[10]Displacement Source AC'!$C$2:$C$11,0),MATCH($O14,'[10]Displacement Source AC'!$DR$16:$EO$16,0))</f>
        <v>0</v>
      </c>
      <c r="Y14">
        <f>INDEX('[10]Displacement Source AC'!$DR$2:$EO$11,MATCH(Y$9,'[10]Displacement Source AC'!$C$2:$C$11,0),MATCH($O14,'[10]Displacement Source AC'!$DR$16:$EO$16,0))</f>
        <v>0</v>
      </c>
      <c r="AB14">
        <f t="shared" ref="AB14:AB28" si="5">P14/P$5</f>
        <v>0</v>
      </c>
      <c r="AC14">
        <f t="shared" si="2"/>
        <v>0</v>
      </c>
      <c r="AD14">
        <f t="shared" si="2"/>
        <v>0</v>
      </c>
      <c r="AE14">
        <f t="shared" si="2"/>
        <v>0</v>
      </c>
      <c r="AF14">
        <f t="shared" si="2"/>
        <v>0</v>
      </c>
      <c r="AG14">
        <f t="shared" si="2"/>
        <v>0</v>
      </c>
      <c r="AH14">
        <f t="shared" si="2"/>
        <v>0</v>
      </c>
      <c r="AI14">
        <f t="shared" si="2"/>
        <v>0</v>
      </c>
      <c r="AJ14">
        <f t="shared" si="2"/>
        <v>0</v>
      </c>
      <c r="AK14">
        <f t="shared" si="2"/>
        <v>0</v>
      </c>
      <c r="AN14">
        <f>VLOOKUP($O14,'Table 3 WY Wind 2021'!$B$10:$J$36,9,FALSE)</f>
        <v>97.46</v>
      </c>
      <c r="AO14">
        <f>VLOOKUP($O14,'Table 3 DJ Wind 2031'!$B$10:$J$36,9,FALSE)</f>
        <v>173.36</v>
      </c>
      <c r="AP14">
        <f>VLOOKUP($O14,'Table 3 ID Wind 2036'!$B$10:$J$36,9,FALSE)</f>
        <v>176.36</v>
      </c>
      <c r="AQ14">
        <f>VLOOKUP($O14,'Table 3 30 MW Geoth 2029'!$B$10:$J$36,9,FALSE)</f>
        <v>651.29</v>
      </c>
      <c r="AR14">
        <f>VLOOKUP($O14,'Table 3 200 MW (UT N) 2029)'!$B$11:$H$41,7,FALSE)</f>
        <v>111</v>
      </c>
      <c r="AS14">
        <f>VLOOKUP($O14,'Table 3 436MW (West M) 2030'!$B$11:$I$41,7,FALSE)</f>
        <v>165.07</v>
      </c>
      <c r="AT14">
        <f>VLOOKUP($O14,'Table 3 477 MW (Wyo) 2033'!$B$11:$I$41,7,FALSE)</f>
        <v>169.11</v>
      </c>
      <c r="AU14">
        <f>VLOOKUP($O14,'Table 3 200 MW (Wyo) 2033'!$B$11:$I$41,7,FALSE)</f>
        <v>145.83000000000001</v>
      </c>
      <c r="AV14">
        <f>VLOOKUP($O14,'Table 3 Yakima Solar 2028'!$B$10:$K$36,9,FALSE)</f>
        <v>157.88999999999999</v>
      </c>
      <c r="AW14">
        <f>VLOOKUP($O14,'Table 3 UT Solar 2031'!$B$10:$K$36,9,FALSE)</f>
        <v>163.68</v>
      </c>
      <c r="AZ14">
        <f>SUM(AB$13:AB14)*AN14/1000</f>
        <v>0</v>
      </c>
      <c r="BA14">
        <f>SUM(AC$13:AC14)*AO14/1000</f>
        <v>0</v>
      </c>
      <c r="BB14">
        <f>SUM(AD$13:AD14)*AP14/1000</f>
        <v>0</v>
      </c>
      <c r="BC14">
        <f>SUM(AE$13:AE14)*AQ14/1000</f>
        <v>0</v>
      </c>
      <c r="BD14">
        <f>SUM(AF$13:AF14)*AR14/1000</f>
        <v>0</v>
      </c>
      <c r="BE14">
        <f>SUM(AG$13:AG14)*AS14/1000</f>
        <v>0</v>
      </c>
      <c r="BF14">
        <f>SUM(AH$13:AH14)*AT14/1000</f>
        <v>0</v>
      </c>
      <c r="BG14">
        <f>SUM(AI$13:AI14)*AU14/1000</f>
        <v>0</v>
      </c>
      <c r="BH14">
        <f>SUM(AJ$13:AJ14)*AV14/1000</f>
        <v>0</v>
      </c>
      <c r="BI14">
        <f>SUM(AK$13:AK14)*AW14/1000</f>
        <v>0</v>
      </c>
      <c r="BJ14">
        <f t="shared" si="3"/>
        <v>0</v>
      </c>
    </row>
    <row r="15" spans="2:62" customFormat="1">
      <c r="B15" s="16">
        <f t="shared" si="4"/>
        <v>2020</v>
      </c>
      <c r="C15" s="10">
        <f t="shared" si="0"/>
        <v>0</v>
      </c>
      <c r="D15" s="62"/>
      <c r="E15" s="10">
        <f>SUMIF('Table 5'!$J$13:$J$264,B15,'Table 5'!$C$13:$C$264)/SUMIF('Table 5'!$J$13:$J$264,B15,'Table 5'!$F$13:$F$264)</f>
        <v>16.718781129053593</v>
      </c>
      <c r="F15" s="51"/>
      <c r="G15" s="15">
        <f>IFERROR(SUMIF('Table 5'!$J$13:$J$264,B15,'Table 5'!$E$13:$E$264)/SUMIF('Table 5'!$J$13:$J$264,B15,'Table 5'!$F$13:$F$264),0)</f>
        <v>16.718781129053593</v>
      </c>
      <c r="H15" s="50"/>
      <c r="K15" s="184" t="s">
        <v>91</v>
      </c>
      <c r="L15" s="185">
        <v>1</v>
      </c>
      <c r="M15" s="185">
        <v>1</v>
      </c>
      <c r="O15">
        <f t="shared" si="1"/>
        <v>2020</v>
      </c>
      <c r="P15">
        <f>INDEX('[10]Displacement Source AC'!$DR$2:$EO$11,MATCH(P$9,'[10]Displacement Source AC'!$C$2:$C$11,0),MATCH($O15,'[10]Displacement Source AC'!$DR$16:$EO$16,0))</f>
        <v>0</v>
      </c>
      <c r="Q15">
        <f>INDEX('[10]Displacement Source AC'!$DR$2:$EO$11,MATCH(Q$9,'[10]Displacement Source AC'!$C$2:$C$11,0),MATCH($O15,'[10]Displacement Source AC'!$DR$16:$EO$16,0))</f>
        <v>0</v>
      </c>
      <c r="R15">
        <f>INDEX('[10]Displacement Source AC'!$DR$2:$EO$11,MATCH(R$9,'[10]Displacement Source AC'!$C$2:$C$11,0),MATCH($O15,'[10]Displacement Source AC'!$DR$16:$EO$16,0))</f>
        <v>0</v>
      </c>
      <c r="S15">
        <f>INDEX('[10]Displacement Source AC'!$DR$2:$EO$11,MATCH(S$9,'[10]Displacement Source AC'!$C$2:$C$11,0),MATCH($O15,'[10]Displacement Source AC'!$DR$16:$EO$16,0))</f>
        <v>0</v>
      </c>
      <c r="T15">
        <f>INDEX('[10]Displacement Source AC'!$DR$2:$EO$11,MATCH(T$9,'[10]Displacement Source AC'!$C$2:$C$11,0),MATCH($O15,'[10]Displacement Source AC'!$DR$16:$EO$16,0))</f>
        <v>0</v>
      </c>
      <c r="U15">
        <f>INDEX('[10]Displacement Source AC'!$DR$2:$EO$11,MATCH(U$9,'[10]Displacement Source AC'!$C$2:$C$11,0),MATCH($O15,'[10]Displacement Source AC'!$DR$16:$EO$16,0))</f>
        <v>0</v>
      </c>
      <c r="V15">
        <f>INDEX('[10]Displacement Source AC'!$DR$2:$EO$11,MATCH(V$9,'[10]Displacement Source AC'!$C$2:$C$11,0),MATCH($O15,'[10]Displacement Source AC'!$DR$16:$EO$16,0))</f>
        <v>0</v>
      </c>
      <c r="W15">
        <f>INDEX('[10]Displacement Source AC'!$DR$2:$EO$11,MATCH(W$9,'[10]Displacement Source AC'!$C$2:$C$11,0),MATCH($O15,'[10]Displacement Source AC'!$DR$16:$EO$16,0))</f>
        <v>0</v>
      </c>
      <c r="X15">
        <f>INDEX('[10]Displacement Source AC'!$DR$2:$EO$11,MATCH(X$9,'[10]Displacement Source AC'!$C$2:$C$11,0),MATCH($O15,'[10]Displacement Source AC'!$DR$16:$EO$16,0))</f>
        <v>0</v>
      </c>
      <c r="Y15">
        <f>INDEX('[10]Displacement Source AC'!$DR$2:$EO$11,MATCH(Y$9,'[10]Displacement Source AC'!$C$2:$C$11,0),MATCH($O15,'[10]Displacement Source AC'!$DR$16:$EO$16,0))</f>
        <v>0</v>
      </c>
      <c r="AB15">
        <f t="shared" si="5"/>
        <v>0</v>
      </c>
      <c r="AC15">
        <f t="shared" si="2"/>
        <v>0</v>
      </c>
      <c r="AD15">
        <f t="shared" si="2"/>
        <v>0</v>
      </c>
      <c r="AE15">
        <f t="shared" si="2"/>
        <v>0</v>
      </c>
      <c r="AF15">
        <f t="shared" si="2"/>
        <v>0</v>
      </c>
      <c r="AG15">
        <f t="shared" si="2"/>
        <v>0</v>
      </c>
      <c r="AH15">
        <f t="shared" si="2"/>
        <v>0</v>
      </c>
      <c r="AI15">
        <f t="shared" si="2"/>
        <v>0</v>
      </c>
      <c r="AJ15">
        <f t="shared" si="2"/>
        <v>0</v>
      </c>
      <c r="AK15">
        <f t="shared" si="2"/>
        <v>0</v>
      </c>
      <c r="AN15">
        <f>VLOOKUP($O15,'Table 3 WY Wind 2021'!$B$10:$J$36,9,FALSE)</f>
        <v>99.51</v>
      </c>
      <c r="AO15">
        <f>VLOOKUP($O15,'Table 3 DJ Wind 2031'!$B$10:$J$36,9,FALSE)</f>
        <v>177.06</v>
      </c>
      <c r="AP15">
        <f>VLOOKUP($O15,'Table 3 ID Wind 2036'!$B$10:$J$36,9,FALSE)</f>
        <v>180.14</v>
      </c>
      <c r="AQ15">
        <f>VLOOKUP($O15,'Table 3 30 MW Geoth 2029'!$B$10:$J$36,9,FALSE)</f>
        <v>665.2</v>
      </c>
      <c r="AR15">
        <f>VLOOKUP($O15,'Table 3 200 MW (UT N) 2029)'!$B$11:$H$41,7,FALSE)</f>
        <v>113.37</v>
      </c>
      <c r="AS15">
        <f>VLOOKUP($O15,'Table 3 436MW (West M) 2030'!$B$11:$I$41,7,FALSE)</f>
        <v>168.64</v>
      </c>
      <c r="AT15">
        <f>VLOOKUP($O15,'Table 3 477 MW (Wyo) 2033'!$B$11:$I$41,7,FALSE)</f>
        <v>172.72</v>
      </c>
      <c r="AU15">
        <f>VLOOKUP($O15,'Table 3 200 MW (Wyo) 2033'!$B$11:$I$41,7,FALSE)</f>
        <v>148.94999999999999</v>
      </c>
      <c r="AV15">
        <f>VLOOKUP($O15,'Table 3 Yakima Solar 2028'!$B$10:$K$36,9,FALSE)</f>
        <v>161.27000000000001</v>
      </c>
      <c r="AW15">
        <f>VLOOKUP($O15,'Table 3 UT Solar 2031'!$B$10:$K$36,9,FALSE)</f>
        <v>167.17</v>
      </c>
      <c r="AZ15">
        <f>SUM(AB$13:AB15)*AN15/1000</f>
        <v>0</v>
      </c>
      <c r="BA15">
        <f>SUM(AC$13:AC15)*AO15/1000</f>
        <v>0</v>
      </c>
      <c r="BB15">
        <f>SUM(AD$13:AD15)*AP15/1000</f>
        <v>0</v>
      </c>
      <c r="BC15">
        <f>SUM(AE$13:AE15)*AQ15/1000</f>
        <v>0</v>
      </c>
      <c r="BD15">
        <f>SUM(AF$13:AF15)*AR15/1000</f>
        <v>0</v>
      </c>
      <c r="BE15">
        <f>SUM(AG$13:AG15)*AS15/1000</f>
        <v>0</v>
      </c>
      <c r="BF15">
        <f>SUM(AH$13:AH15)*AT15/1000</f>
        <v>0</v>
      </c>
      <c r="BG15">
        <f>SUM(AI$13:AI15)*AU15/1000</f>
        <v>0</v>
      </c>
      <c r="BH15">
        <f>SUM(AJ$13:AJ15)*AV15/1000</f>
        <v>0</v>
      </c>
      <c r="BI15">
        <f>SUM(AK$13:AK15)*AW15/1000</f>
        <v>0</v>
      </c>
      <c r="BJ15">
        <f>SUM(AZ15:BI15)</f>
        <v>0</v>
      </c>
    </row>
    <row r="16" spans="2:62" customFormat="1">
      <c r="B16" s="16">
        <f t="shared" si="4"/>
        <v>2021</v>
      </c>
      <c r="C16" s="10">
        <f t="shared" si="0"/>
        <v>0</v>
      </c>
      <c r="D16" s="62"/>
      <c r="E16" s="10">
        <f>SUMIF('Table 5'!$J$13:$J$264,B16,'Table 5'!$C$13:$C$264)/SUMIF('Table 5'!$J$13:$J$264,B16,'Table 5'!$F$13:$F$264)</f>
        <v>17.803784940535888</v>
      </c>
      <c r="F16" s="51"/>
      <c r="G16" s="15">
        <f>IFERROR(SUMIF('Table 5'!$J$13:$J$264,B16,'Table 5'!$E$13:$E$264)/SUMIF('Table 5'!$J$13:$J$264,B16,'Table 5'!$F$13:$F$264),0)</f>
        <v>17.803784940535888</v>
      </c>
      <c r="H16" s="50"/>
      <c r="M16" s="192"/>
      <c r="O16">
        <f t="shared" si="1"/>
        <v>2021</v>
      </c>
      <c r="P16">
        <f>INDEX('[10]Displacement Source AC'!$DR$2:$EO$11,MATCH(P$9,'[10]Displacement Source AC'!$C$2:$C$11,0),MATCH($O16,'[10]Displacement Source AC'!$DR$16:$EO$16,0))</f>
        <v>0</v>
      </c>
      <c r="Q16">
        <f>INDEX('[10]Displacement Source AC'!$DR$2:$EO$11,MATCH(Q$9,'[10]Displacement Source AC'!$C$2:$C$11,0),MATCH($O16,'[10]Displacement Source AC'!$DR$16:$EO$16,0))</f>
        <v>0</v>
      </c>
      <c r="R16">
        <f>INDEX('[10]Displacement Source AC'!$DR$2:$EO$11,MATCH(R$9,'[10]Displacement Source AC'!$C$2:$C$11,0),MATCH($O16,'[10]Displacement Source AC'!$DR$16:$EO$16,0))</f>
        <v>0</v>
      </c>
      <c r="S16">
        <f>INDEX('[10]Displacement Source AC'!$DR$2:$EO$11,MATCH(S$9,'[10]Displacement Source AC'!$C$2:$C$11,0),MATCH($O16,'[10]Displacement Source AC'!$DR$16:$EO$16,0))</f>
        <v>0</v>
      </c>
      <c r="T16">
        <f>INDEX('[10]Displacement Source AC'!$DR$2:$EO$11,MATCH(T$9,'[10]Displacement Source AC'!$C$2:$C$11,0),MATCH($O16,'[10]Displacement Source AC'!$DR$16:$EO$16,0))</f>
        <v>0</v>
      </c>
      <c r="U16">
        <f>INDEX('[10]Displacement Source AC'!$DR$2:$EO$11,MATCH(U$9,'[10]Displacement Source AC'!$C$2:$C$11,0),MATCH($O16,'[10]Displacement Source AC'!$DR$16:$EO$16,0))</f>
        <v>0</v>
      </c>
      <c r="V16">
        <f>INDEX('[10]Displacement Source AC'!$DR$2:$EO$11,MATCH(V$9,'[10]Displacement Source AC'!$C$2:$C$11,0),MATCH($O16,'[10]Displacement Source AC'!$DR$16:$EO$16,0))</f>
        <v>0</v>
      </c>
      <c r="W16">
        <f>INDEX('[10]Displacement Source AC'!$DR$2:$EO$11,MATCH(W$9,'[10]Displacement Source AC'!$C$2:$C$11,0),MATCH($O16,'[10]Displacement Source AC'!$DR$16:$EO$16,0))</f>
        <v>0</v>
      </c>
      <c r="X16">
        <f>INDEX('[10]Displacement Source AC'!$DR$2:$EO$11,MATCH(X$9,'[10]Displacement Source AC'!$C$2:$C$11,0),MATCH($O16,'[10]Displacement Source AC'!$DR$16:$EO$16,0))</f>
        <v>0</v>
      </c>
      <c r="Y16">
        <f>INDEX('[10]Displacement Source AC'!$DR$2:$EO$11,MATCH(Y$9,'[10]Displacement Source AC'!$C$2:$C$11,0),MATCH($O16,'[10]Displacement Source AC'!$DR$16:$EO$16,0))</f>
        <v>0</v>
      </c>
      <c r="AB16">
        <f t="shared" si="5"/>
        <v>0</v>
      </c>
      <c r="AC16">
        <f t="shared" si="2"/>
        <v>0</v>
      </c>
      <c r="AD16">
        <f t="shared" si="2"/>
        <v>0</v>
      </c>
      <c r="AE16">
        <f t="shared" si="2"/>
        <v>0</v>
      </c>
      <c r="AF16">
        <f t="shared" si="2"/>
        <v>0</v>
      </c>
      <c r="AG16">
        <f t="shared" si="2"/>
        <v>0</v>
      </c>
      <c r="AH16">
        <f t="shared" si="2"/>
        <v>0</v>
      </c>
      <c r="AI16">
        <f t="shared" si="2"/>
        <v>0</v>
      </c>
      <c r="AJ16">
        <f t="shared" si="2"/>
        <v>0</v>
      </c>
      <c r="AK16">
        <f t="shared" si="2"/>
        <v>0</v>
      </c>
      <c r="AN16">
        <f>VLOOKUP($O16,'Table 3 WY Wind 2021'!$B$10:$J$36,9,FALSE)</f>
        <v>101.78</v>
      </c>
      <c r="AO16">
        <f>VLOOKUP($O16,'Table 3 DJ Wind 2031'!$B$10:$J$36,9,FALSE)</f>
        <v>181.05</v>
      </c>
      <c r="AP16">
        <f>VLOOKUP($O16,'Table 3 ID Wind 2036'!$B$10:$J$36,9,FALSE)</f>
        <v>184.19</v>
      </c>
      <c r="AQ16">
        <f>VLOOKUP($O16,'Table 3 30 MW Geoth 2029'!$B$10:$J$36,9,FALSE)</f>
        <v>680.14</v>
      </c>
      <c r="AR16">
        <f>VLOOKUP($O16,'Table 3 200 MW (UT N) 2029)'!$B$11:$H$41,7,FALSE)</f>
        <v>115.9</v>
      </c>
      <c r="AS16">
        <f>VLOOKUP($O16,'Table 3 436MW (West M) 2030'!$B$11:$I$41,7,FALSE)</f>
        <v>172.43</v>
      </c>
      <c r="AT16">
        <f>VLOOKUP($O16,'Table 3 477 MW (Wyo) 2033'!$B$11:$I$41,7,FALSE)</f>
        <v>176.57</v>
      </c>
      <c r="AU16">
        <f>VLOOKUP($O16,'Table 3 200 MW (Wyo) 2033'!$B$11:$I$41,7,FALSE)</f>
        <v>152.28</v>
      </c>
      <c r="AV16">
        <f>VLOOKUP($O16,'Table 3 Yakima Solar 2028'!$B$10:$K$36,9,FALSE)</f>
        <v>164.89</v>
      </c>
      <c r="AW16">
        <f>VLOOKUP($O16,'Table 3 UT Solar 2031'!$B$10:$K$36,9,FALSE)</f>
        <v>170.92</v>
      </c>
      <c r="AZ16">
        <f>SUM(AB$13:AB16)*AN16/1000</f>
        <v>0</v>
      </c>
      <c r="BA16">
        <f>SUM(AC$13:AC16)*AO16/1000</f>
        <v>0</v>
      </c>
      <c r="BB16">
        <f>SUM(AD$13:AD16)*AP16/1000</f>
        <v>0</v>
      </c>
      <c r="BC16">
        <f>SUM(AE$13:AE16)*AQ16/1000</f>
        <v>0</v>
      </c>
      <c r="BD16">
        <f>SUM(AF$13:AF16)*AR16/1000</f>
        <v>0</v>
      </c>
      <c r="BE16">
        <f>SUM(AG$13:AG16)*AS16/1000</f>
        <v>0</v>
      </c>
      <c r="BF16">
        <f>SUM(AH$13:AH16)*AT16/1000</f>
        <v>0</v>
      </c>
      <c r="BG16">
        <f>SUM(AI$13:AI16)*AU16/1000</f>
        <v>0</v>
      </c>
      <c r="BH16">
        <f>SUM(AJ$13:AJ16)*AV16/1000</f>
        <v>0</v>
      </c>
      <c r="BI16">
        <f>SUM(AK$13:AK16)*AW16/1000</f>
        <v>0</v>
      </c>
      <c r="BJ16">
        <f t="shared" ref="BJ16:BJ28" si="6">SUM(AZ16:BI16)</f>
        <v>0</v>
      </c>
    </row>
    <row r="17" spans="2:62">
      <c r="B17" s="16">
        <f t="shared" si="4"/>
        <v>2022</v>
      </c>
      <c r="C17" s="10">
        <f t="shared" si="0"/>
        <v>0</v>
      </c>
      <c r="D17" s="62"/>
      <c r="E17" s="10">
        <f>SUMIF('Table 5'!$J$13:$J$264,B17,'Table 5'!$C$13:$C$264)/SUMIF('Table 5'!$J$13:$J$264,B17,'Table 5'!$F$13:$F$264)</f>
        <v>18.656557932090763</v>
      </c>
      <c r="F17" s="51"/>
      <c r="G17" s="15">
        <f>IFERROR(SUMIF('Table 5'!$J$13:$J$264,B17,'Table 5'!$E$13:$E$264)/SUMIF('Table 5'!$J$13:$J$264,B17,'Table 5'!$F$13:$F$264),0)</f>
        <v>18.656557932090763</v>
      </c>
      <c r="H17" s="50"/>
      <c r="I17"/>
      <c r="M17" s="193"/>
      <c r="O17">
        <f t="shared" si="1"/>
        <v>2022</v>
      </c>
      <c r="P17">
        <f>INDEX('[10]Displacement Source AC'!$DR$2:$EO$11,MATCH(P$9,'[10]Displacement Source AC'!$C$2:$C$11,0),MATCH($O17,'[10]Displacement Source AC'!$DR$16:$EO$16,0))</f>
        <v>0</v>
      </c>
      <c r="Q17">
        <f>INDEX('[10]Displacement Source AC'!$DR$2:$EO$11,MATCH(Q$9,'[10]Displacement Source AC'!$C$2:$C$11,0),MATCH($O17,'[10]Displacement Source AC'!$DR$16:$EO$16,0))</f>
        <v>0</v>
      </c>
      <c r="R17">
        <f>INDEX('[10]Displacement Source AC'!$DR$2:$EO$11,MATCH(R$9,'[10]Displacement Source AC'!$C$2:$C$11,0),MATCH($O17,'[10]Displacement Source AC'!$DR$16:$EO$16,0))</f>
        <v>0</v>
      </c>
      <c r="S17">
        <f>INDEX('[10]Displacement Source AC'!$DR$2:$EO$11,MATCH(S$9,'[10]Displacement Source AC'!$C$2:$C$11,0),MATCH($O17,'[10]Displacement Source AC'!$DR$16:$EO$16,0))</f>
        <v>0</v>
      </c>
      <c r="T17">
        <f>INDEX('[10]Displacement Source AC'!$DR$2:$EO$11,MATCH(T$9,'[10]Displacement Source AC'!$C$2:$C$11,0),MATCH($O17,'[10]Displacement Source AC'!$DR$16:$EO$16,0))</f>
        <v>0</v>
      </c>
      <c r="U17">
        <f>INDEX('[10]Displacement Source AC'!$DR$2:$EO$11,MATCH(U$9,'[10]Displacement Source AC'!$C$2:$C$11,0),MATCH($O17,'[10]Displacement Source AC'!$DR$16:$EO$16,0))</f>
        <v>0</v>
      </c>
      <c r="V17">
        <f>INDEX('[10]Displacement Source AC'!$DR$2:$EO$11,MATCH(V$9,'[10]Displacement Source AC'!$C$2:$C$11,0),MATCH($O17,'[10]Displacement Source AC'!$DR$16:$EO$16,0))</f>
        <v>0</v>
      </c>
      <c r="W17">
        <f>INDEX('[10]Displacement Source AC'!$DR$2:$EO$11,MATCH(W$9,'[10]Displacement Source AC'!$C$2:$C$11,0),MATCH($O17,'[10]Displacement Source AC'!$DR$16:$EO$16,0))</f>
        <v>0</v>
      </c>
      <c r="X17">
        <f>INDEX('[10]Displacement Source AC'!$DR$2:$EO$11,MATCH(X$9,'[10]Displacement Source AC'!$C$2:$C$11,0),MATCH($O17,'[10]Displacement Source AC'!$DR$16:$EO$16,0))</f>
        <v>0</v>
      </c>
      <c r="Y17">
        <f>INDEX('[10]Displacement Source AC'!$DR$2:$EO$11,MATCH(Y$9,'[10]Displacement Source AC'!$C$2:$C$11,0),MATCH($O17,'[10]Displacement Source AC'!$DR$16:$EO$16,0))</f>
        <v>0</v>
      </c>
      <c r="AB17">
        <f t="shared" si="5"/>
        <v>0</v>
      </c>
      <c r="AC17">
        <f t="shared" si="2"/>
        <v>0</v>
      </c>
      <c r="AD17">
        <f t="shared" si="2"/>
        <v>0</v>
      </c>
      <c r="AE17">
        <f t="shared" si="2"/>
        <v>0</v>
      </c>
      <c r="AF17">
        <f t="shared" si="2"/>
        <v>0</v>
      </c>
      <c r="AG17">
        <f t="shared" si="2"/>
        <v>0</v>
      </c>
      <c r="AH17">
        <f t="shared" si="2"/>
        <v>0</v>
      </c>
      <c r="AI17">
        <f t="shared" si="2"/>
        <v>0</v>
      </c>
      <c r="AJ17">
        <f t="shared" si="2"/>
        <v>0</v>
      </c>
      <c r="AK17">
        <f t="shared" si="2"/>
        <v>0</v>
      </c>
      <c r="AN17">
        <f>VLOOKUP($O17,'Table 3 WY Wind 2021'!$B$10:$J$36,9,FALSE)</f>
        <v>104.07</v>
      </c>
      <c r="AO17">
        <f>VLOOKUP($O17,'Table 3 DJ Wind 2031'!$B$10:$J$36,9,FALSE)</f>
        <v>185.15</v>
      </c>
      <c r="AP17">
        <f>VLOOKUP($O17,'Table 3 ID Wind 2036'!$B$10:$J$36,9,FALSE)</f>
        <v>188.34</v>
      </c>
      <c r="AQ17">
        <f>VLOOKUP($O17,'Table 3 30 MW Geoth 2029'!$B$10:$J$36,9,FALSE)</f>
        <v>695.48</v>
      </c>
      <c r="AR17">
        <f>VLOOKUP($O17,'Table 3 200 MW (UT N) 2029)'!$B$11:$H$41,7,FALSE)</f>
        <v>118.52</v>
      </c>
      <c r="AS17">
        <f>VLOOKUP($O17,'Table 3 436MW (West M) 2030'!$B$11:$I$41,7,FALSE)</f>
        <v>176.32</v>
      </c>
      <c r="AT17">
        <f>VLOOKUP($O17,'Table 3 477 MW (Wyo) 2033'!$B$11:$I$41,7,FALSE)</f>
        <v>180.58</v>
      </c>
      <c r="AU17">
        <f>VLOOKUP($O17,'Table 3 200 MW (Wyo) 2033'!$B$11:$I$41,7,FALSE)</f>
        <v>155.72</v>
      </c>
      <c r="AV17">
        <f>VLOOKUP($O17,'Table 3 Yakima Solar 2028'!$B$10:$K$36,9,FALSE)</f>
        <v>168.62</v>
      </c>
      <c r="AW17">
        <f>VLOOKUP($O17,'Table 3 UT Solar 2031'!$B$10:$K$36,9,FALSE)</f>
        <v>174.78</v>
      </c>
      <c r="AZ17">
        <f>SUM(AB$13:AB17)*AN17/1000</f>
        <v>0</v>
      </c>
      <c r="BA17">
        <f>SUM(AC$13:AC17)*AO17/1000</f>
        <v>0</v>
      </c>
      <c r="BB17">
        <f>SUM(AD$13:AD17)*AP17/1000</f>
        <v>0</v>
      </c>
      <c r="BC17">
        <f>SUM(AE$13:AE17)*AQ17/1000</f>
        <v>0</v>
      </c>
      <c r="BD17">
        <f>SUM(AF$13:AF17)*AR17/1000</f>
        <v>0</v>
      </c>
      <c r="BE17">
        <f>SUM(AG$13:AG17)*AS17/1000</f>
        <v>0</v>
      </c>
      <c r="BF17">
        <f>SUM(AH$13:AH17)*AT17/1000</f>
        <v>0</v>
      </c>
      <c r="BG17">
        <f>SUM(AI$13:AI17)*AU17/1000</f>
        <v>0</v>
      </c>
      <c r="BH17">
        <f>SUM(AJ$13:AJ17)*AV17/1000</f>
        <v>0</v>
      </c>
      <c r="BI17">
        <f>SUM(AK$13:AK17)*AW17/1000</f>
        <v>0</v>
      </c>
      <c r="BJ17">
        <f t="shared" si="6"/>
        <v>0</v>
      </c>
    </row>
    <row r="18" spans="2:62">
      <c r="B18" s="16">
        <f t="shared" si="4"/>
        <v>2023</v>
      </c>
      <c r="C18" s="10">
        <f t="shared" si="0"/>
        <v>0</v>
      </c>
      <c r="D18" s="62"/>
      <c r="E18" s="10">
        <f>SUMIF('Table 5'!$J$13:$J$264,B18,'Table 5'!$C$13:$C$264)/SUMIF('Table 5'!$J$13:$J$264,B18,'Table 5'!$F$13:$F$264)</f>
        <v>21.168233318208362</v>
      </c>
      <c r="F18" s="51"/>
      <c r="G18" s="15">
        <f>IFERROR(SUMIF('Table 5'!$J$13:$J$264,B18,'Table 5'!$E$13:$E$264)/SUMIF('Table 5'!$J$13:$J$264,B18,'Table 5'!$F$13:$F$264),0)</f>
        <v>21.168233318208362</v>
      </c>
      <c r="H18" s="50"/>
      <c r="I18"/>
      <c r="M18" s="193"/>
      <c r="O18">
        <f t="shared" si="1"/>
        <v>2023</v>
      </c>
      <c r="P18">
        <f>INDEX('[10]Displacement Source AC'!$DR$2:$EO$11,MATCH(P$9,'[10]Displacement Source AC'!$C$2:$C$11,0),MATCH($O18,'[10]Displacement Source AC'!$DR$16:$EO$16,0))</f>
        <v>0</v>
      </c>
      <c r="Q18">
        <f>INDEX('[10]Displacement Source AC'!$DR$2:$EO$11,MATCH(Q$9,'[10]Displacement Source AC'!$C$2:$C$11,0),MATCH($O18,'[10]Displacement Source AC'!$DR$16:$EO$16,0))</f>
        <v>0</v>
      </c>
      <c r="R18">
        <f>INDEX('[10]Displacement Source AC'!$DR$2:$EO$11,MATCH(R$9,'[10]Displacement Source AC'!$C$2:$C$11,0),MATCH($O18,'[10]Displacement Source AC'!$DR$16:$EO$16,0))</f>
        <v>0</v>
      </c>
      <c r="S18">
        <f>INDEX('[10]Displacement Source AC'!$DR$2:$EO$11,MATCH(S$9,'[10]Displacement Source AC'!$C$2:$C$11,0),MATCH($O18,'[10]Displacement Source AC'!$DR$16:$EO$16,0))</f>
        <v>0</v>
      </c>
      <c r="T18">
        <f>INDEX('[10]Displacement Source AC'!$DR$2:$EO$11,MATCH(T$9,'[10]Displacement Source AC'!$C$2:$C$11,0),MATCH($O18,'[10]Displacement Source AC'!$DR$16:$EO$16,0))</f>
        <v>0</v>
      </c>
      <c r="U18">
        <f>INDEX('[10]Displacement Source AC'!$DR$2:$EO$11,MATCH(U$9,'[10]Displacement Source AC'!$C$2:$C$11,0),MATCH($O18,'[10]Displacement Source AC'!$DR$16:$EO$16,0))</f>
        <v>0</v>
      </c>
      <c r="V18">
        <f>INDEX('[10]Displacement Source AC'!$DR$2:$EO$11,MATCH(V$9,'[10]Displacement Source AC'!$C$2:$C$11,0),MATCH($O18,'[10]Displacement Source AC'!$DR$16:$EO$16,0))</f>
        <v>0</v>
      </c>
      <c r="W18">
        <f>INDEX('[10]Displacement Source AC'!$DR$2:$EO$11,MATCH(W$9,'[10]Displacement Source AC'!$C$2:$C$11,0),MATCH($O18,'[10]Displacement Source AC'!$DR$16:$EO$16,0))</f>
        <v>0</v>
      </c>
      <c r="X18">
        <f>INDEX('[10]Displacement Source AC'!$DR$2:$EO$11,MATCH(X$9,'[10]Displacement Source AC'!$C$2:$C$11,0),MATCH($O18,'[10]Displacement Source AC'!$DR$16:$EO$16,0))</f>
        <v>0</v>
      </c>
      <c r="Y18">
        <f>INDEX('[10]Displacement Source AC'!$DR$2:$EO$11,MATCH(Y$9,'[10]Displacement Source AC'!$C$2:$C$11,0),MATCH($O18,'[10]Displacement Source AC'!$DR$16:$EO$16,0))</f>
        <v>0</v>
      </c>
      <c r="AB18">
        <f t="shared" si="5"/>
        <v>0</v>
      </c>
      <c r="AC18">
        <f t="shared" si="2"/>
        <v>0</v>
      </c>
      <c r="AD18">
        <f t="shared" si="2"/>
        <v>0</v>
      </c>
      <c r="AE18">
        <f t="shared" si="2"/>
        <v>0</v>
      </c>
      <c r="AF18">
        <f t="shared" si="2"/>
        <v>0</v>
      </c>
      <c r="AG18">
        <f t="shared" si="2"/>
        <v>0</v>
      </c>
      <c r="AH18">
        <f t="shared" si="2"/>
        <v>0</v>
      </c>
      <c r="AI18">
        <f t="shared" si="2"/>
        <v>0</v>
      </c>
      <c r="AJ18">
        <f t="shared" si="2"/>
        <v>0</v>
      </c>
      <c r="AK18">
        <f t="shared" si="2"/>
        <v>0</v>
      </c>
      <c r="AN18">
        <f>VLOOKUP($O18,'Table 3 WY Wind 2021'!$B$10:$J$36,9,FALSE)</f>
        <v>106.46</v>
      </c>
      <c r="AO18">
        <f>VLOOKUP($O18,'Table 3 DJ Wind 2031'!$B$10:$J$36,9,FALSE)</f>
        <v>189.43</v>
      </c>
      <c r="AP18">
        <f>VLOOKUP($O18,'Table 3 ID Wind 2036'!$B$10:$J$36,9,FALSE)</f>
        <v>192.67</v>
      </c>
      <c r="AQ18">
        <f>VLOOKUP($O18,'Table 3 30 MW Geoth 2029'!$B$10:$J$36,9,FALSE)</f>
        <v>711.53</v>
      </c>
      <c r="AR18">
        <f>VLOOKUP($O18,'Table 3 200 MW (UT N) 2029)'!$B$11:$H$41,7,FALSE)</f>
        <v>121.26</v>
      </c>
      <c r="AS18">
        <f>VLOOKUP($O18,'Table 3 436MW (West M) 2030'!$B$11:$I$41,7,FALSE)</f>
        <v>180.37</v>
      </c>
      <c r="AT18">
        <f>VLOOKUP($O18,'Table 3 477 MW (Wyo) 2033'!$B$11:$I$41,7,FALSE)</f>
        <v>184.75</v>
      </c>
      <c r="AU18">
        <f>VLOOKUP($O18,'Table 3 200 MW (Wyo) 2033'!$B$11:$I$41,7,FALSE)</f>
        <v>159.32</v>
      </c>
      <c r="AV18">
        <f>VLOOKUP($O18,'Table 3 Yakima Solar 2028'!$B$10:$K$36,9,FALSE)</f>
        <v>172.5</v>
      </c>
      <c r="AW18">
        <f>VLOOKUP($O18,'Table 3 UT Solar 2031'!$B$10:$K$36,9,FALSE)</f>
        <v>178.81</v>
      </c>
      <c r="AZ18">
        <f>SUM(AB$13:AB18)*AN18/1000</f>
        <v>0</v>
      </c>
      <c r="BA18">
        <f>SUM(AC$13:AC18)*AO18/1000</f>
        <v>0</v>
      </c>
      <c r="BB18">
        <f>SUM(AD$13:AD18)*AP18/1000</f>
        <v>0</v>
      </c>
      <c r="BC18">
        <f>SUM(AE$13:AE18)*AQ18/1000</f>
        <v>0</v>
      </c>
      <c r="BD18">
        <f>SUM(AF$13:AF18)*AR18/1000</f>
        <v>0</v>
      </c>
      <c r="BE18">
        <f>SUM(AG$13:AG18)*AS18/1000</f>
        <v>0</v>
      </c>
      <c r="BF18">
        <f>SUM(AH$13:AH18)*AT18/1000</f>
        <v>0</v>
      </c>
      <c r="BG18">
        <f>SUM(AI$13:AI18)*AU18/1000</f>
        <v>0</v>
      </c>
      <c r="BH18">
        <f>SUM(AJ$13:AJ18)*AV18/1000</f>
        <v>0</v>
      </c>
      <c r="BI18">
        <f>SUM(AK$13:AK18)*AW18/1000</f>
        <v>0</v>
      </c>
      <c r="BJ18">
        <f t="shared" si="6"/>
        <v>0</v>
      </c>
    </row>
    <row r="19" spans="2:62">
      <c r="B19" s="16">
        <f t="shared" si="4"/>
        <v>2024</v>
      </c>
      <c r="C19" s="10">
        <f t="shared" si="0"/>
        <v>0</v>
      </c>
      <c r="D19" s="62"/>
      <c r="E19" s="10">
        <f>SUMIF('Table 5'!$J$13:$J$264,B19,'Table 5'!$C$13:$C$264)/SUMIF('Table 5'!$J$13:$J$264,B19,'Table 5'!$F$13:$F$264)</f>
        <v>22.498808096828402</v>
      </c>
      <c r="F19" s="51"/>
      <c r="G19" s="15">
        <f>IFERROR(SUMIF('Table 5'!$J$13:$J$264,B19,'Table 5'!$E$13:$E$264)/SUMIF('Table 5'!$J$13:$J$264,B19,'Table 5'!$F$13:$F$264),0)</f>
        <v>22.498808096828402</v>
      </c>
      <c r="H19" s="50"/>
      <c r="I19"/>
      <c r="M19" s="193"/>
      <c r="O19">
        <f t="shared" si="1"/>
        <v>2024</v>
      </c>
      <c r="P19">
        <f>INDEX('[10]Displacement Source AC'!$DR$2:$EO$11,MATCH(P$9,'[10]Displacement Source AC'!$C$2:$C$11,0),MATCH($O19,'[10]Displacement Source AC'!$DR$16:$EO$16,0))</f>
        <v>0</v>
      </c>
      <c r="Q19">
        <f>INDEX('[10]Displacement Source AC'!$DR$2:$EO$11,MATCH(Q$9,'[10]Displacement Source AC'!$C$2:$C$11,0),MATCH($O19,'[10]Displacement Source AC'!$DR$16:$EO$16,0))</f>
        <v>0</v>
      </c>
      <c r="R19">
        <f>INDEX('[10]Displacement Source AC'!$DR$2:$EO$11,MATCH(R$9,'[10]Displacement Source AC'!$C$2:$C$11,0),MATCH($O19,'[10]Displacement Source AC'!$DR$16:$EO$16,0))</f>
        <v>0</v>
      </c>
      <c r="S19">
        <f>INDEX('[10]Displacement Source AC'!$DR$2:$EO$11,MATCH(S$9,'[10]Displacement Source AC'!$C$2:$C$11,0),MATCH($O19,'[10]Displacement Source AC'!$DR$16:$EO$16,0))</f>
        <v>0</v>
      </c>
      <c r="T19">
        <f>INDEX('[10]Displacement Source AC'!$DR$2:$EO$11,MATCH(T$9,'[10]Displacement Source AC'!$C$2:$C$11,0),MATCH($O19,'[10]Displacement Source AC'!$DR$16:$EO$16,0))</f>
        <v>0</v>
      </c>
      <c r="U19">
        <f>INDEX('[10]Displacement Source AC'!$DR$2:$EO$11,MATCH(U$9,'[10]Displacement Source AC'!$C$2:$C$11,0),MATCH($O19,'[10]Displacement Source AC'!$DR$16:$EO$16,0))</f>
        <v>0</v>
      </c>
      <c r="V19">
        <f>INDEX('[10]Displacement Source AC'!$DR$2:$EO$11,MATCH(V$9,'[10]Displacement Source AC'!$C$2:$C$11,0),MATCH($O19,'[10]Displacement Source AC'!$DR$16:$EO$16,0))</f>
        <v>0</v>
      </c>
      <c r="W19">
        <f>INDEX('[10]Displacement Source AC'!$DR$2:$EO$11,MATCH(W$9,'[10]Displacement Source AC'!$C$2:$C$11,0),MATCH($O19,'[10]Displacement Source AC'!$DR$16:$EO$16,0))</f>
        <v>0</v>
      </c>
      <c r="X19">
        <f>INDEX('[10]Displacement Source AC'!$DR$2:$EO$11,MATCH(X$9,'[10]Displacement Source AC'!$C$2:$C$11,0),MATCH($O19,'[10]Displacement Source AC'!$DR$16:$EO$16,0))</f>
        <v>0</v>
      </c>
      <c r="Y19">
        <f>INDEX('[10]Displacement Source AC'!$DR$2:$EO$11,MATCH(Y$9,'[10]Displacement Source AC'!$C$2:$C$11,0),MATCH($O19,'[10]Displacement Source AC'!$DR$16:$EO$16,0))</f>
        <v>0</v>
      </c>
      <c r="AB19">
        <f t="shared" si="5"/>
        <v>0</v>
      </c>
      <c r="AC19">
        <f t="shared" si="2"/>
        <v>0</v>
      </c>
      <c r="AD19">
        <f t="shared" si="2"/>
        <v>0</v>
      </c>
      <c r="AE19">
        <f t="shared" si="2"/>
        <v>0</v>
      </c>
      <c r="AF19">
        <f t="shared" si="2"/>
        <v>0</v>
      </c>
      <c r="AG19">
        <f t="shared" si="2"/>
        <v>0</v>
      </c>
      <c r="AH19">
        <f t="shared" si="2"/>
        <v>0</v>
      </c>
      <c r="AI19">
        <f t="shared" si="2"/>
        <v>0</v>
      </c>
      <c r="AJ19">
        <f t="shared" si="2"/>
        <v>0</v>
      </c>
      <c r="AK19">
        <f t="shared" si="2"/>
        <v>0</v>
      </c>
      <c r="AN19">
        <f>VLOOKUP($O19,'Table 3 WY Wind 2021'!$B$10:$J$36,9,FALSE)</f>
        <v>108.92</v>
      </c>
      <c r="AO19">
        <f>VLOOKUP($O19,'Table 3 DJ Wind 2031'!$B$10:$J$36,9,FALSE)</f>
        <v>193.82</v>
      </c>
      <c r="AP19">
        <f>VLOOKUP($O19,'Table 3 ID Wind 2036'!$B$10:$J$36,9,FALSE)</f>
        <v>197.13</v>
      </c>
      <c r="AQ19">
        <f>VLOOKUP($O19,'Table 3 30 MW Geoth 2029'!$B$10:$J$36,9,FALSE)</f>
        <v>727.98</v>
      </c>
      <c r="AR19">
        <f>VLOOKUP($O19,'Table 3 200 MW (UT N) 2029)'!$B$11:$H$41,7,FALSE)</f>
        <v>124.06</v>
      </c>
      <c r="AS19">
        <f>VLOOKUP($O19,'Table 3 436MW (West M) 2030'!$B$11:$I$41,7,FALSE)</f>
        <v>184.52</v>
      </c>
      <c r="AT19">
        <f>VLOOKUP($O19,'Table 3 477 MW (Wyo) 2033'!$B$11:$I$41,7,FALSE)</f>
        <v>189.03</v>
      </c>
      <c r="AU19">
        <f>VLOOKUP($O19,'Table 3 200 MW (Wyo) 2033'!$B$11:$I$41,7,FALSE)</f>
        <v>163</v>
      </c>
      <c r="AV19">
        <f>VLOOKUP($O19,'Table 3 Yakima Solar 2028'!$B$10:$K$36,9,FALSE)</f>
        <v>176.48</v>
      </c>
      <c r="AW19">
        <f>VLOOKUP($O19,'Table 3 UT Solar 2031'!$B$10:$K$36,9,FALSE)</f>
        <v>182.94</v>
      </c>
      <c r="AZ19">
        <f>SUM(AB$13:AB19)*AN19/1000</f>
        <v>0</v>
      </c>
      <c r="BA19">
        <f>SUM(AC$13:AC19)*AO19/1000</f>
        <v>0</v>
      </c>
      <c r="BB19">
        <f>SUM(AD$13:AD19)*AP19/1000</f>
        <v>0</v>
      </c>
      <c r="BC19">
        <f>SUM(AE$13:AE19)*AQ19/1000</f>
        <v>0</v>
      </c>
      <c r="BD19">
        <f>SUM(AF$13:AF19)*AR19/1000</f>
        <v>0</v>
      </c>
      <c r="BE19">
        <f>SUM(AG$13:AG19)*AS19/1000</f>
        <v>0</v>
      </c>
      <c r="BF19">
        <f>SUM(AH$13:AH19)*AT19/1000</f>
        <v>0</v>
      </c>
      <c r="BG19">
        <f>SUM(AI$13:AI19)*AU19/1000</f>
        <v>0</v>
      </c>
      <c r="BH19">
        <f>SUM(AJ$13:AJ19)*AV19/1000</f>
        <v>0</v>
      </c>
      <c r="BI19">
        <f>SUM(AK$13:AK19)*AW19/1000</f>
        <v>0</v>
      </c>
      <c r="BJ19">
        <f t="shared" si="6"/>
        <v>0</v>
      </c>
    </row>
    <row r="20" spans="2:62">
      <c r="B20" s="16">
        <f t="shared" si="4"/>
        <v>2025</v>
      </c>
      <c r="C20" s="10">
        <f t="shared" si="0"/>
        <v>0</v>
      </c>
      <c r="D20" s="62"/>
      <c r="E20" s="10">
        <f>SUMIF('Table 5'!$J$13:$J$264,B20,'Table 5'!$C$13:$C$264)/SUMIF('Table 5'!$J$13:$J$264,B20,'Table 5'!$F$13:$F$264)</f>
        <v>24.17302528515048</v>
      </c>
      <c r="F20" s="51"/>
      <c r="G20" s="15">
        <f>IFERROR(SUMIF('Table 5'!$J$13:$J$264,B20,'Table 5'!$E$13:$E$264)/SUMIF('Table 5'!$J$13:$J$264,B20,'Table 5'!$F$13:$F$264),0)</f>
        <v>24.17302528515048</v>
      </c>
      <c r="H20" s="50"/>
      <c r="I20"/>
      <c r="M20" s="193"/>
      <c r="O20">
        <f t="shared" si="1"/>
        <v>2025</v>
      </c>
      <c r="P20">
        <f>INDEX('[10]Displacement Source AC'!$DR$2:$EO$11,MATCH(P$9,'[10]Displacement Source AC'!$C$2:$C$11,0),MATCH($O20,'[10]Displacement Source AC'!$DR$16:$EO$16,0))</f>
        <v>0</v>
      </c>
      <c r="Q20">
        <f>INDEX('[10]Displacement Source AC'!$DR$2:$EO$11,MATCH(Q$9,'[10]Displacement Source AC'!$C$2:$C$11,0),MATCH($O20,'[10]Displacement Source AC'!$DR$16:$EO$16,0))</f>
        <v>0</v>
      </c>
      <c r="R20">
        <f>INDEX('[10]Displacement Source AC'!$DR$2:$EO$11,MATCH(R$9,'[10]Displacement Source AC'!$C$2:$C$11,0),MATCH($O20,'[10]Displacement Source AC'!$DR$16:$EO$16,0))</f>
        <v>0</v>
      </c>
      <c r="S20">
        <f>INDEX('[10]Displacement Source AC'!$DR$2:$EO$11,MATCH(S$9,'[10]Displacement Source AC'!$C$2:$C$11,0),MATCH($O20,'[10]Displacement Source AC'!$DR$16:$EO$16,0))</f>
        <v>0</v>
      </c>
      <c r="T20">
        <f>INDEX('[10]Displacement Source AC'!$DR$2:$EO$11,MATCH(T$9,'[10]Displacement Source AC'!$C$2:$C$11,0),MATCH($O20,'[10]Displacement Source AC'!$DR$16:$EO$16,0))</f>
        <v>0</v>
      </c>
      <c r="U20">
        <f>INDEX('[10]Displacement Source AC'!$DR$2:$EO$11,MATCH(U$9,'[10]Displacement Source AC'!$C$2:$C$11,0),MATCH($O20,'[10]Displacement Source AC'!$DR$16:$EO$16,0))</f>
        <v>0</v>
      </c>
      <c r="V20">
        <f>INDEX('[10]Displacement Source AC'!$DR$2:$EO$11,MATCH(V$9,'[10]Displacement Source AC'!$C$2:$C$11,0),MATCH($O20,'[10]Displacement Source AC'!$DR$16:$EO$16,0))</f>
        <v>0</v>
      </c>
      <c r="W20">
        <f>INDEX('[10]Displacement Source AC'!$DR$2:$EO$11,MATCH(W$9,'[10]Displacement Source AC'!$C$2:$C$11,0),MATCH($O20,'[10]Displacement Source AC'!$DR$16:$EO$16,0))</f>
        <v>0</v>
      </c>
      <c r="X20">
        <f>INDEX('[10]Displacement Source AC'!$DR$2:$EO$11,MATCH(X$9,'[10]Displacement Source AC'!$C$2:$C$11,0),MATCH($O20,'[10]Displacement Source AC'!$DR$16:$EO$16,0))</f>
        <v>0</v>
      </c>
      <c r="Y20">
        <f>INDEX('[10]Displacement Source AC'!$DR$2:$EO$11,MATCH(Y$9,'[10]Displacement Source AC'!$C$2:$C$11,0),MATCH($O20,'[10]Displacement Source AC'!$DR$16:$EO$16,0))</f>
        <v>0</v>
      </c>
      <c r="AB20">
        <f t="shared" si="5"/>
        <v>0</v>
      </c>
      <c r="AC20">
        <f t="shared" si="2"/>
        <v>0</v>
      </c>
      <c r="AD20">
        <f t="shared" si="2"/>
        <v>0</v>
      </c>
      <c r="AE20">
        <f t="shared" si="2"/>
        <v>0</v>
      </c>
      <c r="AF20">
        <f t="shared" si="2"/>
        <v>0</v>
      </c>
      <c r="AG20">
        <f t="shared" si="2"/>
        <v>0</v>
      </c>
      <c r="AH20">
        <f t="shared" si="2"/>
        <v>0</v>
      </c>
      <c r="AI20">
        <f t="shared" si="2"/>
        <v>0</v>
      </c>
      <c r="AJ20">
        <f t="shared" si="2"/>
        <v>0</v>
      </c>
      <c r="AK20">
        <f t="shared" si="2"/>
        <v>0</v>
      </c>
      <c r="AN20">
        <f>VLOOKUP($O20,'Table 3 WY Wind 2021'!$B$10:$J$36,9,FALSE)</f>
        <v>111.45</v>
      </c>
      <c r="AO20">
        <f>VLOOKUP($O20,'Table 3 DJ Wind 2031'!$B$10:$J$36,9,FALSE)</f>
        <v>198.33</v>
      </c>
      <c r="AP20">
        <f>VLOOKUP($O20,'Table 3 ID Wind 2036'!$B$10:$J$36,9,FALSE)</f>
        <v>201.7</v>
      </c>
      <c r="AQ20">
        <f>VLOOKUP($O20,'Table 3 30 MW Geoth 2029'!$B$10:$J$36,9,FALSE)</f>
        <v>744.81</v>
      </c>
      <c r="AR20">
        <f>VLOOKUP($O20,'Table 3 200 MW (UT N) 2029)'!$B$11:$H$41,7,FALSE)</f>
        <v>126.95</v>
      </c>
      <c r="AS20">
        <f>VLOOKUP($O20,'Table 3 436MW (West M) 2030'!$B$11:$I$41,7,FALSE)</f>
        <v>188.83</v>
      </c>
      <c r="AT20">
        <f>VLOOKUP($O20,'Table 3 477 MW (Wyo) 2033'!$B$11:$I$41,7,FALSE)</f>
        <v>193.4</v>
      </c>
      <c r="AU20">
        <f>VLOOKUP($O20,'Table 3 200 MW (Wyo) 2033'!$B$11:$I$41,7,FALSE)</f>
        <v>166.79</v>
      </c>
      <c r="AV20">
        <f>VLOOKUP($O20,'Table 3 Yakima Solar 2028'!$B$10:$K$36,9,FALSE)</f>
        <v>180.58</v>
      </c>
      <c r="AW20">
        <f>VLOOKUP($O20,'Table 3 UT Solar 2031'!$B$10:$K$36,9,FALSE)</f>
        <v>187.17</v>
      </c>
      <c r="AZ20">
        <f>SUM(AB$13:AB20)*AN20/1000</f>
        <v>0</v>
      </c>
      <c r="BA20">
        <f>SUM(AC$13:AC20)*AO20/1000</f>
        <v>0</v>
      </c>
      <c r="BB20">
        <f>SUM(AD$13:AD20)*AP20/1000</f>
        <v>0</v>
      </c>
      <c r="BC20">
        <f>SUM(AE$13:AE20)*AQ20/1000</f>
        <v>0</v>
      </c>
      <c r="BD20">
        <f>SUM(AF$13:AF20)*AR20/1000</f>
        <v>0</v>
      </c>
      <c r="BE20">
        <f>SUM(AG$13:AG20)*AS20/1000</f>
        <v>0</v>
      </c>
      <c r="BF20">
        <f>SUM(AH$13:AH20)*AT20/1000</f>
        <v>0</v>
      </c>
      <c r="BG20">
        <f>SUM(AI$13:AI20)*AU20/1000</f>
        <v>0</v>
      </c>
      <c r="BH20">
        <f>SUM(AJ$13:AJ20)*AV20/1000</f>
        <v>0</v>
      </c>
      <c r="BI20">
        <f>SUM(AK$13:AK20)*AW20/1000</f>
        <v>0</v>
      </c>
      <c r="BJ20">
        <f t="shared" si="6"/>
        <v>0</v>
      </c>
    </row>
    <row r="21" spans="2:62">
      <c r="B21" s="16">
        <f t="shared" si="4"/>
        <v>2026</v>
      </c>
      <c r="C21" s="10">
        <f t="shared" si="0"/>
        <v>0</v>
      </c>
      <c r="D21" s="62"/>
      <c r="E21" s="10">
        <f>SUMIF('Table 5'!$J$13:$J$264,B21,'Table 5'!$C$13:$C$264)/SUMIF('Table 5'!$J$13:$J$264,B21,'Table 5'!$F$13:$F$264)</f>
        <v>24.227803642882147</v>
      </c>
      <c r="F21" s="51"/>
      <c r="G21" s="15">
        <f>IFERROR(SUMIF('Table 5'!$J$13:$J$264,B21,'Table 5'!$E$13:$E$264)/SUMIF('Table 5'!$J$13:$J$264,B21,'Table 5'!$F$13:$F$264),0)</f>
        <v>24.227803642882147</v>
      </c>
      <c r="H21" s="50"/>
      <c r="I21"/>
      <c r="M21" s="193"/>
      <c r="O21">
        <f t="shared" si="1"/>
        <v>2026</v>
      </c>
      <c r="P21">
        <f>INDEX('[10]Displacement Source AC'!$DR$2:$EO$11,MATCH(P$9,'[10]Displacement Source AC'!$C$2:$C$11,0),MATCH($O21,'[10]Displacement Source AC'!$DR$16:$EO$16,0))</f>
        <v>0</v>
      </c>
      <c r="Q21">
        <f>INDEX('[10]Displacement Source AC'!$DR$2:$EO$11,MATCH(Q$9,'[10]Displacement Source AC'!$C$2:$C$11,0),MATCH($O21,'[10]Displacement Source AC'!$DR$16:$EO$16,0))</f>
        <v>0</v>
      </c>
      <c r="R21">
        <f>INDEX('[10]Displacement Source AC'!$DR$2:$EO$11,MATCH(R$9,'[10]Displacement Source AC'!$C$2:$C$11,0),MATCH($O21,'[10]Displacement Source AC'!$DR$16:$EO$16,0))</f>
        <v>0</v>
      </c>
      <c r="S21">
        <f>INDEX('[10]Displacement Source AC'!$DR$2:$EO$11,MATCH(S$9,'[10]Displacement Source AC'!$C$2:$C$11,0),MATCH($O21,'[10]Displacement Source AC'!$DR$16:$EO$16,0))</f>
        <v>0</v>
      </c>
      <c r="T21">
        <f>INDEX('[10]Displacement Source AC'!$DR$2:$EO$11,MATCH(T$9,'[10]Displacement Source AC'!$C$2:$C$11,0),MATCH($O21,'[10]Displacement Source AC'!$DR$16:$EO$16,0))</f>
        <v>0</v>
      </c>
      <c r="U21">
        <f>INDEX('[10]Displacement Source AC'!$DR$2:$EO$11,MATCH(U$9,'[10]Displacement Source AC'!$C$2:$C$11,0),MATCH($O21,'[10]Displacement Source AC'!$DR$16:$EO$16,0))</f>
        <v>0</v>
      </c>
      <c r="V21">
        <f>INDEX('[10]Displacement Source AC'!$DR$2:$EO$11,MATCH(V$9,'[10]Displacement Source AC'!$C$2:$C$11,0),MATCH($O21,'[10]Displacement Source AC'!$DR$16:$EO$16,0))</f>
        <v>0</v>
      </c>
      <c r="W21">
        <f>INDEX('[10]Displacement Source AC'!$DR$2:$EO$11,MATCH(W$9,'[10]Displacement Source AC'!$C$2:$C$11,0),MATCH($O21,'[10]Displacement Source AC'!$DR$16:$EO$16,0))</f>
        <v>0</v>
      </c>
      <c r="X21">
        <f>INDEX('[10]Displacement Source AC'!$DR$2:$EO$11,MATCH(X$9,'[10]Displacement Source AC'!$C$2:$C$11,0),MATCH($O21,'[10]Displacement Source AC'!$DR$16:$EO$16,0))</f>
        <v>0</v>
      </c>
      <c r="Y21">
        <f>INDEX('[10]Displacement Source AC'!$DR$2:$EO$11,MATCH(Y$9,'[10]Displacement Source AC'!$C$2:$C$11,0),MATCH($O21,'[10]Displacement Source AC'!$DR$16:$EO$16,0))</f>
        <v>0</v>
      </c>
      <c r="AB21">
        <f t="shared" si="5"/>
        <v>0</v>
      </c>
      <c r="AC21">
        <f t="shared" si="2"/>
        <v>0</v>
      </c>
      <c r="AD21">
        <f t="shared" si="2"/>
        <v>0</v>
      </c>
      <c r="AE21">
        <f t="shared" si="2"/>
        <v>0</v>
      </c>
      <c r="AF21">
        <f t="shared" si="2"/>
        <v>0</v>
      </c>
      <c r="AG21">
        <f t="shared" si="2"/>
        <v>0</v>
      </c>
      <c r="AH21">
        <f t="shared" si="2"/>
        <v>0</v>
      </c>
      <c r="AI21">
        <f t="shared" si="2"/>
        <v>0</v>
      </c>
      <c r="AJ21">
        <f t="shared" si="2"/>
        <v>0</v>
      </c>
      <c r="AK21">
        <f t="shared" si="2"/>
        <v>0</v>
      </c>
      <c r="AN21">
        <f>VLOOKUP($O21,'Table 3 WY Wind 2021'!$B$10:$J$36,9,FALSE)</f>
        <v>114</v>
      </c>
      <c r="AO21">
        <f>VLOOKUP($O21,'Table 3 DJ Wind 2031'!$B$10:$J$36,9,FALSE)</f>
        <v>202.88</v>
      </c>
      <c r="AP21">
        <f>VLOOKUP($O21,'Table 3 ID Wind 2036'!$B$10:$J$36,9,FALSE)</f>
        <v>206.33</v>
      </c>
      <c r="AQ21">
        <f>VLOOKUP($O21,'Table 3 30 MW Geoth 2029'!$B$10:$J$36,9,FALSE)</f>
        <v>761.89</v>
      </c>
      <c r="AR21">
        <f>VLOOKUP($O21,'Table 3 200 MW (UT N) 2029)'!$B$11:$H$41,7,FALSE)</f>
        <v>129.86000000000001</v>
      </c>
      <c r="AS21">
        <f>VLOOKUP($O21,'Table 3 436MW (West M) 2030'!$B$11:$I$41,7,FALSE)</f>
        <v>193.18</v>
      </c>
      <c r="AT21">
        <f>VLOOKUP($O21,'Table 3 477 MW (Wyo) 2033'!$B$11:$I$41,7,FALSE)</f>
        <v>197.83</v>
      </c>
      <c r="AU21">
        <f>VLOOKUP($O21,'Table 3 200 MW (Wyo) 2033'!$B$11:$I$41,7,FALSE)</f>
        <v>170.6</v>
      </c>
      <c r="AV21">
        <f>VLOOKUP($O21,'Table 3 Yakima Solar 2028'!$B$10:$K$36,9,FALSE)</f>
        <v>184.72</v>
      </c>
      <c r="AW21">
        <f>VLOOKUP($O21,'Table 3 UT Solar 2031'!$B$10:$K$36,9,FALSE)</f>
        <v>191.46</v>
      </c>
      <c r="AZ21">
        <f>SUM(AB$13:AB21)*AN21/1000</f>
        <v>0</v>
      </c>
      <c r="BA21">
        <f>SUM(AC$13:AC21)*AO21/1000</f>
        <v>0</v>
      </c>
      <c r="BB21">
        <f>SUM(AD$13:AD21)*AP21/1000</f>
        <v>0</v>
      </c>
      <c r="BC21">
        <f>SUM(AE$13:AE21)*AQ21/1000</f>
        <v>0</v>
      </c>
      <c r="BD21">
        <f>SUM(AF$13:AF21)*AR21/1000</f>
        <v>0</v>
      </c>
      <c r="BE21">
        <f>SUM(AG$13:AG21)*AS21/1000</f>
        <v>0</v>
      </c>
      <c r="BF21">
        <f>SUM(AH$13:AH21)*AT21/1000</f>
        <v>0</v>
      </c>
      <c r="BG21">
        <f>SUM(AI$13:AI21)*AU21/1000</f>
        <v>0</v>
      </c>
      <c r="BH21">
        <f>SUM(AJ$13:AJ21)*AV21/1000</f>
        <v>0</v>
      </c>
      <c r="BI21">
        <f>SUM(AK$13:AK21)*AW21/1000</f>
        <v>0</v>
      </c>
      <c r="BJ21">
        <f t="shared" si="6"/>
        <v>0</v>
      </c>
    </row>
    <row r="22" spans="2:62">
      <c r="B22" s="16">
        <f t="shared" si="4"/>
        <v>2027</v>
      </c>
      <c r="C22" s="10">
        <f t="shared" si="0"/>
        <v>0</v>
      </c>
      <c r="D22" s="62"/>
      <c r="E22" s="10">
        <f>SUMIF('Table 5'!$J$13:$J$264,B22,'Table 5'!$C$13:$C$264)/SUMIF('Table 5'!$J$13:$J$264,B22,'Table 5'!$F$13:$F$264)</f>
        <v>25.561658565319739</v>
      </c>
      <c r="F22" s="51"/>
      <c r="G22" s="15">
        <f>IFERROR(SUMIF('Table 5'!$J$13:$J$264,B22,'Table 5'!$E$13:$E$264)/SUMIF('Table 5'!$J$13:$J$264,B22,'Table 5'!$F$13:$F$264),0)</f>
        <v>25.561658565319739</v>
      </c>
      <c r="H22" s="50"/>
      <c r="I22"/>
      <c r="M22" s="193"/>
      <c r="O22">
        <f t="shared" si="1"/>
        <v>2027</v>
      </c>
      <c r="P22">
        <f>INDEX('[10]Displacement Source AC'!$DR$2:$EO$11,MATCH(P$9,'[10]Displacement Source AC'!$C$2:$C$11,0),MATCH($O22,'[10]Displacement Source AC'!$DR$16:$EO$16,0))</f>
        <v>0</v>
      </c>
      <c r="Q22">
        <f>INDEX('[10]Displacement Source AC'!$DR$2:$EO$11,MATCH(Q$9,'[10]Displacement Source AC'!$C$2:$C$11,0),MATCH($O22,'[10]Displacement Source AC'!$DR$16:$EO$16,0))</f>
        <v>0</v>
      </c>
      <c r="R22">
        <f>INDEX('[10]Displacement Source AC'!$DR$2:$EO$11,MATCH(R$9,'[10]Displacement Source AC'!$C$2:$C$11,0),MATCH($O22,'[10]Displacement Source AC'!$DR$16:$EO$16,0))</f>
        <v>0</v>
      </c>
      <c r="S22">
        <f>INDEX('[10]Displacement Source AC'!$DR$2:$EO$11,MATCH(S$9,'[10]Displacement Source AC'!$C$2:$C$11,0),MATCH($O22,'[10]Displacement Source AC'!$DR$16:$EO$16,0))</f>
        <v>0</v>
      </c>
      <c r="T22">
        <f>INDEX('[10]Displacement Source AC'!$DR$2:$EO$11,MATCH(T$9,'[10]Displacement Source AC'!$C$2:$C$11,0),MATCH($O22,'[10]Displacement Source AC'!$DR$16:$EO$16,0))</f>
        <v>0</v>
      </c>
      <c r="U22">
        <f>INDEX('[10]Displacement Source AC'!$DR$2:$EO$11,MATCH(U$9,'[10]Displacement Source AC'!$C$2:$C$11,0),MATCH($O22,'[10]Displacement Source AC'!$DR$16:$EO$16,0))</f>
        <v>0</v>
      </c>
      <c r="V22">
        <f>INDEX('[10]Displacement Source AC'!$DR$2:$EO$11,MATCH(V$9,'[10]Displacement Source AC'!$C$2:$C$11,0),MATCH($O22,'[10]Displacement Source AC'!$DR$16:$EO$16,0))</f>
        <v>0</v>
      </c>
      <c r="W22">
        <f>INDEX('[10]Displacement Source AC'!$DR$2:$EO$11,MATCH(W$9,'[10]Displacement Source AC'!$C$2:$C$11,0),MATCH($O22,'[10]Displacement Source AC'!$DR$16:$EO$16,0))</f>
        <v>0</v>
      </c>
      <c r="X22">
        <f>INDEX('[10]Displacement Source AC'!$DR$2:$EO$11,MATCH(X$9,'[10]Displacement Source AC'!$C$2:$C$11,0),MATCH($O22,'[10]Displacement Source AC'!$DR$16:$EO$16,0))</f>
        <v>0</v>
      </c>
      <c r="Y22">
        <f>INDEX('[10]Displacement Source AC'!$DR$2:$EO$11,MATCH(Y$9,'[10]Displacement Source AC'!$C$2:$C$11,0),MATCH($O22,'[10]Displacement Source AC'!$DR$16:$EO$16,0))</f>
        <v>0</v>
      </c>
      <c r="AB22">
        <f t="shared" si="5"/>
        <v>0</v>
      </c>
      <c r="AC22">
        <f t="shared" si="2"/>
        <v>0</v>
      </c>
      <c r="AD22">
        <f t="shared" si="2"/>
        <v>0</v>
      </c>
      <c r="AE22">
        <f t="shared" si="2"/>
        <v>0</v>
      </c>
      <c r="AF22">
        <f t="shared" si="2"/>
        <v>0</v>
      </c>
      <c r="AG22">
        <f t="shared" si="2"/>
        <v>0</v>
      </c>
      <c r="AH22">
        <f t="shared" si="2"/>
        <v>0</v>
      </c>
      <c r="AI22">
        <f t="shared" si="2"/>
        <v>0</v>
      </c>
      <c r="AJ22">
        <f t="shared" si="2"/>
        <v>0</v>
      </c>
      <c r="AK22">
        <f t="shared" si="2"/>
        <v>0</v>
      </c>
      <c r="AN22">
        <f>VLOOKUP($O22,'Table 3 WY Wind 2021'!$B$10:$J$36,9,FALSE)</f>
        <v>116.65</v>
      </c>
      <c r="AO22">
        <f>VLOOKUP($O22,'Table 3 DJ Wind 2031'!$B$10:$J$36,9,FALSE)</f>
        <v>207.58</v>
      </c>
      <c r="AP22">
        <f>VLOOKUP($O22,'Table 3 ID Wind 2036'!$B$10:$J$36,9,FALSE)</f>
        <v>211.1</v>
      </c>
      <c r="AQ22">
        <f>VLOOKUP($O22,'Table 3 30 MW Geoth 2029'!$B$10:$J$36,9,FALSE)</f>
        <v>779.52</v>
      </c>
      <c r="AR22">
        <f>VLOOKUP($O22,'Table 3 200 MW (UT N) 2029)'!$B$11:$H$41,7,FALSE)</f>
        <v>132.88</v>
      </c>
      <c r="AS22">
        <f>VLOOKUP($O22,'Table 3 436MW (West M) 2030'!$B$11:$I$41,7,FALSE)</f>
        <v>197.66</v>
      </c>
      <c r="AT22">
        <f>VLOOKUP($O22,'Table 3 477 MW (Wyo) 2033'!$B$11:$I$41,7,FALSE)</f>
        <v>202.38</v>
      </c>
      <c r="AU22">
        <f>VLOOKUP($O22,'Table 3 200 MW (Wyo) 2033'!$B$11:$I$41,7,FALSE)</f>
        <v>174.56</v>
      </c>
      <c r="AV22">
        <f>VLOOKUP($O22,'Table 3 Yakima Solar 2028'!$B$10:$K$36,9,FALSE)</f>
        <v>188.99</v>
      </c>
      <c r="AW22">
        <f>VLOOKUP($O22,'Table 3 UT Solar 2031'!$B$10:$K$36,9,FALSE)</f>
        <v>195.9</v>
      </c>
      <c r="AZ22">
        <f>SUM(AB$13:AB22)*AN22/1000</f>
        <v>0</v>
      </c>
      <c r="BA22">
        <f>SUM(AC$13:AC22)*AO22/1000</f>
        <v>0</v>
      </c>
      <c r="BB22">
        <f>SUM(AD$13:AD22)*AP22/1000</f>
        <v>0</v>
      </c>
      <c r="BC22">
        <f>SUM(AE$13:AE22)*AQ22/1000</f>
        <v>0</v>
      </c>
      <c r="BD22">
        <f>SUM(AF$13:AF22)*AR22/1000</f>
        <v>0</v>
      </c>
      <c r="BE22">
        <f>SUM(AG$13:AG22)*AS22/1000</f>
        <v>0</v>
      </c>
      <c r="BF22">
        <f>SUM(AH$13:AH22)*AT22/1000</f>
        <v>0</v>
      </c>
      <c r="BG22">
        <f>SUM(AI$13:AI22)*AU22/1000</f>
        <v>0</v>
      </c>
      <c r="BH22">
        <f>SUM(AJ$13:AJ22)*AV22/1000</f>
        <v>0</v>
      </c>
      <c r="BI22">
        <f>SUM(AK$13:AK22)*AW22/1000</f>
        <v>0</v>
      </c>
      <c r="BJ22">
        <f t="shared" si="6"/>
        <v>0</v>
      </c>
    </row>
    <row r="23" spans="2:62">
      <c r="B23" s="16">
        <f t="shared" si="4"/>
        <v>2028</v>
      </c>
      <c r="C23" s="10">
        <f t="shared" si="0"/>
        <v>0</v>
      </c>
      <c r="D23" s="62"/>
      <c r="E23" s="10">
        <f>SUMIF('Table 5'!$J$13:$J$264,B23,'Table 5'!$C$13:$C$264)/SUMIF('Table 5'!$J$13:$J$264,B23,'Table 5'!$F$13:$F$264)</f>
        <v>28.730421174828074</v>
      </c>
      <c r="F23" s="51"/>
      <c r="G23" s="15">
        <f>IFERROR(SUMIF('Table 5'!$J$13:$J$264,B23,'Table 5'!$E$13:$E$264)/SUMIF('Table 5'!$J$13:$J$264,B23,'Table 5'!$F$13:$F$264),0)</f>
        <v>28.730421174828074</v>
      </c>
      <c r="H23" s="50"/>
      <c r="I23"/>
      <c r="M23" s="193"/>
      <c r="O23">
        <f t="shared" si="1"/>
        <v>2028</v>
      </c>
      <c r="P23">
        <f>INDEX('[10]Displacement Source AC'!$DR$2:$EO$11,MATCH(P$9,'[10]Displacement Source AC'!$C$2:$C$11,0),MATCH($O23,'[10]Displacement Source AC'!$DR$16:$EO$16,0))</f>
        <v>0</v>
      </c>
      <c r="Q23">
        <f>INDEX('[10]Displacement Source AC'!$DR$2:$EO$11,MATCH(Q$9,'[10]Displacement Source AC'!$C$2:$C$11,0),MATCH($O23,'[10]Displacement Source AC'!$DR$16:$EO$16,0))</f>
        <v>0</v>
      </c>
      <c r="R23">
        <f>INDEX('[10]Displacement Source AC'!$DR$2:$EO$11,MATCH(R$9,'[10]Displacement Source AC'!$C$2:$C$11,0),MATCH($O23,'[10]Displacement Source AC'!$DR$16:$EO$16,0))</f>
        <v>0</v>
      </c>
      <c r="S23">
        <f>INDEX('[10]Displacement Source AC'!$DR$2:$EO$11,MATCH(S$9,'[10]Displacement Source AC'!$C$2:$C$11,0),MATCH($O23,'[10]Displacement Source AC'!$DR$16:$EO$16,0))</f>
        <v>0</v>
      </c>
      <c r="T23">
        <f>INDEX('[10]Displacement Source AC'!$DR$2:$EO$11,MATCH(T$9,'[10]Displacement Source AC'!$C$2:$C$11,0),MATCH($O23,'[10]Displacement Source AC'!$DR$16:$EO$16,0))</f>
        <v>0</v>
      </c>
      <c r="U23">
        <f>INDEX('[10]Displacement Source AC'!$DR$2:$EO$11,MATCH(U$9,'[10]Displacement Source AC'!$C$2:$C$11,0),MATCH($O23,'[10]Displacement Source AC'!$DR$16:$EO$16,0))</f>
        <v>0</v>
      </c>
      <c r="V23">
        <f>INDEX('[10]Displacement Source AC'!$DR$2:$EO$11,MATCH(V$9,'[10]Displacement Source AC'!$C$2:$C$11,0),MATCH($O23,'[10]Displacement Source AC'!$DR$16:$EO$16,0))</f>
        <v>0</v>
      </c>
      <c r="W23">
        <f>INDEX('[10]Displacement Source AC'!$DR$2:$EO$11,MATCH(W$9,'[10]Displacement Source AC'!$C$2:$C$11,0),MATCH($O23,'[10]Displacement Source AC'!$DR$16:$EO$16,0))</f>
        <v>0</v>
      </c>
      <c r="X23">
        <f>INDEX('[10]Displacement Source AC'!$DR$2:$EO$11,MATCH(X$9,'[10]Displacement Source AC'!$C$2:$C$11,0),MATCH($O23,'[10]Displacement Source AC'!$DR$16:$EO$16,0))</f>
        <v>0</v>
      </c>
      <c r="Y23">
        <f>INDEX('[10]Displacement Source AC'!$DR$2:$EO$11,MATCH(Y$9,'[10]Displacement Source AC'!$C$2:$C$11,0),MATCH($O23,'[10]Displacement Source AC'!$DR$16:$EO$16,0))</f>
        <v>0</v>
      </c>
      <c r="AB23">
        <f t="shared" si="5"/>
        <v>0</v>
      </c>
      <c r="AC23">
        <f t="shared" si="2"/>
        <v>0</v>
      </c>
      <c r="AD23">
        <f t="shared" si="2"/>
        <v>0</v>
      </c>
      <c r="AE23">
        <f t="shared" si="2"/>
        <v>0</v>
      </c>
      <c r="AF23">
        <f t="shared" si="2"/>
        <v>0</v>
      </c>
      <c r="AG23">
        <f t="shared" si="2"/>
        <v>0</v>
      </c>
      <c r="AH23">
        <f t="shared" si="2"/>
        <v>0</v>
      </c>
      <c r="AI23">
        <f t="shared" si="2"/>
        <v>0</v>
      </c>
      <c r="AJ23">
        <f t="shared" si="2"/>
        <v>0</v>
      </c>
      <c r="AK23">
        <f t="shared" si="2"/>
        <v>0</v>
      </c>
      <c r="AN23">
        <f>VLOOKUP($O23,'Table 3 WY Wind 2021'!$B$10:$J$36,9,FALSE)</f>
        <v>119.35</v>
      </c>
      <c r="AO23">
        <f>VLOOKUP($O23,'Table 3 DJ Wind 2031'!$B$10:$J$36,9,FALSE)</f>
        <v>212.4</v>
      </c>
      <c r="AP23">
        <f>VLOOKUP($O23,'Table 3 ID Wind 2036'!$B$10:$J$36,9,FALSE)</f>
        <v>216.01</v>
      </c>
      <c r="AQ23">
        <f>VLOOKUP($O23,'Table 3 30 MW Geoth 2029'!$B$10:$J$36,9,FALSE)</f>
        <v>797.63</v>
      </c>
      <c r="AR23">
        <f>VLOOKUP($O23,'Table 3 200 MW (UT N) 2029)'!$B$11:$H$41,7,FALSE)</f>
        <v>135.97</v>
      </c>
      <c r="AS23">
        <f>VLOOKUP($O23,'Table 3 436MW (West M) 2030'!$B$11:$I$41,7,FALSE)</f>
        <v>202.26</v>
      </c>
      <c r="AT23">
        <f>VLOOKUP($O23,'Table 3 477 MW (Wyo) 2033'!$B$11:$I$41,7,FALSE)</f>
        <v>207.11</v>
      </c>
      <c r="AU23">
        <f>VLOOKUP($O23,'Table 3 200 MW (Wyo) 2033'!$B$11:$I$41,7,FALSE)</f>
        <v>178.62</v>
      </c>
      <c r="AV23">
        <f>VLOOKUP($O23,'Table 3 Yakima Solar 2028'!$B$10:$K$36,9,FALSE)</f>
        <v>193.38</v>
      </c>
      <c r="AW23">
        <f>VLOOKUP($O23,'Table 3 UT Solar 2031'!$B$10:$K$36,9,FALSE)</f>
        <v>200.46</v>
      </c>
      <c r="AZ23">
        <f>SUM(AB$13:AB23)*AN23/1000</f>
        <v>0</v>
      </c>
      <c r="BA23">
        <f>SUM(AC$13:AC23)*AO23/1000</f>
        <v>0</v>
      </c>
      <c r="BB23">
        <f>SUM(AD$13:AD23)*AP23/1000</f>
        <v>0</v>
      </c>
      <c r="BC23">
        <f>SUM(AE$13:AE23)*AQ23/1000</f>
        <v>0</v>
      </c>
      <c r="BD23">
        <f>SUM(AF$13:AF23)*AR23/1000</f>
        <v>0</v>
      </c>
      <c r="BE23">
        <f>SUM(AG$13:AG23)*AS23/1000</f>
        <v>0</v>
      </c>
      <c r="BF23">
        <f>SUM(AH$13:AH23)*AT23/1000</f>
        <v>0</v>
      </c>
      <c r="BG23">
        <f>SUM(AI$13:AI23)*AU23/1000</f>
        <v>0</v>
      </c>
      <c r="BH23">
        <f>SUM(AJ$13:AJ23)*AV23/1000</f>
        <v>0</v>
      </c>
      <c r="BI23">
        <f>SUM(AK$13:AK23)*AW23/1000</f>
        <v>0</v>
      </c>
      <c r="BJ23">
        <f t="shared" si="6"/>
        <v>0</v>
      </c>
    </row>
    <row r="24" spans="2:62">
      <c r="B24" s="16">
        <f t="shared" si="4"/>
        <v>2029</v>
      </c>
      <c r="C24" s="10">
        <f t="shared" si="0"/>
        <v>0</v>
      </c>
      <c r="D24" s="62"/>
      <c r="E24" s="10">
        <f>SUMIF('Table 5'!$J$13:$J$264,B24,'Table 5'!$C$13:$C$264)/SUMIF('Table 5'!$J$13:$J$264,B24,'Table 5'!$F$13:$F$264)</f>
        <v>31.906208743672241</v>
      </c>
      <c r="F24" s="51"/>
      <c r="G24" s="15">
        <f>IFERROR(SUMIF('Table 5'!$J$13:$J$264,B24,'Table 5'!$E$13:$E$264)/SUMIF('Table 5'!$J$13:$J$264,B24,'Table 5'!$F$13:$F$264),0)</f>
        <v>31.906208743672241</v>
      </c>
      <c r="H24" s="50"/>
      <c r="I24"/>
      <c r="M24" s="193"/>
      <c r="O24">
        <f t="shared" si="1"/>
        <v>2029</v>
      </c>
      <c r="P24">
        <f>INDEX('[10]Displacement Source AC'!$DR$2:$EO$11,MATCH(P$9,'[10]Displacement Source AC'!$C$2:$C$11,0),MATCH($O24,'[10]Displacement Source AC'!$DR$16:$EO$16,0))</f>
        <v>0</v>
      </c>
      <c r="Q24">
        <f>INDEX('[10]Displacement Source AC'!$DR$2:$EO$11,MATCH(Q$9,'[10]Displacement Source AC'!$C$2:$C$11,0),MATCH($O24,'[10]Displacement Source AC'!$DR$16:$EO$16,0))</f>
        <v>0</v>
      </c>
      <c r="R24">
        <f>INDEX('[10]Displacement Source AC'!$DR$2:$EO$11,MATCH(R$9,'[10]Displacement Source AC'!$C$2:$C$11,0),MATCH($O24,'[10]Displacement Source AC'!$DR$16:$EO$16,0))</f>
        <v>0</v>
      </c>
      <c r="S24">
        <f>INDEX('[10]Displacement Source AC'!$DR$2:$EO$11,MATCH(S$9,'[10]Displacement Source AC'!$C$2:$C$11,0),MATCH($O24,'[10]Displacement Source AC'!$DR$16:$EO$16,0))</f>
        <v>0</v>
      </c>
      <c r="T24">
        <f>INDEX('[10]Displacement Source AC'!$DR$2:$EO$11,MATCH(T$9,'[10]Displacement Source AC'!$C$2:$C$11,0),MATCH($O24,'[10]Displacement Source AC'!$DR$16:$EO$16,0))</f>
        <v>0</v>
      </c>
      <c r="U24">
        <f>INDEX('[10]Displacement Source AC'!$DR$2:$EO$11,MATCH(U$9,'[10]Displacement Source AC'!$C$2:$C$11,0),MATCH($O24,'[10]Displacement Source AC'!$DR$16:$EO$16,0))</f>
        <v>0</v>
      </c>
      <c r="V24">
        <f>INDEX('[10]Displacement Source AC'!$DR$2:$EO$11,MATCH(V$9,'[10]Displacement Source AC'!$C$2:$C$11,0),MATCH($O24,'[10]Displacement Source AC'!$DR$16:$EO$16,0))</f>
        <v>0</v>
      </c>
      <c r="W24">
        <f>INDEX('[10]Displacement Source AC'!$DR$2:$EO$11,MATCH(W$9,'[10]Displacement Source AC'!$C$2:$C$11,0),MATCH($O24,'[10]Displacement Source AC'!$DR$16:$EO$16,0))</f>
        <v>0</v>
      </c>
      <c r="X24">
        <f>INDEX('[10]Displacement Source AC'!$DR$2:$EO$11,MATCH(X$9,'[10]Displacement Source AC'!$C$2:$C$11,0),MATCH($O24,'[10]Displacement Source AC'!$DR$16:$EO$16,0))</f>
        <v>0</v>
      </c>
      <c r="Y24">
        <f>INDEX('[10]Displacement Source AC'!$DR$2:$EO$11,MATCH(Y$9,'[10]Displacement Source AC'!$C$2:$C$11,0),MATCH($O24,'[10]Displacement Source AC'!$DR$16:$EO$16,0))</f>
        <v>0</v>
      </c>
      <c r="AB24">
        <f t="shared" si="5"/>
        <v>0</v>
      </c>
      <c r="AC24">
        <f t="shared" si="2"/>
        <v>0</v>
      </c>
      <c r="AD24">
        <f t="shared" si="2"/>
        <v>0</v>
      </c>
      <c r="AE24">
        <f t="shared" si="2"/>
        <v>0</v>
      </c>
      <c r="AF24">
        <f t="shared" si="2"/>
        <v>0</v>
      </c>
      <c r="AG24">
        <f t="shared" si="2"/>
        <v>0</v>
      </c>
      <c r="AH24">
        <f t="shared" si="2"/>
        <v>0</v>
      </c>
      <c r="AI24">
        <f t="shared" si="2"/>
        <v>0</v>
      </c>
      <c r="AJ24">
        <f t="shared" si="2"/>
        <v>0</v>
      </c>
      <c r="AK24">
        <f t="shared" si="2"/>
        <v>0</v>
      </c>
      <c r="AN24">
        <f>VLOOKUP($O24,'Table 3 WY Wind 2021'!$B$10:$J$36,9,FALSE)</f>
        <v>122.17</v>
      </c>
      <c r="AO24">
        <f>VLOOKUP($O24,'Table 3 DJ Wind 2031'!$B$10:$J$36,9,FALSE)</f>
        <v>217.43</v>
      </c>
      <c r="AP24">
        <f>VLOOKUP($O24,'Table 3 ID Wind 2036'!$B$10:$J$36,9,FALSE)</f>
        <v>221.12</v>
      </c>
      <c r="AQ24">
        <f>VLOOKUP($O24,'Table 3 30 MW Geoth 2029'!$B$10:$J$36,9,FALSE)</f>
        <v>816.52</v>
      </c>
      <c r="AR24">
        <f>VLOOKUP($O24,'Table 3 200 MW (UT N) 2029)'!$B$11:$H$41,7,FALSE)</f>
        <v>139.18</v>
      </c>
      <c r="AS24">
        <f>VLOOKUP($O24,'Table 3 436MW (West M) 2030'!$B$11:$I$41,7,FALSE)</f>
        <v>207.03</v>
      </c>
      <c r="AT24">
        <f>VLOOKUP($O24,'Table 3 477 MW (Wyo) 2033'!$B$11:$I$41,7,FALSE)</f>
        <v>212.02</v>
      </c>
      <c r="AU24">
        <f>VLOOKUP($O24,'Table 3 200 MW (Wyo) 2033'!$B$11:$I$41,7,FALSE)</f>
        <v>182.83</v>
      </c>
      <c r="AV24">
        <f>VLOOKUP($O24,'Table 3 Yakima Solar 2028'!$B$10:$K$36,9,FALSE)</f>
        <v>197.96</v>
      </c>
      <c r="AW24">
        <f>VLOOKUP($O24,'Table 3 UT Solar 2031'!$B$10:$K$36,9,FALSE)</f>
        <v>205.19</v>
      </c>
      <c r="AZ24">
        <f>SUM(AB$13:AB24)*AN24/1000</f>
        <v>0</v>
      </c>
      <c r="BA24">
        <f>SUM(AC$13:AC24)*AO24/1000</f>
        <v>0</v>
      </c>
      <c r="BB24">
        <f>SUM(AD$13:AD24)*AP24/1000</f>
        <v>0</v>
      </c>
      <c r="BC24">
        <f>SUM(AE$13:AE24)*AQ24/1000</f>
        <v>0</v>
      </c>
      <c r="BD24">
        <f>SUM(AF$13:AF24)*AR24/1000</f>
        <v>0</v>
      </c>
      <c r="BE24">
        <f>SUM(AG$13:AG24)*AS24/1000</f>
        <v>0</v>
      </c>
      <c r="BF24">
        <f>SUM(AH$13:AH24)*AT24/1000</f>
        <v>0</v>
      </c>
      <c r="BG24">
        <f>SUM(AI$13:AI24)*AU24/1000</f>
        <v>0</v>
      </c>
      <c r="BH24">
        <f>SUM(AJ$13:AJ24)*AV24/1000</f>
        <v>0</v>
      </c>
      <c r="BI24">
        <f>SUM(AK$13:AK24)*AW24/1000</f>
        <v>0</v>
      </c>
      <c r="BJ24">
        <f t="shared" si="6"/>
        <v>0</v>
      </c>
    </row>
    <row r="25" spans="2:62">
      <c r="B25" s="16">
        <f t="shared" si="4"/>
        <v>2030</v>
      </c>
      <c r="C25" s="10">
        <f t="shared" si="0"/>
        <v>0</v>
      </c>
      <c r="D25" s="62"/>
      <c r="E25" s="10">
        <f>SUMIF('Table 5'!$J$13:$J$264,B25,'Table 5'!$C$13:$C$264)/SUMIF('Table 5'!$J$13:$J$264,B25,'Table 5'!$F$13:$F$264)</f>
        <v>35.597373949844865</v>
      </c>
      <c r="F25" s="51"/>
      <c r="G25" s="15">
        <f>IFERROR(SUMIF('Table 5'!$J$13:$J$264,B25,'Table 5'!$E$13:$E$264)/SUMIF('Table 5'!$J$13:$J$264,B25,'Table 5'!$F$13:$F$264),0)</f>
        <v>35.597373949844865</v>
      </c>
      <c r="H25" s="50"/>
      <c r="I25"/>
      <c r="M25" s="193"/>
      <c r="O25">
        <f t="shared" si="1"/>
        <v>2030</v>
      </c>
      <c r="P25">
        <f>INDEX('[10]Displacement Source AC'!$DR$2:$EO$11,MATCH(P$9,'[10]Displacement Source AC'!$C$2:$C$11,0),MATCH($O25,'[10]Displacement Source AC'!$DR$16:$EO$16,0))</f>
        <v>0</v>
      </c>
      <c r="Q25">
        <f>INDEX('[10]Displacement Source AC'!$DR$2:$EO$11,MATCH(Q$9,'[10]Displacement Source AC'!$C$2:$C$11,0),MATCH($O25,'[10]Displacement Source AC'!$DR$16:$EO$16,0))</f>
        <v>0</v>
      </c>
      <c r="R25">
        <f>INDEX('[10]Displacement Source AC'!$DR$2:$EO$11,MATCH(R$9,'[10]Displacement Source AC'!$C$2:$C$11,0),MATCH($O25,'[10]Displacement Source AC'!$DR$16:$EO$16,0))</f>
        <v>0</v>
      </c>
      <c r="S25">
        <f>INDEX('[10]Displacement Source AC'!$DR$2:$EO$11,MATCH(S$9,'[10]Displacement Source AC'!$C$2:$C$11,0),MATCH($O25,'[10]Displacement Source AC'!$DR$16:$EO$16,0))</f>
        <v>0</v>
      </c>
      <c r="T25">
        <f>INDEX('[10]Displacement Source AC'!$DR$2:$EO$11,MATCH(T$9,'[10]Displacement Source AC'!$C$2:$C$11,0),MATCH($O25,'[10]Displacement Source AC'!$DR$16:$EO$16,0))</f>
        <v>0</v>
      </c>
      <c r="U25">
        <f>INDEX('[10]Displacement Source AC'!$DR$2:$EO$11,MATCH(U$9,'[10]Displacement Source AC'!$C$2:$C$11,0),MATCH($O25,'[10]Displacement Source AC'!$DR$16:$EO$16,0))</f>
        <v>0</v>
      </c>
      <c r="V25">
        <f>INDEX('[10]Displacement Source AC'!$DR$2:$EO$11,MATCH(V$9,'[10]Displacement Source AC'!$C$2:$C$11,0),MATCH($O25,'[10]Displacement Source AC'!$DR$16:$EO$16,0))</f>
        <v>0</v>
      </c>
      <c r="W25">
        <f>INDEX('[10]Displacement Source AC'!$DR$2:$EO$11,MATCH(W$9,'[10]Displacement Source AC'!$C$2:$C$11,0),MATCH($O25,'[10]Displacement Source AC'!$DR$16:$EO$16,0))</f>
        <v>0</v>
      </c>
      <c r="X25">
        <f>INDEX('[10]Displacement Source AC'!$DR$2:$EO$11,MATCH(X$9,'[10]Displacement Source AC'!$C$2:$C$11,0),MATCH($O25,'[10]Displacement Source AC'!$DR$16:$EO$16,0))</f>
        <v>0</v>
      </c>
      <c r="Y25">
        <f>INDEX('[10]Displacement Source AC'!$DR$2:$EO$11,MATCH(Y$9,'[10]Displacement Source AC'!$C$2:$C$11,0),MATCH($O25,'[10]Displacement Source AC'!$DR$16:$EO$16,0))</f>
        <v>0</v>
      </c>
      <c r="AB25">
        <f t="shared" si="5"/>
        <v>0</v>
      </c>
      <c r="AC25">
        <f t="shared" si="2"/>
        <v>0</v>
      </c>
      <c r="AD25">
        <f t="shared" si="2"/>
        <v>0</v>
      </c>
      <c r="AE25">
        <f t="shared" si="2"/>
        <v>0</v>
      </c>
      <c r="AF25">
        <f t="shared" si="2"/>
        <v>0</v>
      </c>
      <c r="AG25">
        <f t="shared" si="2"/>
        <v>0</v>
      </c>
      <c r="AH25">
        <f t="shared" si="2"/>
        <v>0</v>
      </c>
      <c r="AI25">
        <f t="shared" si="2"/>
        <v>0</v>
      </c>
      <c r="AJ25">
        <f t="shared" si="2"/>
        <v>0</v>
      </c>
      <c r="AK25">
        <f t="shared" si="2"/>
        <v>0</v>
      </c>
      <c r="AN25">
        <f>VLOOKUP($O25,'Table 3 WY Wind 2021'!$B$10:$J$36,9,FALSE)</f>
        <v>125.09</v>
      </c>
      <c r="AO25">
        <f>VLOOKUP($O25,'Table 3 DJ Wind 2031'!$B$10:$J$36,9,FALSE)</f>
        <v>222.59</v>
      </c>
      <c r="AP25">
        <f>VLOOKUP($O25,'Table 3 ID Wind 2036'!$B$10:$J$36,9,FALSE)</f>
        <v>226.38</v>
      </c>
      <c r="AQ25">
        <f>VLOOKUP($O25,'Table 3 30 MW Geoth 2029'!$B$10:$J$36,9,FALSE)</f>
        <v>835.97</v>
      </c>
      <c r="AR25">
        <f>VLOOKUP($O25,'Table 3 200 MW (UT N) 2029)'!$B$11:$H$41,7,FALSE)</f>
        <v>142.51</v>
      </c>
      <c r="AS25">
        <f>VLOOKUP($O25,'Table 3 436MW (West M) 2030'!$B$11:$I$41,7,FALSE)</f>
        <v>211.93</v>
      </c>
      <c r="AT25">
        <f>VLOOKUP($O25,'Table 3 477 MW (Wyo) 2033'!$B$11:$I$41,7,FALSE)</f>
        <v>217.05</v>
      </c>
      <c r="AU25">
        <f>VLOOKUP($O25,'Table 3 200 MW (Wyo) 2033'!$B$11:$I$41,7,FALSE)</f>
        <v>187.19</v>
      </c>
      <c r="AV25">
        <f>VLOOKUP($O25,'Table 3 Yakima Solar 2028'!$B$10:$K$36,9,FALSE)</f>
        <v>202.69</v>
      </c>
      <c r="AW25">
        <f>VLOOKUP($O25,'Table 3 UT Solar 2031'!$B$10:$K$36,9,FALSE)</f>
        <v>210.07</v>
      </c>
      <c r="AZ25">
        <f>SUM(AB$13:AB25)*AN25/1000</f>
        <v>0</v>
      </c>
      <c r="BA25">
        <f>SUM(AC$13:AC25)*AO25/1000</f>
        <v>0</v>
      </c>
      <c r="BB25">
        <f>SUM(AD$13:AD25)*AP25/1000</f>
        <v>0</v>
      </c>
      <c r="BC25">
        <f>SUM(AE$13:AE25)*AQ25/1000</f>
        <v>0</v>
      </c>
      <c r="BD25">
        <f>SUM(AF$13:AF25)*AR25/1000</f>
        <v>0</v>
      </c>
      <c r="BE25">
        <f>SUM(AG$13:AG25)*AS25/1000</f>
        <v>0</v>
      </c>
      <c r="BF25">
        <f>SUM(AH$13:AH25)*AT25/1000</f>
        <v>0</v>
      </c>
      <c r="BG25">
        <f>SUM(AI$13:AI25)*AU25/1000</f>
        <v>0</v>
      </c>
      <c r="BH25">
        <f>SUM(AJ$13:AJ25)*AV25/1000</f>
        <v>0</v>
      </c>
      <c r="BI25">
        <f>SUM(AK$13:AK25)*AW25/1000</f>
        <v>0</v>
      </c>
      <c r="BJ25">
        <f t="shared" si="6"/>
        <v>0</v>
      </c>
    </row>
    <row r="26" spans="2:62">
      <c r="B26" s="16">
        <f t="shared" si="4"/>
        <v>2031</v>
      </c>
      <c r="C26" s="10">
        <f t="shared" si="0"/>
        <v>0</v>
      </c>
      <c r="D26" s="62"/>
      <c r="E26" s="10">
        <f>SUMIF('Table 5'!$J$13:$J$264,B26,'Table 5'!$C$13:$C$264)/SUMIF('Table 5'!$J$13:$J$264,B26,'Table 5'!$F$13:$F$264)</f>
        <v>37.702474517223258</v>
      </c>
      <c r="F26" s="51"/>
      <c r="G26" s="15">
        <f>IFERROR(SUMIF('Table 5'!$J$13:$J$264,B26,'Table 5'!$E$13:$E$264)/SUMIF('Table 5'!$J$13:$J$264,B26,'Table 5'!$F$13:$F$264),0)</f>
        <v>37.702474517223258</v>
      </c>
      <c r="H26" s="50"/>
      <c r="I26"/>
      <c r="M26" s="193"/>
      <c r="O26">
        <f t="shared" si="1"/>
        <v>2031</v>
      </c>
      <c r="P26">
        <f>INDEX('[10]Displacement Source AC'!$DR$2:$EO$11,MATCH(P$9,'[10]Displacement Source AC'!$C$2:$C$11,0),MATCH($O26,'[10]Displacement Source AC'!$DR$16:$EO$16,0))</f>
        <v>0</v>
      </c>
      <c r="Q26">
        <f>INDEX('[10]Displacement Source AC'!$DR$2:$EO$11,MATCH(Q$9,'[10]Displacement Source AC'!$C$2:$C$11,0),MATCH($O26,'[10]Displacement Source AC'!$DR$16:$EO$16,0))</f>
        <v>0</v>
      </c>
      <c r="R26">
        <f>INDEX('[10]Displacement Source AC'!$DR$2:$EO$11,MATCH(R$9,'[10]Displacement Source AC'!$C$2:$C$11,0),MATCH($O26,'[10]Displacement Source AC'!$DR$16:$EO$16,0))</f>
        <v>0</v>
      </c>
      <c r="S26">
        <f>INDEX('[10]Displacement Source AC'!$DR$2:$EO$11,MATCH(S$9,'[10]Displacement Source AC'!$C$2:$C$11,0),MATCH($O26,'[10]Displacement Source AC'!$DR$16:$EO$16,0))</f>
        <v>0</v>
      </c>
      <c r="T26">
        <f>INDEX('[10]Displacement Source AC'!$DR$2:$EO$11,MATCH(T$9,'[10]Displacement Source AC'!$C$2:$C$11,0),MATCH($O26,'[10]Displacement Source AC'!$DR$16:$EO$16,0))</f>
        <v>0</v>
      </c>
      <c r="U26">
        <f>INDEX('[10]Displacement Source AC'!$DR$2:$EO$11,MATCH(U$9,'[10]Displacement Source AC'!$C$2:$C$11,0),MATCH($O26,'[10]Displacement Source AC'!$DR$16:$EO$16,0))</f>
        <v>0</v>
      </c>
      <c r="V26">
        <f>INDEX('[10]Displacement Source AC'!$DR$2:$EO$11,MATCH(V$9,'[10]Displacement Source AC'!$C$2:$C$11,0),MATCH($O26,'[10]Displacement Source AC'!$DR$16:$EO$16,0))</f>
        <v>0</v>
      </c>
      <c r="W26">
        <f>INDEX('[10]Displacement Source AC'!$DR$2:$EO$11,MATCH(W$9,'[10]Displacement Source AC'!$C$2:$C$11,0),MATCH($O26,'[10]Displacement Source AC'!$DR$16:$EO$16,0))</f>
        <v>0</v>
      </c>
      <c r="X26">
        <f>INDEX('[10]Displacement Source AC'!$DR$2:$EO$11,MATCH(X$9,'[10]Displacement Source AC'!$C$2:$C$11,0),MATCH($O26,'[10]Displacement Source AC'!$DR$16:$EO$16,0))</f>
        <v>0</v>
      </c>
      <c r="Y26">
        <f>INDEX('[10]Displacement Source AC'!$DR$2:$EO$11,MATCH(Y$9,'[10]Displacement Source AC'!$C$2:$C$11,0),MATCH($O26,'[10]Displacement Source AC'!$DR$16:$EO$16,0))</f>
        <v>0</v>
      </c>
      <c r="AB26">
        <f t="shared" si="5"/>
        <v>0</v>
      </c>
      <c r="AC26">
        <f t="shared" si="2"/>
        <v>0</v>
      </c>
      <c r="AD26">
        <f t="shared" si="2"/>
        <v>0</v>
      </c>
      <c r="AE26">
        <f t="shared" si="2"/>
        <v>0</v>
      </c>
      <c r="AF26">
        <f t="shared" si="2"/>
        <v>0</v>
      </c>
      <c r="AG26">
        <f t="shared" si="2"/>
        <v>0</v>
      </c>
      <c r="AH26">
        <f t="shared" si="2"/>
        <v>0</v>
      </c>
      <c r="AI26">
        <f t="shared" si="2"/>
        <v>0</v>
      </c>
      <c r="AJ26">
        <f t="shared" si="2"/>
        <v>0</v>
      </c>
      <c r="AK26">
        <f t="shared" si="2"/>
        <v>0</v>
      </c>
      <c r="AN26">
        <f>VLOOKUP($O26,'Table 3 WY Wind 2021'!$B$10:$J$36,9,FALSE)</f>
        <v>128.1</v>
      </c>
      <c r="AO26">
        <f>VLOOKUP($O26,'Table 3 DJ Wind 2031'!$B$10:$J$36,9,FALSE)</f>
        <v>227.93</v>
      </c>
      <c r="AP26">
        <f>VLOOKUP($O26,'Table 3 ID Wind 2036'!$B$10:$J$36,9,FALSE)</f>
        <v>231.81</v>
      </c>
      <c r="AQ26">
        <f>VLOOKUP($O26,'Table 3 30 MW Geoth 2029'!$B$10:$J$36,9,FALSE)</f>
        <v>856.05</v>
      </c>
      <c r="AR26">
        <f>VLOOKUP($O26,'Table 3 200 MW (UT N) 2029)'!$B$11:$H$41,7,FALSE)</f>
        <v>145.94</v>
      </c>
      <c r="AS26">
        <f>VLOOKUP($O26,'Table 3 436MW (West M) 2030'!$B$11:$I$41,7,FALSE)</f>
        <v>217.05</v>
      </c>
      <c r="AT26">
        <f>VLOOKUP($O26,'Table 3 477 MW (Wyo) 2033'!$B$11:$I$41,7,FALSE)</f>
        <v>222.25</v>
      </c>
      <c r="AU26">
        <f>VLOOKUP($O26,'Table 3 200 MW (Wyo) 2033'!$B$11:$I$41,7,FALSE)</f>
        <v>191.69</v>
      </c>
      <c r="AV26">
        <f>VLOOKUP($O26,'Table 3 Yakima Solar 2028'!$B$10:$K$36,9,FALSE)</f>
        <v>207.55</v>
      </c>
      <c r="AW26">
        <f>VLOOKUP($O26,'Table 3 UT Solar 2031'!$B$10:$K$36,9,FALSE)</f>
        <v>215.13</v>
      </c>
      <c r="AZ26">
        <f>SUM(AB$13:AB26)*AN26/1000</f>
        <v>0</v>
      </c>
      <c r="BA26">
        <f>SUM(AC$13:AC26)*AO26/1000</f>
        <v>0</v>
      </c>
      <c r="BB26">
        <f>SUM(AD$13:AD26)*AP26/1000</f>
        <v>0</v>
      </c>
      <c r="BC26">
        <f>SUM(AE$13:AE26)*AQ26/1000</f>
        <v>0</v>
      </c>
      <c r="BD26">
        <f>SUM(AF$13:AF26)*AR26/1000</f>
        <v>0</v>
      </c>
      <c r="BE26">
        <f>SUM(AG$13:AG26)*AS26/1000</f>
        <v>0</v>
      </c>
      <c r="BF26">
        <f>SUM(AH$13:AH26)*AT26/1000</f>
        <v>0</v>
      </c>
      <c r="BG26">
        <f>SUM(AI$13:AI26)*AU26/1000</f>
        <v>0</v>
      </c>
      <c r="BH26">
        <f>SUM(AJ$13:AJ26)*AV26/1000</f>
        <v>0</v>
      </c>
      <c r="BI26">
        <f>SUM(AK$13:AK26)*AW26/1000</f>
        <v>0</v>
      </c>
      <c r="BJ26">
        <f t="shared" si="6"/>
        <v>0</v>
      </c>
    </row>
    <row r="27" spans="2:62">
      <c r="B27" s="16">
        <f t="shared" si="4"/>
        <v>2032</v>
      </c>
      <c r="C27" s="10">
        <f t="shared" si="0"/>
        <v>0</v>
      </c>
      <c r="D27" s="62"/>
      <c r="E27" s="10">
        <f>SUMIF('Table 5'!$J$13:$J$264,B27,'Table 5'!$C$13:$C$264)/SUMIF('Table 5'!$J$13:$J$264,B27,'Table 5'!$F$13:$F$264)</f>
        <v>39.413847675211315</v>
      </c>
      <c r="F27" s="51"/>
      <c r="G27" s="15">
        <f>IFERROR(SUMIF('Table 5'!$J$13:$J$264,B27,'Table 5'!$E$13:$E$264)/SUMIF('Table 5'!$J$13:$J$264,B27,'Table 5'!$F$13:$F$264),0)</f>
        <v>39.413847675211315</v>
      </c>
      <c r="H27" s="50"/>
      <c r="I27"/>
      <c r="M27" s="193"/>
      <c r="O27">
        <f t="shared" si="1"/>
        <v>2032</v>
      </c>
      <c r="P27">
        <f>INDEX('[10]Displacement Source AC'!$DR$2:$EO$11,MATCH(P$9,'[10]Displacement Source AC'!$C$2:$C$11,0),MATCH($O27,'[10]Displacement Source AC'!$DR$16:$EO$16,0))</f>
        <v>0</v>
      </c>
      <c r="Q27">
        <f>INDEX('[10]Displacement Source AC'!$DR$2:$EO$11,MATCH(Q$9,'[10]Displacement Source AC'!$C$2:$C$11,0),MATCH($O27,'[10]Displacement Source AC'!$DR$16:$EO$16,0))</f>
        <v>0</v>
      </c>
      <c r="R27">
        <f>INDEX('[10]Displacement Source AC'!$DR$2:$EO$11,MATCH(R$9,'[10]Displacement Source AC'!$C$2:$C$11,0),MATCH($O27,'[10]Displacement Source AC'!$DR$16:$EO$16,0))</f>
        <v>0</v>
      </c>
      <c r="S27">
        <f>INDEX('[10]Displacement Source AC'!$DR$2:$EO$11,MATCH(S$9,'[10]Displacement Source AC'!$C$2:$C$11,0),MATCH($O27,'[10]Displacement Source AC'!$DR$16:$EO$16,0))</f>
        <v>0</v>
      </c>
      <c r="T27">
        <f>INDEX('[10]Displacement Source AC'!$DR$2:$EO$11,MATCH(T$9,'[10]Displacement Source AC'!$C$2:$C$11,0),MATCH($O27,'[10]Displacement Source AC'!$DR$16:$EO$16,0))</f>
        <v>0</v>
      </c>
      <c r="U27">
        <f>INDEX('[10]Displacement Source AC'!$DR$2:$EO$11,MATCH(U$9,'[10]Displacement Source AC'!$C$2:$C$11,0),MATCH($O27,'[10]Displacement Source AC'!$DR$16:$EO$16,0))</f>
        <v>0</v>
      </c>
      <c r="V27">
        <f>INDEX('[10]Displacement Source AC'!$DR$2:$EO$11,MATCH(V$9,'[10]Displacement Source AC'!$C$2:$C$11,0),MATCH($O27,'[10]Displacement Source AC'!$DR$16:$EO$16,0))</f>
        <v>0</v>
      </c>
      <c r="W27">
        <f>INDEX('[10]Displacement Source AC'!$DR$2:$EO$11,MATCH(W$9,'[10]Displacement Source AC'!$C$2:$C$11,0),MATCH($O27,'[10]Displacement Source AC'!$DR$16:$EO$16,0))</f>
        <v>0</v>
      </c>
      <c r="X27">
        <f>INDEX('[10]Displacement Source AC'!$DR$2:$EO$11,MATCH(X$9,'[10]Displacement Source AC'!$C$2:$C$11,0),MATCH($O27,'[10]Displacement Source AC'!$DR$16:$EO$16,0))</f>
        <v>0</v>
      </c>
      <c r="Y27">
        <f>INDEX('[10]Displacement Source AC'!$DR$2:$EO$11,MATCH(Y$9,'[10]Displacement Source AC'!$C$2:$C$11,0),MATCH($O27,'[10]Displacement Source AC'!$DR$16:$EO$16,0))</f>
        <v>0</v>
      </c>
      <c r="AB27">
        <f t="shared" si="5"/>
        <v>0</v>
      </c>
      <c r="AC27">
        <f t="shared" si="2"/>
        <v>0</v>
      </c>
      <c r="AD27">
        <f t="shared" si="2"/>
        <v>0</v>
      </c>
      <c r="AE27">
        <f t="shared" si="2"/>
        <v>0</v>
      </c>
      <c r="AF27">
        <f t="shared" si="2"/>
        <v>0</v>
      </c>
      <c r="AG27">
        <f t="shared" si="2"/>
        <v>0</v>
      </c>
      <c r="AH27">
        <f t="shared" si="2"/>
        <v>0</v>
      </c>
      <c r="AI27">
        <f t="shared" si="2"/>
        <v>0</v>
      </c>
      <c r="AJ27">
        <f t="shared" si="2"/>
        <v>0</v>
      </c>
      <c r="AK27">
        <f t="shared" si="2"/>
        <v>0</v>
      </c>
      <c r="AN27">
        <f>VLOOKUP($O27,'Table 3 WY Wind 2021'!$B$10:$J$36,9,FALSE)</f>
        <v>131.16999999999999</v>
      </c>
      <c r="AO27">
        <f>VLOOKUP($O27,'Table 3 DJ Wind 2031'!$B$10:$J$36,9,FALSE)</f>
        <v>233.41</v>
      </c>
      <c r="AP27">
        <f>VLOOKUP($O27,'Table 3 ID Wind 2036'!$B$10:$J$36,9,FALSE)</f>
        <v>237.39</v>
      </c>
      <c r="AQ27">
        <f>VLOOKUP($O27,'Table 3 30 MW Geoth 2029'!$B$10:$J$36,9,FALSE)</f>
        <v>876.69</v>
      </c>
      <c r="AR27">
        <f>VLOOKUP($O27,'Table 3 200 MW (UT N) 2029)'!$B$11:$H$41,7,FALSE)</f>
        <v>149.43</v>
      </c>
      <c r="AS27">
        <f>VLOOKUP($O27,'Table 3 436MW (West M) 2030'!$B$11:$I$41,7,FALSE)</f>
        <v>222.28</v>
      </c>
      <c r="AT27">
        <f>VLOOKUP($O27,'Table 3 477 MW (Wyo) 2033'!$B$11:$I$41,7,FALSE)</f>
        <v>227.56</v>
      </c>
      <c r="AU27">
        <f>VLOOKUP($O27,'Table 3 200 MW (Wyo) 2033'!$B$11:$I$41,7,FALSE)</f>
        <v>196.29</v>
      </c>
      <c r="AV27">
        <f>VLOOKUP($O27,'Table 3 Yakima Solar 2028'!$B$10:$K$36,9,FALSE)</f>
        <v>212.54</v>
      </c>
      <c r="AW27">
        <f>VLOOKUP($O27,'Table 3 UT Solar 2031'!$B$10:$K$36,9,FALSE)</f>
        <v>220.31</v>
      </c>
      <c r="AZ27">
        <f>SUM(AB$13:AB27)*AN27/1000</f>
        <v>0</v>
      </c>
      <c r="BA27">
        <f>SUM(AC$13:AC27)*AO27/1000</f>
        <v>0</v>
      </c>
      <c r="BB27">
        <f>SUM(AD$13:AD27)*AP27/1000</f>
        <v>0</v>
      </c>
      <c r="BC27">
        <f>SUM(AE$13:AE27)*AQ27/1000</f>
        <v>0</v>
      </c>
      <c r="BD27">
        <f>SUM(AF$13:AF27)*AR27/1000</f>
        <v>0</v>
      </c>
      <c r="BE27">
        <f>SUM(AG$13:AG27)*AS27/1000</f>
        <v>0</v>
      </c>
      <c r="BF27">
        <f>SUM(AH$13:AH27)*AT27/1000</f>
        <v>0</v>
      </c>
      <c r="BG27">
        <f>SUM(AI$13:AI27)*AU27/1000</f>
        <v>0</v>
      </c>
      <c r="BH27">
        <f>SUM(AJ$13:AJ27)*AV27/1000</f>
        <v>0</v>
      </c>
      <c r="BI27">
        <f>SUM(AK$13:AK27)*AW27/1000</f>
        <v>0</v>
      </c>
      <c r="BJ27">
        <f t="shared" si="6"/>
        <v>0</v>
      </c>
    </row>
    <row r="28" spans="2:62">
      <c r="B28" s="16">
        <f t="shared" si="4"/>
        <v>2033</v>
      </c>
      <c r="C28" s="10">
        <f t="shared" si="0"/>
        <v>0</v>
      </c>
      <c r="D28" s="62"/>
      <c r="E28" s="10">
        <f>SUMIF('Table 5'!$J$13:$J$264,B28,'Table 5'!$C$13:$C$264)/SUMIF('Table 5'!$J$13:$J$264,B28,'Table 5'!$F$13:$F$264)</f>
        <v>43.978017456530004</v>
      </c>
      <c r="F28" s="51"/>
      <c r="G28" s="15">
        <f>IFERROR(SUMIF('Table 5'!$J$13:$J$264,B28,'Table 5'!$E$13:$E$264)/SUMIF('Table 5'!$J$13:$J$264,B28,'Table 5'!$F$13:$F$264),0)</f>
        <v>43.978017456530004</v>
      </c>
      <c r="H28" s="50"/>
      <c r="I28"/>
      <c r="M28" s="193"/>
      <c r="O28">
        <f t="shared" si="1"/>
        <v>2033</v>
      </c>
      <c r="P28">
        <f>INDEX('[10]Displacement Source AC'!$DR$2:$EO$11,MATCH(P$9,'[10]Displacement Source AC'!$C$2:$C$11,0),MATCH($O28,'[10]Displacement Source AC'!$DR$16:$EO$16,0))</f>
        <v>0</v>
      </c>
      <c r="Q28">
        <f>INDEX('[10]Displacement Source AC'!$DR$2:$EO$11,MATCH(Q$9,'[10]Displacement Source AC'!$C$2:$C$11,0),MATCH($O28,'[10]Displacement Source AC'!$DR$16:$EO$16,0))</f>
        <v>0</v>
      </c>
      <c r="R28">
        <f>INDEX('[10]Displacement Source AC'!$DR$2:$EO$11,MATCH(R$9,'[10]Displacement Source AC'!$C$2:$C$11,0),MATCH($O28,'[10]Displacement Source AC'!$DR$16:$EO$16,0))</f>
        <v>0</v>
      </c>
      <c r="S28">
        <f>INDEX('[10]Displacement Source AC'!$DR$2:$EO$11,MATCH(S$9,'[10]Displacement Source AC'!$C$2:$C$11,0),MATCH($O28,'[10]Displacement Source AC'!$DR$16:$EO$16,0))</f>
        <v>0</v>
      </c>
      <c r="T28">
        <f>INDEX('[10]Displacement Source AC'!$DR$2:$EO$11,MATCH(T$9,'[10]Displacement Source AC'!$C$2:$C$11,0),MATCH($O28,'[10]Displacement Source AC'!$DR$16:$EO$16,0))</f>
        <v>0</v>
      </c>
      <c r="U28">
        <f>INDEX('[10]Displacement Source AC'!$DR$2:$EO$11,MATCH(U$9,'[10]Displacement Source AC'!$C$2:$C$11,0),MATCH($O28,'[10]Displacement Source AC'!$DR$16:$EO$16,0))</f>
        <v>0</v>
      </c>
      <c r="V28">
        <f>INDEX('[10]Displacement Source AC'!$DR$2:$EO$11,MATCH(V$9,'[10]Displacement Source AC'!$C$2:$C$11,0),MATCH($O28,'[10]Displacement Source AC'!$DR$16:$EO$16,0))</f>
        <v>0</v>
      </c>
      <c r="W28">
        <f>INDEX('[10]Displacement Source AC'!$DR$2:$EO$11,MATCH(W$9,'[10]Displacement Source AC'!$C$2:$C$11,0),MATCH($O28,'[10]Displacement Source AC'!$DR$16:$EO$16,0))</f>
        <v>0</v>
      </c>
      <c r="X28">
        <f>INDEX('[10]Displacement Source AC'!$DR$2:$EO$11,MATCH(X$9,'[10]Displacement Source AC'!$C$2:$C$11,0),MATCH($O28,'[10]Displacement Source AC'!$DR$16:$EO$16,0))</f>
        <v>0</v>
      </c>
      <c r="Y28">
        <f>INDEX('[10]Displacement Source AC'!$DR$2:$EO$11,MATCH(Y$9,'[10]Displacement Source AC'!$C$2:$C$11,0),MATCH($O28,'[10]Displacement Source AC'!$DR$16:$EO$16,0))</f>
        <v>0</v>
      </c>
      <c r="AB28">
        <f t="shared" si="5"/>
        <v>0</v>
      </c>
      <c r="AC28">
        <f t="shared" si="2"/>
        <v>0</v>
      </c>
      <c r="AD28">
        <f t="shared" si="2"/>
        <v>0</v>
      </c>
      <c r="AE28">
        <f t="shared" si="2"/>
        <v>0</v>
      </c>
      <c r="AF28">
        <f t="shared" si="2"/>
        <v>0</v>
      </c>
      <c r="AG28">
        <f t="shared" si="2"/>
        <v>0</v>
      </c>
      <c r="AH28">
        <f t="shared" si="2"/>
        <v>0</v>
      </c>
      <c r="AI28">
        <f t="shared" si="2"/>
        <v>0</v>
      </c>
      <c r="AJ28">
        <f t="shared" si="2"/>
        <v>0</v>
      </c>
      <c r="AK28">
        <f t="shared" si="2"/>
        <v>0</v>
      </c>
      <c r="AN28">
        <f>VLOOKUP($O28,'Table 3 WY Wind 2021'!$B$10:$J$36,9,FALSE)</f>
        <v>134.32</v>
      </c>
      <c r="AO28">
        <f>VLOOKUP($O28,'Table 3 DJ Wind 2031'!$B$10:$J$36,9,FALSE)</f>
        <v>239.05</v>
      </c>
      <c r="AP28">
        <f>VLOOKUP($O28,'Table 3 ID Wind 2036'!$B$10:$J$36,9,FALSE)</f>
        <v>243.13</v>
      </c>
      <c r="AQ28">
        <f>VLOOKUP($O28,'Table 3 30 MW Geoth 2029'!$B$10:$J$36,9,FALSE)</f>
        <v>897.87</v>
      </c>
      <c r="AR28">
        <f>VLOOKUP($O28,'Table 3 200 MW (UT N) 2029)'!$B$11:$H$41,7,FALSE)</f>
        <v>153.04</v>
      </c>
      <c r="AS28">
        <f>VLOOKUP($O28,'Table 3 436MW (West M) 2030'!$B$11:$I$41,7,FALSE)</f>
        <v>227.66</v>
      </c>
      <c r="AT28">
        <f>VLOOKUP($O28,'Table 3 477 MW (Wyo) 2033'!$B$11:$I$41,7,FALSE)</f>
        <v>233.09</v>
      </c>
      <c r="AU28">
        <f>VLOOKUP($O28,'Table 3 200 MW (Wyo) 2033'!$B$11:$I$41,7,FALSE)</f>
        <v>201.04</v>
      </c>
      <c r="AV28">
        <f>VLOOKUP($O28,'Table 3 Yakima Solar 2028'!$B$10:$K$36,9,FALSE)</f>
        <v>217.69</v>
      </c>
      <c r="AW28">
        <f>VLOOKUP($O28,'Table 3 UT Solar 2031'!$B$10:$K$36,9,FALSE)</f>
        <v>225.65</v>
      </c>
      <c r="AZ28">
        <f>SUM(AB$13:AB28)*AN28/1000</f>
        <v>0</v>
      </c>
      <c r="BA28">
        <f>SUM(AC$13:AC28)*AO28/1000</f>
        <v>0</v>
      </c>
      <c r="BB28">
        <f>SUM(AD$13:AD28)*AP28/1000</f>
        <v>0</v>
      </c>
      <c r="BC28">
        <f>SUM(AE$13:AE28)*AQ28/1000</f>
        <v>0</v>
      </c>
      <c r="BD28">
        <f>SUM(AF$13:AF28)*AR28/1000</f>
        <v>0</v>
      </c>
      <c r="BE28">
        <f>SUM(AG$13:AG28)*AS28/1000</f>
        <v>0</v>
      </c>
      <c r="BF28">
        <f>SUM(AH$13:AH28)*AT28/1000</f>
        <v>0</v>
      </c>
      <c r="BG28">
        <f>SUM(AI$13:AI28)*AU28/1000</f>
        <v>0</v>
      </c>
      <c r="BH28">
        <f>SUM(AJ$13:AJ28)*AV28/1000</f>
        <v>0</v>
      </c>
      <c r="BI28">
        <f>SUM(AK$13:AK28)*AW28/1000</f>
        <v>0</v>
      </c>
      <c r="BJ28">
        <f t="shared" si="6"/>
        <v>0</v>
      </c>
    </row>
    <row r="29" spans="2:62">
      <c r="B29" s="16">
        <f t="shared" si="4"/>
        <v>2034</v>
      </c>
      <c r="C29" s="10">
        <f t="shared" si="0"/>
        <v>0</v>
      </c>
      <c r="D29" s="62"/>
      <c r="E29" s="10">
        <f>SUMIF('Table 5'!$J$13:$J$264,B29,'Table 5'!$C$13:$C$264)/SUMIF('Table 5'!$J$13:$J$264,B29,'Table 5'!$F$13:$F$264)</f>
        <v>47.458906093317189</v>
      </c>
      <c r="F29" s="51"/>
      <c r="G29" s="15">
        <f>IFERROR(SUMIF('Table 5'!$J$13:$J$264,B29,'Table 5'!$E$13:$E$264)/SUMIF('Table 5'!$J$13:$J$264,B29,'Table 5'!$F$13:$F$264),0)</f>
        <v>47.458906093317189</v>
      </c>
      <c r="H29" s="50"/>
      <c r="I29"/>
      <c r="M29" s="193"/>
      <c r="O29">
        <f t="shared" ref="O29:O32" si="7">B29</f>
        <v>2034</v>
      </c>
      <c r="P29">
        <f>INDEX('[10]Displacement Source AC'!$DR$2:$EO$11,MATCH(P$9,'[10]Displacement Source AC'!$C$2:$C$11,0),MATCH($O29,'[10]Displacement Source AC'!$DR$16:$EO$16,0))</f>
        <v>0</v>
      </c>
      <c r="Q29">
        <f>INDEX('[10]Displacement Source AC'!$DR$2:$EO$11,MATCH(Q$9,'[10]Displacement Source AC'!$C$2:$C$11,0),MATCH($O29,'[10]Displacement Source AC'!$DR$16:$EO$16,0))</f>
        <v>0</v>
      </c>
      <c r="R29">
        <f>INDEX('[10]Displacement Source AC'!$DR$2:$EO$11,MATCH(R$9,'[10]Displacement Source AC'!$C$2:$C$11,0),MATCH($O29,'[10]Displacement Source AC'!$DR$16:$EO$16,0))</f>
        <v>0</v>
      </c>
      <c r="S29">
        <f>INDEX('[10]Displacement Source AC'!$DR$2:$EO$11,MATCH(S$9,'[10]Displacement Source AC'!$C$2:$C$11,0),MATCH($O29,'[10]Displacement Source AC'!$DR$16:$EO$16,0))</f>
        <v>0</v>
      </c>
      <c r="T29">
        <f>INDEX('[10]Displacement Source AC'!$DR$2:$EO$11,MATCH(T$9,'[10]Displacement Source AC'!$C$2:$C$11,0),MATCH($O29,'[10]Displacement Source AC'!$DR$16:$EO$16,0))</f>
        <v>0</v>
      </c>
      <c r="U29">
        <f>INDEX('[10]Displacement Source AC'!$DR$2:$EO$11,MATCH(U$9,'[10]Displacement Source AC'!$C$2:$C$11,0),MATCH($O29,'[10]Displacement Source AC'!$DR$16:$EO$16,0))</f>
        <v>0</v>
      </c>
      <c r="V29">
        <f>INDEX('[10]Displacement Source AC'!$DR$2:$EO$11,MATCH(V$9,'[10]Displacement Source AC'!$C$2:$C$11,0),MATCH($O29,'[10]Displacement Source AC'!$DR$16:$EO$16,0))</f>
        <v>0</v>
      </c>
      <c r="W29">
        <f>INDEX('[10]Displacement Source AC'!$DR$2:$EO$11,MATCH(W$9,'[10]Displacement Source AC'!$C$2:$C$11,0),MATCH($O29,'[10]Displacement Source AC'!$DR$16:$EO$16,0))</f>
        <v>0</v>
      </c>
      <c r="X29">
        <f>INDEX('[10]Displacement Source AC'!$DR$2:$EO$11,MATCH(X$9,'[10]Displacement Source AC'!$C$2:$C$11,0),MATCH($O29,'[10]Displacement Source AC'!$DR$16:$EO$16,0))</f>
        <v>0</v>
      </c>
      <c r="Y29">
        <f>INDEX('[10]Displacement Source AC'!$DR$2:$EO$11,MATCH(Y$9,'[10]Displacement Source AC'!$C$2:$C$11,0),MATCH($O29,'[10]Displacement Source AC'!$DR$16:$EO$16,0))</f>
        <v>0</v>
      </c>
      <c r="AB29">
        <f t="shared" ref="AB29:AB32" si="8">P29/P$5</f>
        <v>0</v>
      </c>
      <c r="AC29">
        <f t="shared" ref="AC29:AC32" si="9">Q29/Q$5</f>
        <v>0</v>
      </c>
      <c r="AD29">
        <f t="shared" ref="AD29:AD32" si="10">R29/R$5</f>
        <v>0</v>
      </c>
      <c r="AE29">
        <f t="shared" ref="AE29:AE32" si="11">S29/S$5</f>
        <v>0</v>
      </c>
      <c r="AF29">
        <f t="shared" ref="AF29:AF32" si="12">T29/T$5</f>
        <v>0</v>
      </c>
      <c r="AG29">
        <f t="shared" ref="AG29:AG32" si="13">U29/U$5</f>
        <v>0</v>
      </c>
      <c r="AH29">
        <f t="shared" ref="AH29:AH32" si="14">V29/V$5</f>
        <v>0</v>
      </c>
      <c r="AI29">
        <f t="shared" ref="AI29:AI32" si="15">W29/W$5</f>
        <v>0</v>
      </c>
      <c r="AJ29">
        <f t="shared" ref="AJ29:AJ32" si="16">X29/X$5</f>
        <v>0</v>
      </c>
      <c r="AK29">
        <f t="shared" ref="AK29:AK32" si="17">Y29/Y$5</f>
        <v>0</v>
      </c>
      <c r="AN29">
        <f>VLOOKUP($O29,'Table 3 WY Wind 2021'!$B$10:$J$36,9,FALSE)</f>
        <v>137.57</v>
      </c>
      <c r="AO29">
        <f>VLOOKUP($O29,'Table 3 DJ Wind 2031'!$B$10:$J$36,9,FALSE)</f>
        <v>244.83</v>
      </c>
      <c r="AP29">
        <f>VLOOKUP($O29,'Table 3 ID Wind 2036'!$B$10:$J$36,9,FALSE)</f>
        <v>249.02</v>
      </c>
      <c r="AQ29">
        <f>VLOOKUP($O29,'Table 3 30 MW Geoth 2029'!$B$10:$J$36,9,FALSE)</f>
        <v>919.61</v>
      </c>
      <c r="AR29">
        <f>VLOOKUP($O29,'Table 3 200 MW (UT N) 2029)'!$B$11:$H$41,7,FALSE)</f>
        <v>156.75</v>
      </c>
      <c r="AS29">
        <f>VLOOKUP($O29,'Table 3 436MW (West M) 2030'!$B$11:$I$41,7,FALSE)</f>
        <v>233.17</v>
      </c>
      <c r="AT29">
        <f>VLOOKUP($O29,'Table 3 477 MW (Wyo) 2033'!$B$11:$I$41,7,FALSE)</f>
        <v>238.74</v>
      </c>
      <c r="AU29">
        <f>VLOOKUP($O29,'Table 3 200 MW (Wyo) 2033'!$B$11:$I$41,7,FALSE)</f>
        <v>205.91</v>
      </c>
      <c r="AV29">
        <f>VLOOKUP($O29,'Table 3 Yakima Solar 2028'!$B$10:$K$36,9,FALSE)</f>
        <v>222.95</v>
      </c>
      <c r="AW29">
        <f>VLOOKUP($O29,'Table 3 UT Solar 2031'!$B$10:$K$36,9,FALSE)</f>
        <v>231.1</v>
      </c>
      <c r="AZ29">
        <f>SUM(AB$13:AB29)*AN29/1000</f>
        <v>0</v>
      </c>
      <c r="BA29">
        <f>SUM(AC$13:AC29)*AO29/1000</f>
        <v>0</v>
      </c>
      <c r="BB29">
        <f>SUM(AD$13:AD29)*AP29/1000</f>
        <v>0</v>
      </c>
      <c r="BC29">
        <f>SUM(AE$13:AE29)*AQ29/1000</f>
        <v>0</v>
      </c>
      <c r="BD29">
        <f>SUM(AF$13:AF29)*AR29/1000</f>
        <v>0</v>
      </c>
      <c r="BE29">
        <f>SUM(AG$13:AG29)*AS29/1000</f>
        <v>0</v>
      </c>
      <c r="BF29">
        <f>SUM(AH$13:AH29)*AT29/1000</f>
        <v>0</v>
      </c>
      <c r="BG29">
        <f>SUM(AI$13:AI29)*AU29/1000</f>
        <v>0</v>
      </c>
      <c r="BH29">
        <f>SUM(AJ$13:AJ29)*AV29/1000</f>
        <v>0</v>
      </c>
      <c r="BI29">
        <f>SUM(AK$13:AK29)*AW29/1000</f>
        <v>0</v>
      </c>
      <c r="BJ29">
        <f t="shared" ref="BJ29:BJ32" si="18">SUM(AZ29:BI29)</f>
        <v>0</v>
      </c>
    </row>
    <row r="30" spans="2:62">
      <c r="B30" s="16">
        <f t="shared" si="4"/>
        <v>2035</v>
      </c>
      <c r="C30" s="10">
        <f t="shared" si="0"/>
        <v>0</v>
      </c>
      <c r="D30" s="62"/>
      <c r="E30" s="10">
        <f>SUMIF('Table 5'!$J$13:$J$264,B30,'Table 5'!$C$13:$C$264)/SUMIF('Table 5'!$J$13:$J$264,B30,'Table 5'!$F$13:$F$264)</f>
        <v>54.036801141477859</v>
      </c>
      <c r="F30" s="51"/>
      <c r="G30" s="15">
        <f>IFERROR(SUMIF('Table 5'!$J$13:$J$264,B30,'Table 5'!$E$13:$E$264)/SUMIF('Table 5'!$J$13:$J$264,B30,'Table 5'!$F$13:$F$264),0)</f>
        <v>54.036801141477859</v>
      </c>
      <c r="H30" s="50"/>
      <c r="I30"/>
      <c r="M30" s="193"/>
      <c r="O30">
        <f t="shared" si="7"/>
        <v>2035</v>
      </c>
      <c r="P30">
        <f>INDEX('[10]Displacement Source AC'!$DR$2:$EO$11,MATCH(P$9,'[10]Displacement Source AC'!$C$2:$C$11,0),MATCH($O30,'[10]Displacement Source AC'!$DR$16:$EO$16,0))</f>
        <v>0</v>
      </c>
      <c r="Q30">
        <f>INDEX('[10]Displacement Source AC'!$DR$2:$EO$11,MATCH(Q$9,'[10]Displacement Source AC'!$C$2:$C$11,0),MATCH($O30,'[10]Displacement Source AC'!$DR$16:$EO$16,0))</f>
        <v>0</v>
      </c>
      <c r="R30">
        <f>INDEX('[10]Displacement Source AC'!$DR$2:$EO$11,MATCH(R$9,'[10]Displacement Source AC'!$C$2:$C$11,0),MATCH($O30,'[10]Displacement Source AC'!$DR$16:$EO$16,0))</f>
        <v>0</v>
      </c>
      <c r="S30">
        <f>INDEX('[10]Displacement Source AC'!$DR$2:$EO$11,MATCH(S$9,'[10]Displacement Source AC'!$C$2:$C$11,0),MATCH($O30,'[10]Displacement Source AC'!$DR$16:$EO$16,0))</f>
        <v>0</v>
      </c>
      <c r="T30">
        <f>INDEX('[10]Displacement Source AC'!$DR$2:$EO$11,MATCH(T$9,'[10]Displacement Source AC'!$C$2:$C$11,0),MATCH($O30,'[10]Displacement Source AC'!$DR$16:$EO$16,0))</f>
        <v>0</v>
      </c>
      <c r="U30">
        <f>INDEX('[10]Displacement Source AC'!$DR$2:$EO$11,MATCH(U$9,'[10]Displacement Source AC'!$C$2:$C$11,0),MATCH($O30,'[10]Displacement Source AC'!$DR$16:$EO$16,0))</f>
        <v>0</v>
      </c>
      <c r="V30">
        <f>INDEX('[10]Displacement Source AC'!$DR$2:$EO$11,MATCH(V$9,'[10]Displacement Source AC'!$C$2:$C$11,0),MATCH($O30,'[10]Displacement Source AC'!$DR$16:$EO$16,0))</f>
        <v>0</v>
      </c>
      <c r="W30">
        <f>INDEX('[10]Displacement Source AC'!$DR$2:$EO$11,MATCH(W$9,'[10]Displacement Source AC'!$C$2:$C$11,0),MATCH($O30,'[10]Displacement Source AC'!$DR$16:$EO$16,0))</f>
        <v>0</v>
      </c>
      <c r="X30">
        <f>INDEX('[10]Displacement Source AC'!$DR$2:$EO$11,MATCH(X$9,'[10]Displacement Source AC'!$C$2:$C$11,0),MATCH($O30,'[10]Displacement Source AC'!$DR$16:$EO$16,0))</f>
        <v>0</v>
      </c>
      <c r="Y30">
        <f>INDEX('[10]Displacement Source AC'!$DR$2:$EO$11,MATCH(Y$9,'[10]Displacement Source AC'!$C$2:$C$11,0),MATCH($O30,'[10]Displacement Source AC'!$DR$16:$EO$16,0))</f>
        <v>0</v>
      </c>
      <c r="AB30">
        <f t="shared" si="8"/>
        <v>0</v>
      </c>
      <c r="AC30">
        <f t="shared" si="9"/>
        <v>0</v>
      </c>
      <c r="AD30">
        <f t="shared" si="10"/>
        <v>0</v>
      </c>
      <c r="AE30">
        <f t="shared" si="11"/>
        <v>0</v>
      </c>
      <c r="AF30">
        <f t="shared" si="12"/>
        <v>0</v>
      </c>
      <c r="AG30">
        <f t="shared" si="13"/>
        <v>0</v>
      </c>
      <c r="AH30">
        <f t="shared" si="14"/>
        <v>0</v>
      </c>
      <c r="AI30">
        <f t="shared" si="15"/>
        <v>0</v>
      </c>
      <c r="AJ30">
        <f t="shared" si="16"/>
        <v>0</v>
      </c>
      <c r="AK30">
        <f t="shared" si="17"/>
        <v>0</v>
      </c>
      <c r="AN30">
        <f>VLOOKUP($O30,'Table 3 WY Wind 2021'!$B$10:$J$36,9,FALSE)</f>
        <v>140.87</v>
      </c>
      <c r="AO30">
        <f>VLOOKUP($O30,'Table 3 DJ Wind 2031'!$B$10:$J$36,9,FALSE)</f>
        <v>250.74</v>
      </c>
      <c r="AP30">
        <f>VLOOKUP($O30,'Table 3 ID Wind 2036'!$B$10:$J$36,9,FALSE)</f>
        <v>255.04</v>
      </c>
      <c r="AQ30">
        <f>VLOOKUP($O30,'Table 3 30 MW Geoth 2029'!$B$10:$J$36,9,FALSE)</f>
        <v>941.83</v>
      </c>
      <c r="AR30">
        <f>VLOOKUP($O30,'Table 3 200 MW (UT N) 2029)'!$B$11:$H$41,7,FALSE)</f>
        <v>160.53</v>
      </c>
      <c r="AS30">
        <f>VLOOKUP($O30,'Table 3 436MW (West M) 2030'!$B$11:$I$41,7,FALSE)</f>
        <v>238.79</v>
      </c>
      <c r="AT30">
        <f>VLOOKUP($O30,'Table 3 477 MW (Wyo) 2033'!$B$11:$I$41,7,FALSE)</f>
        <v>244.5</v>
      </c>
      <c r="AU30">
        <f>VLOOKUP($O30,'Table 3 200 MW (Wyo) 2033'!$B$11:$I$41,7,FALSE)</f>
        <v>210.88</v>
      </c>
      <c r="AV30">
        <f>VLOOKUP($O30,'Table 3 Yakima Solar 2028'!$B$10:$K$36,9,FALSE)</f>
        <v>228.33</v>
      </c>
      <c r="AW30">
        <f>VLOOKUP($O30,'Table 3 UT Solar 2031'!$B$10:$K$36,9,FALSE)</f>
        <v>236.69</v>
      </c>
      <c r="AZ30">
        <f>SUM(AB$13:AB30)*AN30/1000</f>
        <v>0</v>
      </c>
      <c r="BA30">
        <f>SUM(AC$13:AC30)*AO30/1000</f>
        <v>0</v>
      </c>
      <c r="BB30">
        <f>SUM(AD$13:AD30)*AP30/1000</f>
        <v>0</v>
      </c>
      <c r="BC30">
        <f>SUM(AE$13:AE30)*AQ30/1000</f>
        <v>0</v>
      </c>
      <c r="BD30">
        <f>SUM(AF$13:AF30)*AR30/1000</f>
        <v>0</v>
      </c>
      <c r="BE30">
        <f>SUM(AG$13:AG30)*AS30/1000</f>
        <v>0</v>
      </c>
      <c r="BF30">
        <f>SUM(AH$13:AH30)*AT30/1000</f>
        <v>0</v>
      </c>
      <c r="BG30">
        <f>SUM(AI$13:AI30)*AU30/1000</f>
        <v>0</v>
      </c>
      <c r="BH30">
        <f>SUM(AJ$13:AJ30)*AV30/1000</f>
        <v>0</v>
      </c>
      <c r="BI30">
        <f>SUM(AK$13:AK30)*AW30/1000</f>
        <v>0</v>
      </c>
      <c r="BJ30">
        <f t="shared" si="18"/>
        <v>0</v>
      </c>
    </row>
    <row r="31" spans="2:62">
      <c r="B31" s="16">
        <f t="shared" si="4"/>
        <v>2036</v>
      </c>
      <c r="C31" s="10">
        <f t="shared" si="0"/>
        <v>0</v>
      </c>
      <c r="D31" s="62"/>
      <c r="E31" s="10">
        <f>SUMIF('Table 5'!$J$13:$J$264,B31,'Table 5'!$C$13:$C$264)/SUMIF('Table 5'!$J$13:$J$264,B31,'Table 5'!$F$13:$F$264)</f>
        <v>57.971905641138619</v>
      </c>
      <c r="F31" s="51"/>
      <c r="G31" s="15">
        <f>IFERROR(SUMIF('Table 5'!$J$13:$J$264,B31,'Table 5'!$E$13:$E$264)/SUMIF('Table 5'!$J$13:$J$264,B31,'Table 5'!$F$13:$F$264),0)</f>
        <v>57.971905641138619</v>
      </c>
      <c r="H31" s="50"/>
      <c r="I31"/>
      <c r="M31" s="193"/>
      <c r="O31">
        <f t="shared" si="7"/>
        <v>2036</v>
      </c>
      <c r="P31">
        <f>INDEX('[10]Displacement Source AC'!$DR$2:$EO$11,MATCH(P$9,'[10]Displacement Source AC'!$C$2:$C$11,0),MATCH($O31,'[10]Displacement Source AC'!$DR$16:$EO$16,0))</f>
        <v>0</v>
      </c>
      <c r="Q31">
        <f>INDEX('[10]Displacement Source AC'!$DR$2:$EO$11,MATCH(Q$9,'[10]Displacement Source AC'!$C$2:$C$11,0),MATCH($O31,'[10]Displacement Source AC'!$DR$16:$EO$16,0))</f>
        <v>0</v>
      </c>
      <c r="R31">
        <f>INDEX('[10]Displacement Source AC'!$DR$2:$EO$11,MATCH(R$9,'[10]Displacement Source AC'!$C$2:$C$11,0),MATCH($O31,'[10]Displacement Source AC'!$DR$16:$EO$16,0))</f>
        <v>0</v>
      </c>
      <c r="S31">
        <f>INDEX('[10]Displacement Source AC'!$DR$2:$EO$11,MATCH(S$9,'[10]Displacement Source AC'!$C$2:$C$11,0),MATCH($O31,'[10]Displacement Source AC'!$DR$16:$EO$16,0))</f>
        <v>0</v>
      </c>
      <c r="T31">
        <f>INDEX('[10]Displacement Source AC'!$DR$2:$EO$11,MATCH(T$9,'[10]Displacement Source AC'!$C$2:$C$11,0),MATCH($O31,'[10]Displacement Source AC'!$DR$16:$EO$16,0))</f>
        <v>0</v>
      </c>
      <c r="U31">
        <f>INDEX('[10]Displacement Source AC'!$DR$2:$EO$11,MATCH(U$9,'[10]Displacement Source AC'!$C$2:$C$11,0),MATCH($O31,'[10]Displacement Source AC'!$DR$16:$EO$16,0))</f>
        <v>0</v>
      </c>
      <c r="V31">
        <f>INDEX('[10]Displacement Source AC'!$DR$2:$EO$11,MATCH(V$9,'[10]Displacement Source AC'!$C$2:$C$11,0),MATCH($O31,'[10]Displacement Source AC'!$DR$16:$EO$16,0))</f>
        <v>0</v>
      </c>
      <c r="W31">
        <f>INDEX('[10]Displacement Source AC'!$DR$2:$EO$11,MATCH(W$9,'[10]Displacement Source AC'!$C$2:$C$11,0),MATCH($O31,'[10]Displacement Source AC'!$DR$16:$EO$16,0))</f>
        <v>0</v>
      </c>
      <c r="X31">
        <f>INDEX('[10]Displacement Source AC'!$DR$2:$EO$11,MATCH(X$9,'[10]Displacement Source AC'!$C$2:$C$11,0),MATCH($O31,'[10]Displacement Source AC'!$DR$16:$EO$16,0))</f>
        <v>0</v>
      </c>
      <c r="Y31">
        <f>INDEX('[10]Displacement Source AC'!$DR$2:$EO$11,MATCH(Y$9,'[10]Displacement Source AC'!$C$2:$C$11,0),MATCH($O31,'[10]Displacement Source AC'!$DR$16:$EO$16,0))</f>
        <v>0</v>
      </c>
      <c r="AB31">
        <f t="shared" si="8"/>
        <v>0</v>
      </c>
      <c r="AC31">
        <f t="shared" si="9"/>
        <v>0</v>
      </c>
      <c r="AD31">
        <f t="shared" si="10"/>
        <v>0</v>
      </c>
      <c r="AE31">
        <f t="shared" si="11"/>
        <v>0</v>
      </c>
      <c r="AF31">
        <f t="shared" si="12"/>
        <v>0</v>
      </c>
      <c r="AG31">
        <f t="shared" si="13"/>
        <v>0</v>
      </c>
      <c r="AH31">
        <f t="shared" si="14"/>
        <v>0</v>
      </c>
      <c r="AI31">
        <f t="shared" si="15"/>
        <v>0</v>
      </c>
      <c r="AJ31">
        <f t="shared" si="16"/>
        <v>0</v>
      </c>
      <c r="AK31">
        <f t="shared" si="17"/>
        <v>0</v>
      </c>
      <c r="AN31">
        <f>VLOOKUP($O31,'Table 3 WY Wind 2021'!$B$10:$J$36,9,FALSE)</f>
        <v>144.27000000000001</v>
      </c>
      <c r="AO31">
        <f>VLOOKUP($O31,'Table 3 DJ Wind 2031'!$B$10:$J$36,9,FALSE)</f>
        <v>256.82</v>
      </c>
      <c r="AP31">
        <f>VLOOKUP($O31,'Table 3 ID Wind 2036'!$B$10:$J$36,9,FALSE)</f>
        <v>261.24</v>
      </c>
      <c r="AQ31">
        <f>VLOOKUP($O31,'Table 3 30 MW Geoth 2029'!$B$10:$J$36,9,FALSE)</f>
        <v>964.76</v>
      </c>
      <c r="AR31">
        <f>VLOOKUP($O31,'Table 3 200 MW (UT N) 2029)'!$B$11:$H$41,7,FALSE)</f>
        <v>164.43</v>
      </c>
      <c r="AS31">
        <f>VLOOKUP($O31,'Table 3 436MW (West M) 2030'!$B$11:$I$41,7,FALSE)</f>
        <v>244.62</v>
      </c>
      <c r="AT31">
        <f>VLOOKUP($O31,'Table 3 477 MW (Wyo) 2033'!$B$11:$I$41,7,FALSE)</f>
        <v>250.43</v>
      </c>
      <c r="AU31">
        <f>VLOOKUP($O31,'Table 3 200 MW (Wyo) 2033'!$B$11:$I$41,7,FALSE)</f>
        <v>216.01</v>
      </c>
      <c r="AV31">
        <f>VLOOKUP($O31,'Table 3 Yakima Solar 2028'!$B$10:$K$36,9,FALSE)</f>
        <v>233.88</v>
      </c>
      <c r="AW31">
        <f>VLOOKUP($O31,'Table 3 UT Solar 2031'!$B$10:$K$36,9,FALSE)</f>
        <v>242.45</v>
      </c>
      <c r="AZ31">
        <f>SUM(AB$13:AB31)*AN31/1000</f>
        <v>0</v>
      </c>
      <c r="BA31">
        <f>SUM(AC$13:AC31)*AO31/1000</f>
        <v>0</v>
      </c>
      <c r="BB31">
        <f>SUM(AD$13:AD31)*AP31/1000</f>
        <v>0</v>
      </c>
      <c r="BC31">
        <f>SUM(AE$13:AE31)*AQ31/1000</f>
        <v>0</v>
      </c>
      <c r="BD31">
        <f>SUM(AF$13:AF31)*AR31/1000</f>
        <v>0</v>
      </c>
      <c r="BE31">
        <f>SUM(AG$13:AG31)*AS31/1000</f>
        <v>0</v>
      </c>
      <c r="BF31">
        <f>SUM(AH$13:AH31)*AT31/1000</f>
        <v>0</v>
      </c>
      <c r="BG31">
        <f>SUM(AI$13:AI31)*AU31/1000</f>
        <v>0</v>
      </c>
      <c r="BH31">
        <f>SUM(AJ$13:AJ31)*AV31/1000</f>
        <v>0</v>
      </c>
      <c r="BI31">
        <f>SUM(AK$13:AK31)*AW31/1000</f>
        <v>0</v>
      </c>
      <c r="BJ31">
        <f t="shared" si="18"/>
        <v>0</v>
      </c>
    </row>
    <row r="32" spans="2:62">
      <c r="B32" s="281">
        <f t="shared" si="4"/>
        <v>2037</v>
      </c>
      <c r="C32" s="282">
        <f t="shared" si="0"/>
        <v>0</v>
      </c>
      <c r="D32" s="283"/>
      <c r="E32" s="282">
        <f>SUMIF('Table 5'!$J$13:$J$264,B32,'Table 5'!$C$13:$C$264)/SUMIF('Table 5'!$J$13:$J$264,B32,'Table 5'!$F$13:$F$264)</f>
        <v>59.541995336198774</v>
      </c>
      <c r="F32" s="284"/>
      <c r="G32" s="285">
        <f>IFERROR(SUMIF('Table 5'!$J$13:$J$264,B32,'Table 5'!$E$13:$E$264)/SUMIF('Table 5'!$J$13:$J$264,B32,'Table 5'!$F$13:$F$264),0)</f>
        <v>59.541995336198774</v>
      </c>
      <c r="H32" s="50"/>
      <c r="I32"/>
      <c r="M32" s="193"/>
      <c r="O32">
        <f t="shared" si="7"/>
        <v>2037</v>
      </c>
      <c r="P32">
        <f>INDEX('[10]Displacement Source AC'!$DR$2:$EO$11,MATCH(P$9,'[10]Displacement Source AC'!$C$2:$C$11,0),MATCH($O32,'[10]Displacement Source AC'!$DR$16:$EO$16,0))</f>
        <v>0</v>
      </c>
      <c r="Q32">
        <f>INDEX('[10]Displacement Source AC'!$DR$2:$EO$11,MATCH(Q$9,'[10]Displacement Source AC'!$C$2:$C$11,0),MATCH($O32,'[10]Displacement Source AC'!$DR$16:$EO$16,0))</f>
        <v>0</v>
      </c>
      <c r="R32">
        <f>INDEX('[10]Displacement Source AC'!$DR$2:$EO$11,MATCH(R$9,'[10]Displacement Source AC'!$C$2:$C$11,0),MATCH($O32,'[10]Displacement Source AC'!$DR$16:$EO$16,0))</f>
        <v>0</v>
      </c>
      <c r="S32">
        <f>INDEX('[10]Displacement Source AC'!$DR$2:$EO$11,MATCH(S$9,'[10]Displacement Source AC'!$C$2:$C$11,0),MATCH($O32,'[10]Displacement Source AC'!$DR$16:$EO$16,0))</f>
        <v>0</v>
      </c>
      <c r="T32">
        <f>INDEX('[10]Displacement Source AC'!$DR$2:$EO$11,MATCH(T$9,'[10]Displacement Source AC'!$C$2:$C$11,0),MATCH($O32,'[10]Displacement Source AC'!$DR$16:$EO$16,0))</f>
        <v>0</v>
      </c>
      <c r="U32">
        <f>INDEX('[10]Displacement Source AC'!$DR$2:$EO$11,MATCH(U$9,'[10]Displacement Source AC'!$C$2:$C$11,0),MATCH($O32,'[10]Displacement Source AC'!$DR$16:$EO$16,0))</f>
        <v>0</v>
      </c>
      <c r="V32">
        <f>INDEX('[10]Displacement Source AC'!$DR$2:$EO$11,MATCH(V$9,'[10]Displacement Source AC'!$C$2:$C$11,0),MATCH($O32,'[10]Displacement Source AC'!$DR$16:$EO$16,0))</f>
        <v>0</v>
      </c>
      <c r="W32">
        <f>INDEX('[10]Displacement Source AC'!$DR$2:$EO$11,MATCH(W$9,'[10]Displacement Source AC'!$C$2:$C$11,0),MATCH($O32,'[10]Displacement Source AC'!$DR$16:$EO$16,0))</f>
        <v>0</v>
      </c>
      <c r="X32">
        <f>INDEX('[10]Displacement Source AC'!$DR$2:$EO$11,MATCH(X$9,'[10]Displacement Source AC'!$C$2:$C$11,0),MATCH($O32,'[10]Displacement Source AC'!$DR$16:$EO$16,0))</f>
        <v>0</v>
      </c>
      <c r="Y32">
        <f>INDEX('[10]Displacement Source AC'!$DR$2:$EO$11,MATCH(Y$9,'[10]Displacement Source AC'!$C$2:$C$11,0),MATCH($O32,'[10]Displacement Source AC'!$DR$16:$EO$16,0))</f>
        <v>0</v>
      </c>
      <c r="AB32">
        <f t="shared" si="8"/>
        <v>0</v>
      </c>
      <c r="AC32">
        <f t="shared" si="9"/>
        <v>0</v>
      </c>
      <c r="AD32">
        <f t="shared" si="10"/>
        <v>0</v>
      </c>
      <c r="AE32">
        <f t="shared" si="11"/>
        <v>0</v>
      </c>
      <c r="AF32">
        <f t="shared" si="12"/>
        <v>0</v>
      </c>
      <c r="AG32">
        <f t="shared" si="13"/>
        <v>0</v>
      </c>
      <c r="AH32">
        <f t="shared" si="14"/>
        <v>0</v>
      </c>
      <c r="AI32">
        <f t="shared" si="15"/>
        <v>0</v>
      </c>
      <c r="AJ32">
        <f t="shared" si="16"/>
        <v>0</v>
      </c>
      <c r="AK32">
        <f t="shared" si="17"/>
        <v>0</v>
      </c>
      <c r="AN32">
        <f>VLOOKUP($O32,'Table 3 WY Wind 2021'!$B$10:$J$36,9,FALSE)</f>
        <v>147.75</v>
      </c>
      <c r="AO32">
        <f>VLOOKUP($O32,'Table 3 DJ Wind 2031'!$B$10:$J$36,9,FALSE)</f>
        <v>263.04000000000002</v>
      </c>
      <c r="AP32">
        <f>VLOOKUP($O32,'Table 3 ID Wind 2036'!$B$10:$J$36,9,FALSE)</f>
        <v>267.58</v>
      </c>
      <c r="AQ32">
        <f>VLOOKUP($O32,'Table 3 30 MW Geoth 2029'!$B$10:$J$36,9,FALSE)</f>
        <v>988.16</v>
      </c>
      <c r="AR32">
        <f>VLOOKUP($O32,'Table 3 200 MW (UT N) 2029)'!$B$11:$H$41,7,FALSE)</f>
        <v>168.43</v>
      </c>
      <c r="AS32">
        <f>VLOOKUP($O32,'Table 3 436MW (West M) 2030'!$B$11:$I$41,7,FALSE)</f>
        <v>250.59</v>
      </c>
      <c r="AT32">
        <f>VLOOKUP($O32,'Table 3 477 MW (Wyo) 2033'!$B$11:$I$41,7,FALSE)</f>
        <v>256.47000000000003</v>
      </c>
      <c r="AU32">
        <f>VLOOKUP($O32,'Table 3 200 MW (Wyo) 2033'!$B$11:$I$41,7,FALSE)</f>
        <v>221.26</v>
      </c>
      <c r="AV32">
        <f>VLOOKUP($O32,'Table 3 Yakima Solar 2028'!$B$10:$K$36,9,FALSE)</f>
        <v>239.57</v>
      </c>
      <c r="AW32">
        <f>VLOOKUP($O32,'Table 3 UT Solar 2031'!$B$10:$K$36,9,FALSE)</f>
        <v>248.35</v>
      </c>
      <c r="AZ32">
        <f>SUM(AB$13:AB32)*AN32/1000</f>
        <v>0</v>
      </c>
      <c r="BA32">
        <f>SUM(AC$13:AC32)*AO32/1000</f>
        <v>0</v>
      </c>
      <c r="BB32">
        <f>SUM(AD$13:AD32)*AP32/1000</f>
        <v>0</v>
      </c>
      <c r="BC32">
        <f>SUM(AE$13:AE32)*AQ32/1000</f>
        <v>0</v>
      </c>
      <c r="BD32">
        <f>SUM(AF$13:AF32)*AR32/1000</f>
        <v>0</v>
      </c>
      <c r="BE32">
        <f>SUM(AG$13:AG32)*AS32/1000</f>
        <v>0</v>
      </c>
      <c r="BF32">
        <f>SUM(AH$13:AH32)*AT32/1000</f>
        <v>0</v>
      </c>
      <c r="BG32">
        <f>SUM(AI$13:AI32)*AU32/1000</f>
        <v>0</v>
      </c>
      <c r="BH32">
        <f>SUM(AJ$13:AJ32)*AV32/1000</f>
        <v>0</v>
      </c>
      <c r="BI32">
        <f>SUM(AK$13:AK32)*AW32/1000</f>
        <v>0</v>
      </c>
      <c r="BJ32">
        <f t="shared" si="18"/>
        <v>0</v>
      </c>
    </row>
    <row r="33" spans="1:16" hidden="1">
      <c r="B33" s="16"/>
      <c r="C33" s="10"/>
      <c r="D33" s="62"/>
      <c r="E33" s="10"/>
      <c r="F33" s="51"/>
      <c r="G33" s="15"/>
      <c r="H33" s="50"/>
      <c r="I33"/>
      <c r="M33" s="193"/>
    </row>
    <row r="34" spans="1:16" hidden="1">
      <c r="B34" s="16"/>
      <c r="C34" s="10"/>
      <c r="D34" s="62"/>
      <c r="E34" s="10"/>
      <c r="F34" s="51"/>
      <c r="G34" s="15"/>
      <c r="H34" s="50"/>
      <c r="I34"/>
      <c r="M34" s="193"/>
    </row>
    <row r="35" spans="1:16" hidden="1">
      <c r="B35" s="16"/>
      <c r="C35" s="10"/>
      <c r="D35" s="62"/>
      <c r="E35" s="10"/>
      <c r="F35" s="51"/>
      <c r="G35" s="15"/>
      <c r="H35" s="50"/>
      <c r="I35"/>
      <c r="M35" s="193"/>
    </row>
    <row r="36" spans="1:16">
      <c r="B36" s="271"/>
      <c r="C36" s="10"/>
      <c r="D36" s="62"/>
      <c r="E36" s="10"/>
      <c r="F36" s="51"/>
      <c r="G36" s="10"/>
      <c r="H36" s="50"/>
      <c r="I36"/>
      <c r="M36" s="193"/>
    </row>
    <row r="37" spans="1:16">
      <c r="B37" s="271"/>
      <c r="C37" s="10"/>
      <c r="D37" s="62"/>
      <c r="E37" s="10"/>
      <c r="F37" s="51"/>
      <c r="G37" s="10"/>
      <c r="H37" s="50"/>
      <c r="I37"/>
      <c r="M37" s="193"/>
    </row>
    <row r="38" spans="1:16">
      <c r="B38" s="271"/>
      <c r="C38" s="10"/>
      <c r="D38" s="62"/>
      <c r="E38" s="10"/>
      <c r="F38" s="51"/>
      <c r="G38" s="10"/>
      <c r="H38" s="50"/>
      <c r="I38"/>
    </row>
    <row r="39" spans="1:16">
      <c r="B39" s="271"/>
      <c r="C39" s="10"/>
      <c r="D39" s="62"/>
      <c r="E39" s="10"/>
      <c r="F39" s="51"/>
      <c r="G39" s="10"/>
      <c r="H39" s="50"/>
      <c r="I39"/>
    </row>
    <row r="40" spans="1:16">
      <c r="D40" s="10"/>
      <c r="F40" s="51"/>
      <c r="H40" s="50"/>
      <c r="I40"/>
    </row>
    <row r="41" spans="1:16">
      <c r="A41" s="4" t="s">
        <v>150</v>
      </c>
      <c r="B41" s="72" t="str">
        <f>"15 year Levelized Prices (Nominal) @ "&amp;TEXT(I42,"0.00%")&amp;" Discount Rate (1) (3) "</f>
        <v xml:space="preserve">15 year Levelized Prices (Nominal) @ 6.57% Discount Rate (1) (3) </v>
      </c>
      <c r="E41" s="6"/>
      <c r="I41" s="66" t="s">
        <v>95</v>
      </c>
      <c r="P41" s="273"/>
    </row>
    <row r="42" spans="1:16">
      <c r="B42" s="64" t="s">
        <v>8</v>
      </c>
      <c r="C42" s="10">
        <f ca="1">'Table 5'!$D$9*(Study_CF*8.76)/'Table 5'!$F$9</f>
        <v>0</v>
      </c>
      <c r="D42" s="10"/>
      <c r="H42" s="50"/>
      <c r="I42" s="176">
        <v>6.5699999999999995E-2</v>
      </c>
    </row>
    <row r="43" spans="1:16">
      <c r="B43" s="65" t="s">
        <v>39</v>
      </c>
      <c r="E43" s="10">
        <f>'Table 5'!$C$9/'Table 5'!$F$9</f>
        <v>23.681000675361894</v>
      </c>
      <c r="G43" s="328">
        <f>'Table 5'!$G$9</f>
        <v>23.681000675361894</v>
      </c>
      <c r="H43" s="50"/>
    </row>
    <row r="44" spans="1:16">
      <c r="B44" s="65"/>
      <c r="E44" s="10"/>
      <c r="G44" s="175"/>
      <c r="H44" s="50"/>
    </row>
    <row r="45" spans="1:16" hidden="1">
      <c r="B45" s="64"/>
      <c r="C45" s="10"/>
      <c r="D45" s="10"/>
      <c r="H45" s="50"/>
    </row>
    <row r="46" spans="1:16" hidden="1">
      <c r="B46" s="65"/>
      <c r="E46" s="10"/>
      <c r="G46" s="175"/>
      <c r="H46" s="50"/>
    </row>
    <row r="47" spans="1:16" hidden="1">
      <c r="F47" s="52"/>
      <c r="H47" s="50"/>
    </row>
    <row r="48" spans="1:16" hidden="1">
      <c r="B48" s="64"/>
      <c r="C48" s="10"/>
      <c r="D48" s="10"/>
      <c r="H48" s="50"/>
    </row>
    <row r="49" spans="1:16" hidden="1">
      <c r="B49" s="65"/>
      <c r="E49" s="10"/>
      <c r="G49" s="175"/>
      <c r="H49" s="50"/>
    </row>
    <row r="50" spans="1:16" hidden="1">
      <c r="F50" s="52"/>
      <c r="H50" s="50"/>
    </row>
    <row r="51" spans="1:16" hidden="1">
      <c r="F51" s="52"/>
      <c r="H51" s="50"/>
    </row>
    <row r="52" spans="1:16" hidden="1">
      <c r="F52" s="52"/>
      <c r="H52" s="50"/>
    </row>
    <row r="53" spans="1:16">
      <c r="A53" s="4" t="s">
        <v>151</v>
      </c>
      <c r="B53" s="72" t="str">
        <f>"15 year Levelized Prices (Nominal) @ "&amp;TEXT(I54,"0.00%")&amp;" Discount Rate (1) (3) "</f>
        <v xml:space="preserve">15 year Levelized Prices (Nominal) @ 6.57% Discount Rate (1) (3) </v>
      </c>
      <c r="E53" s="6"/>
      <c r="I53" s="66" t="s">
        <v>95</v>
      </c>
      <c r="P53" s="273"/>
    </row>
    <row r="54" spans="1:16">
      <c r="B54" s="64" t="s">
        <v>8</v>
      </c>
      <c r="C54" s="10">
        <f ca="1">'Table 5'!$D$7*(Study_CF*8.76)/'Table 5'!$F$7</f>
        <v>0</v>
      </c>
      <c r="D54" s="10"/>
      <c r="H54" s="50"/>
      <c r="I54" s="176">
        <v>6.5699999999999995E-2</v>
      </c>
    </row>
    <row r="55" spans="1:16">
      <c r="B55" s="65" t="s">
        <v>39</v>
      </c>
      <c r="E55" s="10">
        <f>'Table 5'!$C$7/'Table 5'!$F$7</f>
        <v>26.563956450251087</v>
      </c>
      <c r="G55" s="328">
        <f>'Table 5'!$G$7</f>
        <v>26.563956450251087</v>
      </c>
      <c r="H55" s="50"/>
    </row>
    <row r="56" spans="1:16">
      <c r="B56" s="4" t="s">
        <v>19</v>
      </c>
      <c r="E56" s="52"/>
      <c r="G56" s="52"/>
      <c r="H56" s="50"/>
      <c r="I56" s="175"/>
    </row>
    <row r="57" spans="1:16">
      <c r="B57" s="67" t="str">
        <f>"(1)   "&amp;I41</f>
        <v>(1)   Discount Rate - 2017 IRP</v>
      </c>
      <c r="E57" s="50"/>
      <c r="F57" s="52"/>
      <c r="G57" s="50"/>
      <c r="H57" s="50"/>
      <c r="I57" s="175"/>
    </row>
    <row r="58" spans="1:16">
      <c r="B58" s="4" t="s">
        <v>25</v>
      </c>
      <c r="F58" s="52"/>
      <c r="H58" s="50"/>
      <c r="I58" s="175"/>
    </row>
    <row r="59" spans="1:16">
      <c r="B59" s="11" t="str">
        <f>"(3)   Levelized Monthly"</f>
        <v>(3)   Levelized Monthly</v>
      </c>
      <c r="G59" s="6"/>
    </row>
    <row r="60" spans="1:16">
      <c r="B60" s="4" t="str">
        <f>IF(Study_Cap_Adj&gt;0,"(4)  The capacity payment is derived from:","")</f>
        <v/>
      </c>
    </row>
    <row r="61" spans="1:16" hidden="1">
      <c r="B61" s="160" t="str">
        <f>IF(AND(Study_Cap_Adj&gt;0,_30_Geo_West&lt;&gt;0),"       2028 - "&amp;'Table 3 477 MW (Wyo) 2033'!$B$12&amp;"   ("&amp;TEXT(_30_Geo_West," 0.0%")&amp;")","")</f>
        <v/>
      </c>
    </row>
    <row r="62" spans="1:16" ht="12.75" customHeight="1">
      <c r="B62" s="160"/>
    </row>
    <row r="63" spans="1:16" ht="12.75" customHeight="1">
      <c r="B63" s="160"/>
    </row>
    <row r="64" spans="1:16">
      <c r="B64" s="11"/>
      <c r="C64" s="8"/>
      <c r="D64" s="8"/>
      <c r="E64" s="8"/>
      <c r="G64" s="8"/>
    </row>
    <row r="65" spans="1:13">
      <c r="B65"/>
      <c r="I65"/>
    </row>
    <row r="66" spans="1:13" s="70" customFormat="1">
      <c r="A66" s="71"/>
      <c r="B66" s="11"/>
      <c r="C66" s="71"/>
      <c r="D66" s="71"/>
      <c r="E66" s="71"/>
      <c r="F66" s="71"/>
      <c r="G66" s="71"/>
      <c r="I66"/>
      <c r="J66"/>
      <c r="K66"/>
      <c r="L66"/>
      <c r="M66"/>
    </row>
    <row r="67" spans="1:13" s="70" customFormat="1">
      <c r="A67" s="71"/>
      <c r="B67" s="11"/>
      <c r="C67" s="71"/>
      <c r="D67" s="71"/>
      <c r="E67" s="71"/>
      <c r="F67" s="71"/>
      <c r="G67" s="71"/>
      <c r="I67" s="11"/>
      <c r="J67"/>
      <c r="K67"/>
    </row>
    <row r="68" spans="1:13">
      <c r="B68" s="68"/>
      <c r="I68" s="70"/>
      <c r="L68" s="70"/>
      <c r="M68" s="70"/>
    </row>
    <row r="69" spans="1:13">
      <c r="F69" s="8"/>
    </row>
    <row r="72" spans="1:13">
      <c r="J72" s="70"/>
      <c r="K72" s="70"/>
    </row>
    <row r="73" spans="1:13">
      <c r="J73" s="70"/>
      <c r="K73" s="70"/>
    </row>
  </sheetData>
  <phoneticPr fontId="6" type="noConversion"/>
  <printOptions horizontalCentered="1"/>
  <pageMargins left="0.25" right="0.25" top="0.75" bottom="0.75" header="0.3" footer="0.3"/>
  <pageSetup scale="98"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P41"/>
  <sheetViews>
    <sheetView view="pageBreakPreview" zoomScale="85" zoomScaleNormal="100" zoomScaleSheetLayoutView="85" workbookViewId="0">
      <pane xSplit="2" ySplit="6" topLeftCell="C7" activePane="bottomRight" state="frozen"/>
      <selection activeCell="E15" sqref="E15"/>
      <selection pane="topRight" activeCell="E15" sqref="E15"/>
      <selection pane="bottomLeft" activeCell="E15" sqref="E15"/>
      <selection pane="bottomRight" activeCell="C13" sqref="C13:C31"/>
    </sheetView>
  </sheetViews>
  <sheetFormatPr defaultRowHeight="12.75"/>
  <cols>
    <col min="1" max="1" width="2.83203125" style="4" customWidth="1"/>
    <col min="2" max="2" width="7" style="4" customWidth="1"/>
    <col min="3" max="12" width="10.1640625" style="4" customWidth="1"/>
    <col min="13" max="13" width="10.1640625" style="6" customWidth="1"/>
    <col min="14" max="15" width="10.1640625" style="4" customWidth="1"/>
    <col min="16" max="16" width="1.6640625" style="4" customWidth="1"/>
    <col min="17" max="16384" width="9.33203125" style="4"/>
  </cols>
  <sheetData>
    <row r="1" spans="2:16" s="332" customFormat="1" ht="15.75" hidden="1">
      <c r="B1" s="1" t="s">
        <v>52</v>
      </c>
      <c r="C1" s="1"/>
      <c r="D1" s="1"/>
      <c r="E1" s="1"/>
      <c r="F1" s="1"/>
      <c r="G1" s="329"/>
      <c r="H1" s="1"/>
      <c r="I1" s="1"/>
      <c r="J1" s="1"/>
      <c r="K1" s="1"/>
      <c r="L1" s="330"/>
      <c r="M1" s="331"/>
      <c r="N1" s="331"/>
      <c r="O1" s="331"/>
      <c r="P1" s="331"/>
    </row>
    <row r="2" spans="2:16" s="332" customFormat="1" ht="5.25" customHeight="1">
      <c r="B2" s="1"/>
      <c r="C2" s="1"/>
      <c r="D2" s="1"/>
      <c r="E2" s="1"/>
      <c r="F2" s="1"/>
      <c r="G2" s="329"/>
      <c r="H2" s="1"/>
      <c r="I2" s="1"/>
      <c r="J2" s="1"/>
      <c r="K2" s="1"/>
      <c r="L2" s="330"/>
      <c r="M2" s="331"/>
      <c r="N2" s="331"/>
      <c r="O2" s="331"/>
      <c r="P2" s="331"/>
    </row>
    <row r="3" spans="2:16" s="332" customFormat="1" ht="15.75">
      <c r="B3" s="1" t="s">
        <v>175</v>
      </c>
      <c r="C3" s="1"/>
      <c r="D3" s="1"/>
      <c r="E3" s="1"/>
      <c r="F3" s="1"/>
      <c r="G3" s="329"/>
      <c r="H3" s="1"/>
      <c r="I3" s="1"/>
      <c r="J3" s="1"/>
      <c r="K3" s="1"/>
      <c r="L3" s="330"/>
      <c r="M3" s="331"/>
      <c r="N3" s="331"/>
      <c r="O3" s="331"/>
      <c r="P3" s="331"/>
    </row>
    <row r="4" spans="2:16" s="334" customFormat="1" ht="15">
      <c r="B4" s="5" t="s">
        <v>176</v>
      </c>
      <c r="C4" s="5"/>
      <c r="D4" s="5"/>
      <c r="E4" s="5"/>
      <c r="F4" s="5"/>
      <c r="G4" s="5"/>
      <c r="H4" s="5"/>
      <c r="I4" s="5"/>
      <c r="J4" s="5"/>
      <c r="K4" s="5"/>
      <c r="L4" s="5"/>
      <c r="M4" s="333"/>
      <c r="N4" s="333"/>
      <c r="O4" s="333"/>
      <c r="P4" s="333"/>
    </row>
    <row r="5" spans="2:16" s="334" customFormat="1" ht="15">
      <c r="B5" s="5" t="str">
        <f ca="1">'Table 1'!B5</f>
        <v>Utah 2017.Q1 Sch 38 Thermal - 100.0 MW and 85.0% CF</v>
      </c>
      <c r="C5" s="5"/>
      <c r="D5" s="5"/>
      <c r="E5" s="5"/>
      <c r="F5" s="5"/>
      <c r="G5" s="5"/>
      <c r="H5" s="5"/>
      <c r="I5" s="5"/>
      <c r="J5" s="5"/>
      <c r="K5" s="5"/>
      <c r="L5" s="5"/>
      <c r="M5" s="5"/>
      <c r="N5" s="5"/>
      <c r="O5" s="5"/>
      <c r="P5" s="5"/>
    </row>
    <row r="6" spans="2:16" s="334" customFormat="1" ht="15" hidden="1"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333"/>
      <c r="N6" s="333"/>
      <c r="O6" s="333"/>
      <c r="P6" s="333"/>
    </row>
    <row r="7" spans="2:16">
      <c r="D7" s="335"/>
      <c r="E7" s="335"/>
      <c r="F7" s="335"/>
      <c r="G7" s="336"/>
      <c r="H7" s="336"/>
      <c r="I7" s="336"/>
      <c r="J7" s="336"/>
      <c r="K7" s="336"/>
      <c r="L7" s="336"/>
      <c r="M7" s="337"/>
    </row>
    <row r="8" spans="2:16">
      <c r="B8" s="338" t="s">
        <v>0</v>
      </c>
      <c r="C8" s="338"/>
      <c r="D8" s="339" t="s">
        <v>177</v>
      </c>
      <c r="E8" s="340"/>
      <c r="F8" s="340"/>
      <c r="G8" s="339"/>
      <c r="H8" s="339"/>
      <c r="I8" s="341" t="s">
        <v>178</v>
      </c>
      <c r="J8" s="342"/>
      <c r="K8" s="342"/>
      <c r="L8" s="343"/>
      <c r="M8" s="344" t="s">
        <v>177</v>
      </c>
      <c r="N8" s="345"/>
      <c r="O8" s="346"/>
    </row>
    <row r="9" spans="2:16">
      <c r="B9" s="347"/>
      <c r="C9" s="347" t="s">
        <v>179</v>
      </c>
      <c r="D9" s="348" t="s">
        <v>180</v>
      </c>
      <c r="E9" s="349" t="s">
        <v>181</v>
      </c>
      <c r="F9" s="349" t="s">
        <v>182</v>
      </c>
      <c r="G9" s="349" t="s">
        <v>183</v>
      </c>
      <c r="H9" s="350" t="s">
        <v>184</v>
      </c>
      <c r="I9" s="276" t="s">
        <v>185</v>
      </c>
      <c r="J9" s="276" t="s">
        <v>186</v>
      </c>
      <c r="K9" s="276" t="s">
        <v>187</v>
      </c>
      <c r="L9" s="276" t="s">
        <v>188</v>
      </c>
      <c r="M9" s="348" t="s">
        <v>189</v>
      </c>
      <c r="N9" s="349" t="s">
        <v>190</v>
      </c>
      <c r="O9" s="350" t="s">
        <v>191</v>
      </c>
    </row>
    <row r="10" spans="2:16" ht="12.75" customHeight="1">
      <c r="B10" s="7"/>
      <c r="C10" s="7"/>
      <c r="D10" s="351"/>
      <c r="E10" s="351"/>
      <c r="F10" s="351"/>
      <c r="G10" s="351"/>
      <c r="H10" s="351"/>
      <c r="I10" s="351"/>
      <c r="J10" s="351"/>
      <c r="K10" s="351"/>
      <c r="L10" s="351"/>
      <c r="M10" s="351"/>
      <c r="N10" s="351"/>
      <c r="O10" s="6"/>
    </row>
    <row r="11" spans="2:16" ht="12.75" customHeight="1">
      <c r="B11" s="352" t="s">
        <v>192</v>
      </c>
      <c r="C11" s="352"/>
      <c r="E11" s="335"/>
      <c r="F11" s="335"/>
      <c r="G11" s="335"/>
      <c r="H11" s="335"/>
      <c r="I11" s="335"/>
      <c r="J11" s="335"/>
      <c r="K11" s="335"/>
      <c r="L11" s="335"/>
      <c r="M11" s="335"/>
      <c r="N11" s="335"/>
      <c r="O11" s="6"/>
    </row>
    <row r="12" spans="2:16" ht="12.75" hidden="1" customHeight="1">
      <c r="B12" s="353">
        <v>2017</v>
      </c>
      <c r="C12" s="354"/>
      <c r="D12" s="9"/>
      <c r="E12" s="9"/>
      <c r="F12" s="9"/>
      <c r="G12" s="9"/>
      <c r="H12" s="14"/>
      <c r="I12" s="355">
        <f t="array" ref="I12:O12">TRANSPOSE('[1]Table 5'!G13:G19)</f>
        <v>16.172539336430155</v>
      </c>
      <c r="J12" s="356">
        <v>21.460840743430747</v>
      </c>
      <c r="K12" s="356">
        <v>21.024038533062892</v>
      </c>
      <c r="L12" s="357">
        <v>17.085410856710421</v>
      </c>
      <c r="M12" s="355">
        <v>17.660120712634402</v>
      </c>
      <c r="N12" s="356">
        <v>17.52322998911449</v>
      </c>
      <c r="O12" s="357">
        <v>18.835768841801322</v>
      </c>
    </row>
    <row r="13" spans="2:16" ht="12.75" customHeight="1">
      <c r="B13" s="370">
        <f>'[11]Avoided Costs'!B7</f>
        <v>2018</v>
      </c>
      <c r="C13" s="358">
        <f>'[11]Avoided Costs'!C7</f>
        <v>19.823212925348749</v>
      </c>
      <c r="D13" s="359">
        <f>'[11]Avoided Costs'!D7</f>
        <v>22.681709426613189</v>
      </c>
      <c r="E13" s="359">
        <f>'[11]Avoided Costs'!E7</f>
        <v>23.763723412146192</v>
      </c>
      <c r="F13" s="359">
        <f>'[11]Avoided Costs'!F7</f>
        <v>21.624206951851054</v>
      </c>
      <c r="G13" s="359">
        <f>'[11]Avoided Costs'!G7</f>
        <v>17.804332193282061</v>
      </c>
      <c r="H13" s="360">
        <f>'[11]Avoided Costs'!H7</f>
        <v>16.55421160778819</v>
      </c>
      <c r="I13" s="361">
        <f>'[11]Avoided Costs'!I7</f>
        <v>16.637372207789397</v>
      </c>
      <c r="J13" s="359">
        <f>'[11]Avoided Costs'!J7</f>
        <v>20.995982636738944</v>
      </c>
      <c r="K13" s="359">
        <f>'[11]Avoided Costs'!K7</f>
        <v>21.163129130445519</v>
      </c>
      <c r="L13" s="360">
        <f>'[11]Avoided Costs'!L7</f>
        <v>18.334981851281682</v>
      </c>
      <c r="M13" s="361">
        <f>'[11]Avoided Costs'!M7</f>
        <v>18.469798819654063</v>
      </c>
      <c r="N13" s="359">
        <f>'[11]Avoided Costs'!N7</f>
        <v>18.724373065319909</v>
      </c>
      <c r="O13" s="360">
        <f>'[11]Avoided Costs'!O7</f>
        <v>21.254725384392234</v>
      </c>
    </row>
    <row r="14" spans="2:16" ht="12.75" customHeight="1">
      <c r="B14" s="16">
        <f>'[11]Avoided Costs'!B8</f>
        <v>2019</v>
      </c>
      <c r="C14" s="358">
        <f>'[11]Avoided Costs'!C8</f>
        <v>18.231156941987543</v>
      </c>
      <c r="D14" s="359">
        <f>'[11]Avoided Costs'!D8</f>
        <v>20.880449114728112</v>
      </c>
      <c r="E14" s="359">
        <f>'[11]Avoided Costs'!E8</f>
        <v>18.403921492761185</v>
      </c>
      <c r="F14" s="359">
        <f>'[11]Avoided Costs'!F8</f>
        <v>17.780204724610925</v>
      </c>
      <c r="G14" s="359">
        <f>'[11]Avoided Costs'!G8</f>
        <v>15.569081316385052</v>
      </c>
      <c r="H14" s="360">
        <f>'[11]Avoided Costs'!H8</f>
        <v>14.592848340840392</v>
      </c>
      <c r="I14" s="361">
        <f>'[11]Avoided Costs'!I8</f>
        <v>15.883768371612174</v>
      </c>
      <c r="J14" s="359">
        <f>'[11]Avoided Costs'!J8</f>
        <v>21.27771842260524</v>
      </c>
      <c r="K14" s="359">
        <f>'[11]Avoided Costs'!K8</f>
        <v>20.373405505515102</v>
      </c>
      <c r="L14" s="360">
        <f>'[11]Avoided Costs'!L8</f>
        <v>17.824965485227022</v>
      </c>
      <c r="M14" s="361">
        <f>'[11]Avoided Costs'!M8</f>
        <v>18.393067453892819</v>
      </c>
      <c r="N14" s="359">
        <f>'[11]Avoided Costs'!N8</f>
        <v>17.789676770749047</v>
      </c>
      <c r="O14" s="360">
        <f>'[11]Avoided Costs'!O8</f>
        <v>19.832555589712992</v>
      </c>
    </row>
    <row r="15" spans="2:16" ht="12.75" customHeight="1">
      <c r="B15" s="16">
        <f>'[11]Avoided Costs'!B9</f>
        <v>2020</v>
      </c>
      <c r="C15" s="358">
        <f>'[11]Avoided Costs'!C9</f>
        <v>16.718781129053255</v>
      </c>
      <c r="D15" s="359">
        <f>'[11]Avoided Costs'!D9</f>
        <v>17.32299762250058</v>
      </c>
      <c r="E15" s="359">
        <f>'[11]Avoided Costs'!E9</f>
        <v>17.855404681250693</v>
      </c>
      <c r="F15" s="359">
        <f>'[11]Avoided Costs'!F9</f>
        <v>16.969928469232492</v>
      </c>
      <c r="G15" s="359">
        <f>'[11]Avoided Costs'!G9</f>
        <v>15.109737899765568</v>
      </c>
      <c r="H15" s="360">
        <f>'[11]Avoided Costs'!H9</f>
        <v>13.831968940032445</v>
      </c>
      <c r="I15" s="361">
        <f>'[11]Avoided Costs'!I9</f>
        <v>13.590393132251608</v>
      </c>
      <c r="J15" s="359">
        <f>'[11]Avoided Costs'!J9</f>
        <v>17.033868493511093</v>
      </c>
      <c r="K15" s="359">
        <f>'[11]Avoided Costs'!K9</f>
        <v>17.975160340369126</v>
      </c>
      <c r="L15" s="360">
        <f>'[11]Avoided Costs'!L9</f>
        <v>18.0450932684363</v>
      </c>
      <c r="M15" s="361">
        <f>'[11]Avoided Costs'!M9</f>
        <v>17.051059261293801</v>
      </c>
      <c r="N15" s="359">
        <f>'[11]Avoided Costs'!N9</f>
        <v>16.207293479500787</v>
      </c>
      <c r="O15" s="360">
        <f>'[11]Avoided Costs'!O9</f>
        <v>19.579262811083588</v>
      </c>
    </row>
    <row r="16" spans="2:16" ht="12.75" customHeight="1">
      <c r="B16" s="16">
        <f>'[11]Avoided Costs'!B10</f>
        <v>2021</v>
      </c>
      <c r="C16" s="358">
        <f>'[11]Avoided Costs'!C10</f>
        <v>17.803784940535749</v>
      </c>
      <c r="D16" s="359">
        <f>'[11]Avoided Costs'!D10</f>
        <v>19.705224260380568</v>
      </c>
      <c r="E16" s="359">
        <f>'[11]Avoided Costs'!E10</f>
        <v>18.016193636865758</v>
      </c>
      <c r="F16" s="359">
        <f>'[11]Avoided Costs'!F10</f>
        <v>18.169485516790573</v>
      </c>
      <c r="G16" s="359">
        <f>'[11]Avoided Costs'!G10</f>
        <v>15.096473660294965</v>
      </c>
      <c r="H16" s="360">
        <f>'[11]Avoided Costs'!H10</f>
        <v>14.528718486342964</v>
      </c>
      <c r="I16" s="361">
        <f>'[11]Avoided Costs'!I10</f>
        <v>14.403246341452393</v>
      </c>
      <c r="J16" s="359">
        <f>'[11]Avoided Costs'!J10</f>
        <v>17.019921330556716</v>
      </c>
      <c r="K16" s="359">
        <f>'[11]Avoided Costs'!K10</f>
        <v>18.074739452014139</v>
      </c>
      <c r="L16" s="360">
        <f>'[11]Avoided Costs'!L10</f>
        <v>18.780697542303333</v>
      </c>
      <c r="M16" s="361">
        <f>'[11]Avoided Costs'!M10</f>
        <v>17.990609452022614</v>
      </c>
      <c r="N16" s="359">
        <f>'[11]Avoided Costs'!N10</f>
        <v>18.14586923950711</v>
      </c>
      <c r="O16" s="360">
        <f>'[11]Avoided Costs'!O10</f>
        <v>23.58031691984803</v>
      </c>
    </row>
    <row r="17" spans="2:15" ht="12.75" customHeight="1">
      <c r="B17" s="16">
        <f>'[11]Avoided Costs'!B11</f>
        <v>2022</v>
      </c>
      <c r="C17" s="358">
        <f>'[11]Avoided Costs'!C11</f>
        <v>18.656557932090863</v>
      </c>
      <c r="D17" s="359">
        <f>'[11]Avoided Costs'!D11</f>
        <v>18.477345485912235</v>
      </c>
      <c r="E17" s="359">
        <f>'[11]Avoided Costs'!E11</f>
        <v>19.580476785977879</v>
      </c>
      <c r="F17" s="359">
        <f>'[11]Avoided Costs'!F11</f>
        <v>19.17373786205302</v>
      </c>
      <c r="G17" s="359">
        <f>'[11]Avoided Costs'!G11</f>
        <v>16.264262236089635</v>
      </c>
      <c r="H17" s="360">
        <f>'[11]Avoided Costs'!H11</f>
        <v>15.433681652315814</v>
      </c>
      <c r="I17" s="361">
        <f>'[11]Avoided Costs'!I11</f>
        <v>15.355446993449789</v>
      </c>
      <c r="J17" s="359">
        <f>'[11]Avoided Costs'!J11</f>
        <v>18.560543753858951</v>
      </c>
      <c r="K17" s="359">
        <f>'[11]Avoided Costs'!K11</f>
        <v>19.122648113251561</v>
      </c>
      <c r="L17" s="360">
        <f>'[11]Avoided Costs'!L11</f>
        <v>19.983262819532623</v>
      </c>
      <c r="M17" s="361">
        <f>'[11]Avoided Costs'!M11</f>
        <v>19.850853148837452</v>
      </c>
      <c r="N17" s="359">
        <f>'[11]Avoided Costs'!N11</f>
        <v>19.685040704619166</v>
      </c>
      <c r="O17" s="360">
        <f>'[11]Avoided Costs'!O11</f>
        <v>22.373122648126166</v>
      </c>
    </row>
    <row r="18" spans="2:15" ht="12.75" customHeight="1">
      <c r="B18" s="16">
        <f>'[11]Avoided Costs'!B12</f>
        <v>2023</v>
      </c>
      <c r="C18" s="358">
        <f>'[11]Avoided Costs'!C12</f>
        <v>21.168233318208465</v>
      </c>
      <c r="D18" s="359">
        <f>'[11]Avoided Costs'!D12</f>
        <v>30.695777875192555</v>
      </c>
      <c r="E18" s="359">
        <f>'[11]Avoided Costs'!E12</f>
        <v>18.939052987015476</v>
      </c>
      <c r="F18" s="359">
        <f>'[11]Avoided Costs'!F12</f>
        <v>19.827421105049368</v>
      </c>
      <c r="G18" s="359">
        <f>'[11]Avoided Costs'!G12</f>
        <v>16.74570557004072</v>
      </c>
      <c r="H18" s="360">
        <f>'[11]Avoided Costs'!H12</f>
        <v>17.891446278359478</v>
      </c>
      <c r="I18" s="361">
        <f>'[11]Avoided Costs'!I12</f>
        <v>17.710949853123257</v>
      </c>
      <c r="J18" s="359">
        <f>'[11]Avoided Costs'!J12</f>
        <v>20.496801324446487</v>
      </c>
      <c r="K18" s="359">
        <f>'[11]Avoided Costs'!K12</f>
        <v>21.430896737172041</v>
      </c>
      <c r="L18" s="360">
        <f>'[11]Avoided Costs'!L12</f>
        <v>21.823781758729442</v>
      </c>
      <c r="M18" s="361">
        <f>'[11]Avoided Costs'!M12</f>
        <v>23.801702961869477</v>
      </c>
      <c r="N18" s="359">
        <f>'[11]Avoided Costs'!N12</f>
        <v>20.157840035839943</v>
      </c>
      <c r="O18" s="360">
        <f>'[11]Avoided Costs'!O12</f>
        <v>24.01606213654345</v>
      </c>
    </row>
    <row r="19" spans="2:15" ht="12.75" customHeight="1">
      <c r="B19" s="16">
        <f>'[11]Avoided Costs'!B13</f>
        <v>2024</v>
      </c>
      <c r="C19" s="358">
        <f>'[11]Avoided Costs'!C13</f>
        <v>22.49880809682838</v>
      </c>
      <c r="D19" s="359">
        <f>'[11]Avoided Costs'!D13</f>
        <v>21.987882579230174</v>
      </c>
      <c r="E19" s="359">
        <f>'[11]Avoided Costs'!E13</f>
        <v>24.9817794324305</v>
      </c>
      <c r="F19" s="359">
        <f>'[11]Avoided Costs'!F13</f>
        <v>21.870177258642546</v>
      </c>
      <c r="G19" s="359">
        <f>'[11]Avoided Costs'!G13</f>
        <v>18.289770570872168</v>
      </c>
      <c r="H19" s="360">
        <f>'[11]Avoided Costs'!H13</f>
        <v>19.492213960533405</v>
      </c>
      <c r="I19" s="361">
        <f>'[11]Avoided Costs'!I13</f>
        <v>20.168825400794546</v>
      </c>
      <c r="J19" s="359">
        <f>'[11]Avoided Costs'!J13</f>
        <v>22.343974534690304</v>
      </c>
      <c r="K19" s="359">
        <f>'[11]Avoided Costs'!K13</f>
        <v>24.142972917332632</v>
      </c>
      <c r="L19" s="360">
        <f>'[11]Avoided Costs'!L13</f>
        <v>22.139402905987467</v>
      </c>
      <c r="M19" s="361">
        <f>'[11]Avoided Costs'!M13</f>
        <v>26.039234678734243</v>
      </c>
      <c r="N19" s="359">
        <f>'[11]Avoided Costs'!N13</f>
        <v>22.372115958563839</v>
      </c>
      <c r="O19" s="360">
        <f>'[11]Avoided Costs'!O13</f>
        <v>26.090921968003471</v>
      </c>
    </row>
    <row r="20" spans="2:15" ht="12.75" customHeight="1">
      <c r="B20" s="16">
        <f>'[11]Avoided Costs'!B14</f>
        <v>2025</v>
      </c>
      <c r="C20" s="358">
        <f>'[11]Avoided Costs'!C14</f>
        <v>24.173025285150619</v>
      </c>
      <c r="D20" s="359">
        <f>'[11]Avoided Costs'!D14</f>
        <v>26.085845678823702</v>
      </c>
      <c r="E20" s="359">
        <f>'[11]Avoided Costs'!E14</f>
        <v>24.13240650926641</v>
      </c>
      <c r="F20" s="359">
        <f>'[11]Avoided Costs'!F14</f>
        <v>23.773057352732643</v>
      </c>
      <c r="G20" s="359">
        <f>'[11]Avoided Costs'!G14</f>
        <v>21.257592575594149</v>
      </c>
      <c r="H20" s="360">
        <f>'[11]Avoided Costs'!H14</f>
        <v>20.77261419822235</v>
      </c>
      <c r="I20" s="361">
        <f>'[11]Avoided Costs'!I14</f>
        <v>21.286879980448706</v>
      </c>
      <c r="J20" s="359">
        <f>'[11]Avoided Costs'!J14</f>
        <v>24.738019302801703</v>
      </c>
      <c r="K20" s="359">
        <f>'[11]Avoided Costs'!K14</f>
        <v>25.393199869718433</v>
      </c>
      <c r="L20" s="360">
        <f>'[11]Avoided Costs'!L14</f>
        <v>23.691639294351628</v>
      </c>
      <c r="M20" s="361">
        <f>'[11]Avoided Costs'!M14</f>
        <v>24.91175149304016</v>
      </c>
      <c r="N20" s="359">
        <f>'[11]Avoided Costs'!N14</f>
        <v>26.286633206039081</v>
      </c>
      <c r="O20" s="360">
        <f>'[11]Avoided Costs'!O14</f>
        <v>27.608237753933853</v>
      </c>
    </row>
    <row r="21" spans="2:15" ht="12.75" customHeight="1">
      <c r="B21" s="16">
        <f>'[11]Avoided Costs'!B15</f>
        <v>2026</v>
      </c>
      <c r="C21" s="358">
        <f>'[11]Avoided Costs'!C15</f>
        <v>24.22780364288267</v>
      </c>
      <c r="D21" s="359">
        <f>'[11]Avoided Costs'!D15</f>
        <v>27.587031006385619</v>
      </c>
      <c r="E21" s="359">
        <f>'[11]Avoided Costs'!E15</f>
        <v>25.258364195424114</v>
      </c>
      <c r="F21" s="359">
        <f>'[11]Avoided Costs'!F15</f>
        <v>23.730534140208171</v>
      </c>
      <c r="G21" s="359">
        <f>'[11]Avoided Costs'!G15</f>
        <v>21.105725305338993</v>
      </c>
      <c r="H21" s="360">
        <f>'[11]Avoided Costs'!H15</f>
        <v>21.212849466739709</v>
      </c>
      <c r="I21" s="361">
        <f>'[11]Avoided Costs'!I15</f>
        <v>22.129729027661917</v>
      </c>
      <c r="J21" s="359">
        <f>'[11]Avoided Costs'!J15</f>
        <v>24.656366892505829</v>
      </c>
      <c r="K21" s="359">
        <f>'[11]Avoided Costs'!K15</f>
        <v>24.864477318039921</v>
      </c>
      <c r="L21" s="360">
        <f>'[11]Avoided Costs'!L15</f>
        <v>25.728117379876327</v>
      </c>
      <c r="M21" s="361">
        <f>'[11]Avoided Costs'!M15</f>
        <v>25.198973004427103</v>
      </c>
      <c r="N21" s="359">
        <f>'[11]Avoided Costs'!N15</f>
        <v>24.929616765001047</v>
      </c>
      <c r="O21" s="360">
        <f>'[11]Avoided Costs'!O15</f>
        <v>24.334235198911724</v>
      </c>
    </row>
    <row r="22" spans="2:15" ht="12.75" customHeight="1">
      <c r="B22" s="16">
        <f>'[11]Avoided Costs'!B16</f>
        <v>2027</v>
      </c>
      <c r="C22" s="358">
        <f>'[11]Avoided Costs'!C16</f>
        <v>25.561658565319899</v>
      </c>
      <c r="D22" s="359">
        <f>'[11]Avoided Costs'!D16</f>
        <v>24.990927853398048</v>
      </c>
      <c r="E22" s="359">
        <f>'[11]Avoided Costs'!E16</f>
        <v>25.056654492493312</v>
      </c>
      <c r="F22" s="359">
        <f>'[11]Avoided Costs'!F16</f>
        <v>29.874395103158829</v>
      </c>
      <c r="G22" s="359">
        <f>'[11]Avoided Costs'!G16</f>
        <v>22.507471004404078</v>
      </c>
      <c r="H22" s="360">
        <f>'[11]Avoided Costs'!H16</f>
        <v>22.100005348339668</v>
      </c>
      <c r="I22" s="361">
        <f>'[11]Avoided Costs'!I16</f>
        <v>22.535431118145876</v>
      </c>
      <c r="J22" s="359">
        <f>'[11]Avoided Costs'!J16</f>
        <v>25.837569945256103</v>
      </c>
      <c r="K22" s="359">
        <f>'[11]Avoided Costs'!K16</f>
        <v>26.059852022511308</v>
      </c>
      <c r="L22" s="360">
        <f>'[11]Avoided Costs'!L16</f>
        <v>26.777740938375686</v>
      </c>
      <c r="M22" s="361">
        <f>'[11]Avoided Costs'!M16</f>
        <v>27.117072893472731</v>
      </c>
      <c r="N22" s="359">
        <f>'[11]Avoided Costs'!N16</f>
        <v>25.669660152860132</v>
      </c>
      <c r="O22" s="360">
        <f>'[11]Avoided Costs'!O16</f>
        <v>28.01082051574458</v>
      </c>
    </row>
    <row r="23" spans="2:15" ht="12.75" customHeight="1">
      <c r="B23" s="16">
        <f>'[11]Avoided Costs'!B17</f>
        <v>2028</v>
      </c>
      <c r="C23" s="358">
        <f>'[11]Avoided Costs'!C17</f>
        <v>28.730421174828752</v>
      </c>
      <c r="D23" s="359">
        <f>'[11]Avoided Costs'!D17</f>
        <v>28.0696806433352</v>
      </c>
      <c r="E23" s="359">
        <f>'[11]Avoided Costs'!E17</f>
        <v>28.79033089312621</v>
      </c>
      <c r="F23" s="359">
        <f>'[11]Avoided Costs'!F17</f>
        <v>27.80284484244935</v>
      </c>
      <c r="G23" s="359">
        <f>'[11]Avoided Costs'!G17</f>
        <v>25.152106717536164</v>
      </c>
      <c r="H23" s="360">
        <f>'[11]Avoided Costs'!H17</f>
        <v>25.250274891340794</v>
      </c>
      <c r="I23" s="361">
        <f>'[11]Avoided Costs'!I17</f>
        <v>25.226831412036823</v>
      </c>
      <c r="J23" s="359">
        <f>'[11]Avoided Costs'!J17</f>
        <v>30.61690282378532</v>
      </c>
      <c r="K23" s="359">
        <f>'[11]Avoided Costs'!K17</f>
        <v>31.170296134215359</v>
      </c>
      <c r="L23" s="360">
        <f>'[11]Avoided Costs'!L17</f>
        <v>30.355634343766795</v>
      </c>
      <c r="M23" s="361">
        <f>'[11]Avoided Costs'!M17</f>
        <v>31.112155242002252</v>
      </c>
      <c r="N23" s="359">
        <f>'[11]Avoided Costs'!N17</f>
        <v>28.863002044466</v>
      </c>
      <c r="O23" s="360">
        <f>'[11]Avoided Costs'!O17</f>
        <v>32.187113763266616</v>
      </c>
    </row>
    <row r="24" spans="2:15" ht="12.75" customHeight="1">
      <c r="B24" s="16">
        <f>'[11]Avoided Costs'!B18</f>
        <v>2029</v>
      </c>
      <c r="C24" s="358">
        <f>'[11]Avoided Costs'!C18</f>
        <v>31.906208743671879</v>
      </c>
      <c r="D24" s="359">
        <f>'[11]Avoided Costs'!D18</f>
        <v>33.583077273155453</v>
      </c>
      <c r="E24" s="359">
        <f>'[11]Avoided Costs'!E18</f>
        <v>32.045449768962648</v>
      </c>
      <c r="F24" s="359">
        <f>'[11]Avoided Costs'!F18</f>
        <v>30.874626664836182</v>
      </c>
      <c r="G24" s="359">
        <f>'[11]Avoided Costs'!G18</f>
        <v>26.693561913521073</v>
      </c>
      <c r="H24" s="360">
        <f>'[11]Avoided Costs'!H18</f>
        <v>27.091659108515898</v>
      </c>
      <c r="I24" s="361">
        <f>'[11]Avoided Costs'!I18</f>
        <v>26.85885486376003</v>
      </c>
      <c r="J24" s="359">
        <f>'[11]Avoided Costs'!J18</f>
        <v>33.140425244146215</v>
      </c>
      <c r="K24" s="359">
        <f>'[11]Avoided Costs'!K18</f>
        <v>34.598754309472653</v>
      </c>
      <c r="L24" s="360">
        <f>'[11]Avoided Costs'!L18</f>
        <v>33.734494357815173</v>
      </c>
      <c r="M24" s="361">
        <f>'[11]Avoided Costs'!M18</f>
        <v>34.413046930580485</v>
      </c>
      <c r="N24" s="359">
        <f>'[11]Avoided Costs'!N18</f>
        <v>32.563908042071596</v>
      </c>
      <c r="O24" s="360">
        <f>'[11]Avoided Costs'!O18</f>
        <v>37.039346682014987</v>
      </c>
    </row>
    <row r="25" spans="2:15" ht="12.75" customHeight="1">
      <c r="B25" s="16">
        <f>'[11]Avoided Costs'!B19</f>
        <v>2030</v>
      </c>
      <c r="C25" s="358">
        <f>'[11]Avoided Costs'!C19</f>
        <v>35.597373949845185</v>
      </c>
      <c r="D25" s="359">
        <f>'[11]Avoided Costs'!D19</f>
        <v>38.348228484865778</v>
      </c>
      <c r="E25" s="359">
        <f>'[11]Avoided Costs'!E19</f>
        <v>38.493230948945197</v>
      </c>
      <c r="F25" s="359">
        <f>'[11]Avoided Costs'!F19</f>
        <v>33.767390836712153</v>
      </c>
      <c r="G25" s="359">
        <f>'[11]Avoided Costs'!G19</f>
        <v>29.273092136840805</v>
      </c>
      <c r="H25" s="360">
        <f>'[11]Avoided Costs'!H19</f>
        <v>29.174510030399425</v>
      </c>
      <c r="I25" s="361">
        <f>'[11]Avoided Costs'!I19</f>
        <v>29.192738550441717</v>
      </c>
      <c r="J25" s="359">
        <f>'[11]Avoided Costs'!J19</f>
        <v>37.319919030555418</v>
      </c>
      <c r="K25" s="359">
        <f>'[11]Avoided Costs'!K19</f>
        <v>38.929003778073152</v>
      </c>
      <c r="L25" s="360">
        <f>'[11]Avoided Costs'!L19</f>
        <v>36.621274885490926</v>
      </c>
      <c r="M25" s="361">
        <f>'[11]Avoided Costs'!M19</f>
        <v>37.290246248837136</v>
      </c>
      <c r="N25" s="359">
        <f>'[11]Avoided Costs'!N19</f>
        <v>36.69447190819028</v>
      </c>
      <c r="O25" s="360">
        <f>'[11]Avoided Costs'!O19</f>
        <v>42.002433871008471</v>
      </c>
    </row>
    <row r="26" spans="2:15" ht="12.75" customHeight="1">
      <c r="B26" s="16">
        <f>'[11]Avoided Costs'!B20</f>
        <v>2031</v>
      </c>
      <c r="C26" s="358">
        <f>'[11]Avoided Costs'!C20</f>
        <v>37.7024745172235</v>
      </c>
      <c r="D26" s="359">
        <f>'[11]Avoided Costs'!D20</f>
        <v>41.866283144185921</v>
      </c>
      <c r="E26" s="359">
        <f>'[11]Avoided Costs'!E20</f>
        <v>41.388519282937992</v>
      </c>
      <c r="F26" s="359">
        <f>'[11]Avoided Costs'!F20</f>
        <v>35.754504313685146</v>
      </c>
      <c r="G26" s="359">
        <f>'[11]Avoided Costs'!G20</f>
        <v>31.083377492681535</v>
      </c>
      <c r="H26" s="360">
        <f>'[11]Avoided Costs'!H20</f>
        <v>30.875019784192073</v>
      </c>
      <c r="I26" s="361">
        <f>'[11]Avoided Costs'!I20</f>
        <v>33.240618169141655</v>
      </c>
      <c r="J26" s="359">
        <f>'[11]Avoided Costs'!J20</f>
        <v>39.241784215087492</v>
      </c>
      <c r="K26" s="359">
        <f>'[11]Avoided Costs'!K20</f>
        <v>40.607262841831236</v>
      </c>
      <c r="L26" s="360">
        <f>'[11]Avoided Costs'!L20</f>
        <v>38.242682614575315</v>
      </c>
      <c r="M26" s="361">
        <f>'[11]Avoided Costs'!M20</f>
        <v>38.353022372289537</v>
      </c>
      <c r="N26" s="359">
        <f>'[11]Avoided Costs'!N20</f>
        <v>37.622755374092776</v>
      </c>
      <c r="O26" s="360">
        <f>'[11]Avoided Costs'!O20</f>
        <v>44.167982985163647</v>
      </c>
    </row>
    <row r="27" spans="2:15" ht="12.75" customHeight="1">
      <c r="B27" s="16">
        <f>'[11]Avoided Costs'!B21</f>
        <v>2032</v>
      </c>
      <c r="C27" s="358">
        <f>'[11]Avoided Costs'!C21</f>
        <v>39.41384767521096</v>
      </c>
      <c r="D27" s="359">
        <f>'[11]Avoided Costs'!D21</f>
        <v>43.509152551503362</v>
      </c>
      <c r="E27" s="359">
        <f>'[11]Avoided Costs'!E21</f>
        <v>42.434183418129628</v>
      </c>
      <c r="F27" s="359">
        <f>'[11]Avoided Costs'!F21</f>
        <v>36.88386886923054</v>
      </c>
      <c r="G27" s="359">
        <f>'[11]Avoided Costs'!G21</f>
        <v>32.113877118039952</v>
      </c>
      <c r="H27" s="360">
        <f>'[11]Avoided Costs'!H21</f>
        <v>32.642449273514472</v>
      </c>
      <c r="I27" s="361">
        <f>'[11]Avoided Costs'!I21</f>
        <v>31.726036918100966</v>
      </c>
      <c r="J27" s="359">
        <f>'[11]Avoided Costs'!J21</f>
        <v>41.836596475062791</v>
      </c>
      <c r="K27" s="359">
        <f>'[11]Avoided Costs'!K21</f>
        <v>42.645450273167945</v>
      </c>
      <c r="L27" s="360">
        <f>'[11]Avoided Costs'!L21</f>
        <v>40.306463259020269</v>
      </c>
      <c r="M27" s="361">
        <f>'[11]Avoided Costs'!M21</f>
        <v>41.424665593607543</v>
      </c>
      <c r="N27" s="359">
        <f>'[11]Avoided Costs'!N21</f>
        <v>40.116837476066323</v>
      </c>
      <c r="O27" s="360">
        <f>'[11]Avoided Costs'!O21</f>
        <v>47.089445572453897</v>
      </c>
    </row>
    <row r="28" spans="2:15" ht="12.75" customHeight="1">
      <c r="B28" s="16">
        <f>'[11]Avoided Costs'!B22</f>
        <v>2033</v>
      </c>
      <c r="C28" s="358">
        <f>'[11]Avoided Costs'!C22</f>
        <v>43.978017456530246</v>
      </c>
      <c r="D28" s="359">
        <f>'[11]Avoided Costs'!D22</f>
        <v>48.568978325052306</v>
      </c>
      <c r="E28" s="359">
        <f>'[11]Avoided Costs'!E22</f>
        <v>48.563125805195199</v>
      </c>
      <c r="F28" s="359">
        <f>'[11]Avoided Costs'!F22</f>
        <v>40.463267403057316</v>
      </c>
      <c r="G28" s="359">
        <f>'[11]Avoided Costs'!G22</f>
        <v>34.837996375848554</v>
      </c>
      <c r="H28" s="360">
        <f>'[11]Avoided Costs'!H22</f>
        <v>34.911106714738239</v>
      </c>
      <c r="I28" s="361">
        <f>'[11]Avoided Costs'!I22</f>
        <v>34.682278708980171</v>
      </c>
      <c r="J28" s="359">
        <f>'[11]Avoided Costs'!J22</f>
        <v>45.232848720887766</v>
      </c>
      <c r="K28" s="359">
        <f>'[11]Avoided Costs'!K22</f>
        <v>50.173049222308009</v>
      </c>
      <c r="L28" s="360">
        <f>'[11]Avoided Costs'!L22</f>
        <v>44.80658697837562</v>
      </c>
      <c r="M28" s="361">
        <f>'[11]Avoided Costs'!M22</f>
        <v>44.888408450941583</v>
      </c>
      <c r="N28" s="359">
        <f>'[11]Avoided Costs'!N22</f>
        <v>46.132377031354437</v>
      </c>
      <c r="O28" s="360">
        <f>'[11]Avoided Costs'!O22</f>
        <v>54.421427493699362</v>
      </c>
    </row>
    <row r="29" spans="2:15" ht="12.75" customHeight="1">
      <c r="B29" s="16">
        <f>'[11]Avoided Costs'!B23</f>
        <v>2034</v>
      </c>
      <c r="C29" s="358">
        <f>'[11]Avoided Costs'!C23</f>
        <v>47.458906093316791</v>
      </c>
      <c r="D29" s="359">
        <f>'[11]Avoided Costs'!D23</f>
        <v>54.700737246005765</v>
      </c>
      <c r="E29" s="359">
        <f>'[11]Avoided Costs'!E23</f>
        <v>52.410577863609255</v>
      </c>
      <c r="F29" s="359">
        <f>'[11]Avoided Costs'!F23</f>
        <v>44.140277168367724</v>
      </c>
      <c r="G29" s="359">
        <f>'[11]Avoided Costs'!G23</f>
        <v>38.034917284737226</v>
      </c>
      <c r="H29" s="360">
        <f>'[11]Avoided Costs'!H23</f>
        <v>38.408430626312629</v>
      </c>
      <c r="I29" s="361">
        <f>'[11]Avoided Costs'!I23</f>
        <v>36.754596969184824</v>
      </c>
      <c r="J29" s="359">
        <f>'[11]Avoided Costs'!J23</f>
        <v>50.756173302084775</v>
      </c>
      <c r="K29" s="359">
        <f>'[11]Avoided Costs'!K23</f>
        <v>54.320511265156071</v>
      </c>
      <c r="L29" s="360">
        <f>'[11]Avoided Costs'!L23</f>
        <v>45.772585503327008</v>
      </c>
      <c r="M29" s="361">
        <f>'[11]Avoided Costs'!M23</f>
        <v>48.651847099931764</v>
      </c>
      <c r="N29" s="359">
        <f>'[11]Avoided Costs'!N23</f>
        <v>49.920722619249347</v>
      </c>
      <c r="O29" s="360">
        <f>'[11]Avoided Costs'!O23</f>
        <v>55.490406278746555</v>
      </c>
    </row>
    <row r="30" spans="2:15" ht="12.75" customHeight="1">
      <c r="B30" s="16">
        <f>'[11]Avoided Costs'!B24</f>
        <v>2035</v>
      </c>
      <c r="C30" s="358">
        <f>'[11]Avoided Costs'!C24</f>
        <v>54.036801141477099</v>
      </c>
      <c r="D30" s="359">
        <f>'[11]Avoided Costs'!D24</f>
        <v>56.567566321483902</v>
      </c>
      <c r="E30" s="359">
        <f>'[11]Avoided Costs'!E24</f>
        <v>57.091501565045917</v>
      </c>
      <c r="F30" s="359">
        <f>'[11]Avoided Costs'!F24</f>
        <v>49.996187327387943</v>
      </c>
      <c r="G30" s="359">
        <f>'[11]Avoided Costs'!G24</f>
        <v>44.122159209214395</v>
      </c>
      <c r="H30" s="360">
        <f>'[11]Avoided Costs'!H24</f>
        <v>44.894883030459788</v>
      </c>
      <c r="I30" s="361">
        <f>'[11]Avoided Costs'!I24</f>
        <v>44.619635988806976</v>
      </c>
      <c r="J30" s="359">
        <f>'[11]Avoided Costs'!J24</f>
        <v>63.11564441777054</v>
      </c>
      <c r="K30" s="359">
        <f>'[11]Avoided Costs'!K24</f>
        <v>65.395647333211755</v>
      </c>
      <c r="L30" s="360">
        <f>'[11]Avoided Costs'!L24</f>
        <v>54.506695443304636</v>
      </c>
      <c r="M30" s="361">
        <f>'[11]Avoided Costs'!M24</f>
        <v>55.342111882961845</v>
      </c>
      <c r="N30" s="359">
        <f>'[11]Avoided Costs'!N24</f>
        <v>54.094747000976035</v>
      </c>
      <c r="O30" s="360">
        <f>'[11]Avoided Costs'!O24</f>
        <v>58.383870768952342</v>
      </c>
    </row>
    <row r="31" spans="2:15" ht="12.75" customHeight="1">
      <c r="B31" s="16">
        <f>'[11]Avoided Costs'!B25</f>
        <v>2036</v>
      </c>
      <c r="C31" s="358">
        <f>'[11]Avoided Costs'!C25</f>
        <v>57.971905641138498</v>
      </c>
      <c r="D31" s="359">
        <f>'[11]Avoided Costs'!D25</f>
        <v>59.157416188706989</v>
      </c>
      <c r="E31" s="359">
        <f>'[11]Avoided Costs'!E25</f>
        <v>59.636766902273713</v>
      </c>
      <c r="F31" s="359">
        <f>'[11]Avoided Costs'!F25</f>
        <v>52.966864689224643</v>
      </c>
      <c r="G31" s="359">
        <f>'[11]Avoided Costs'!G25</f>
        <v>47.972475152592253</v>
      </c>
      <c r="H31" s="360">
        <f>'[11]Avoided Costs'!H25</f>
        <v>48.356755840908889</v>
      </c>
      <c r="I31" s="361">
        <f>'[11]Avoided Costs'!I25</f>
        <v>47.529549082424126</v>
      </c>
      <c r="J31" s="359">
        <f>'[11]Avoided Costs'!J25</f>
        <v>67.306205943502022</v>
      </c>
      <c r="K31" s="359">
        <f>'[11]Avoided Costs'!K25</f>
        <v>69.378267155639037</v>
      </c>
      <c r="L31" s="360">
        <f>'[11]Avoided Costs'!L25</f>
        <v>59.862413847039825</v>
      </c>
      <c r="M31" s="361">
        <f>'[11]Avoided Costs'!M25</f>
        <v>59.837145858065263</v>
      </c>
      <c r="N31" s="359">
        <f>'[11]Avoided Costs'!N25</f>
        <v>59.847802979817089</v>
      </c>
      <c r="O31" s="360">
        <f>'[11]Avoided Costs'!O25</f>
        <v>63.380698925069169</v>
      </c>
    </row>
    <row r="32" spans="2:15" ht="12.75" hidden="1" customHeight="1">
      <c r="B32" s="281">
        <f>'[11]Avoided Costs'!B26</f>
        <v>2037</v>
      </c>
      <c r="C32" s="362">
        <f>'[11]Avoided Costs'!C26</f>
        <v>0</v>
      </c>
      <c r="D32" s="363">
        <f>'[11]Avoided Costs'!D26</f>
        <v>0</v>
      </c>
      <c r="E32" s="363">
        <f>'[11]Avoided Costs'!E26</f>
        <v>0</v>
      </c>
      <c r="F32" s="363">
        <f>'[11]Avoided Costs'!F26</f>
        <v>0</v>
      </c>
      <c r="G32" s="363">
        <f>'[11]Avoided Costs'!G26</f>
        <v>0</v>
      </c>
      <c r="H32" s="364">
        <f>'[11]Avoided Costs'!H26</f>
        <v>0</v>
      </c>
      <c r="I32" s="365">
        <f>'[11]Avoided Costs'!I26</f>
        <v>0</v>
      </c>
      <c r="J32" s="363">
        <f>'[11]Avoided Costs'!J26</f>
        <v>0</v>
      </c>
      <c r="K32" s="363">
        <f>'[11]Avoided Costs'!K26</f>
        <v>0</v>
      </c>
      <c r="L32" s="364">
        <f>'[11]Avoided Costs'!L26</f>
        <v>0</v>
      </c>
      <c r="M32" s="365">
        <f>'[11]Avoided Costs'!M26</f>
        <v>0</v>
      </c>
      <c r="N32" s="363">
        <f>'[11]Avoided Costs'!N26</f>
        <v>0</v>
      </c>
      <c r="O32" s="364">
        <f>'[11]Avoided Costs'!O26</f>
        <v>0</v>
      </c>
    </row>
    <row r="33" spans="2:16" ht="12.75" hidden="1" customHeight="1">
      <c r="D33" s="11"/>
      <c r="E33" s="11"/>
      <c r="F33" s="11"/>
      <c r="M33" s="366"/>
    </row>
    <row r="34" spans="2:16" hidden="1">
      <c r="B34" s="367"/>
      <c r="D34" s="368"/>
      <c r="E34" s="368"/>
      <c r="F34" s="368"/>
      <c r="G34" s="368"/>
      <c r="H34" s="368"/>
      <c r="I34" s="368"/>
      <c r="J34" s="368"/>
      <c r="K34" s="368"/>
      <c r="L34" s="368"/>
      <c r="M34" s="368"/>
      <c r="N34" s="368"/>
      <c r="O34" s="368"/>
      <c r="P34" s="368"/>
    </row>
    <row r="35" spans="2:16" hidden="1"/>
    <row r="36" spans="2:16" hidden="1"/>
    <row r="38" spans="2:16" hidden="1">
      <c r="C38" s="369"/>
      <c r="D38" s="4">
        <v>31</v>
      </c>
      <c r="E38" s="4">
        <v>28</v>
      </c>
      <c r="F38" s="4">
        <v>31</v>
      </c>
      <c r="G38" s="4">
        <v>30</v>
      </c>
      <c r="H38" s="4">
        <v>31</v>
      </c>
      <c r="I38" s="4">
        <v>30</v>
      </c>
      <c r="J38" s="4">
        <v>31</v>
      </c>
      <c r="K38" s="4">
        <v>31</v>
      </c>
      <c r="L38" s="4">
        <v>30</v>
      </c>
      <c r="M38" s="4">
        <v>31</v>
      </c>
      <c r="N38" s="4">
        <v>30</v>
      </c>
      <c r="O38" s="4">
        <v>31</v>
      </c>
    </row>
    <row r="39" spans="2:16">
      <c r="C39" s="369"/>
    </row>
    <row r="40" spans="2:16">
      <c r="C40" s="369"/>
    </row>
    <row r="41" spans="2:16">
      <c r="C41" s="369"/>
    </row>
  </sheetData>
  <conditionalFormatting sqref="C29:O31">
    <cfRule type="cellIs" dxfId="0" priority="1" stopIfTrue="1" operator="equal">
      <formula>#REF!</formula>
    </cfRule>
  </conditionalFormatting>
  <printOptions horizontalCentered="1"/>
  <pageMargins left="0.25" right="0.25" top="0.75" bottom="0.75" header="0.3" footer="0.3"/>
  <pageSetup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7">
    <pageSetUpPr fitToPage="1"/>
  </sheetPr>
  <dimension ref="A1:O345"/>
  <sheetViews>
    <sheetView view="pageBreakPreview" zoomScale="60" zoomScaleNormal="100" workbookViewId="0">
      <pane ySplit="10" topLeftCell="A13" activePane="bottomLeft" state="frozen"/>
      <selection activeCell="C14" sqref="C14"/>
      <selection pane="bottomLeft" activeCell="A13" sqref="A13"/>
    </sheetView>
  </sheetViews>
  <sheetFormatPr defaultRowHeight="12.75"/>
  <cols>
    <col min="1" max="1" width="9.33203125" style="4"/>
    <col min="2" max="2" width="15" style="4" customWidth="1"/>
    <col min="3" max="3" width="27" style="4" customWidth="1"/>
    <col min="4" max="4" width="19.5" style="4" customWidth="1"/>
    <col min="5" max="5" width="17" style="4" customWidth="1"/>
    <col min="6" max="6" width="9.33203125" style="4"/>
    <col min="7" max="7" width="15" style="63" hidden="1" customWidth="1"/>
    <col min="8" max="8" width="16.6640625" style="37" hidden="1" customWidth="1"/>
    <col min="9" max="10" width="0" style="4" hidden="1" customWidth="1"/>
    <col min="11" max="11" width="9.33203125" style="160" hidden="1" customWidth="1"/>
    <col min="12" max="12" width="10.33203125" style="160" hidden="1" customWidth="1"/>
    <col min="13" max="13" width="13.83203125" style="160" hidden="1" customWidth="1"/>
    <col min="14" max="14" width="12.83203125" style="4" hidden="1" customWidth="1"/>
    <col min="15" max="15" width="13.33203125" style="4" hidden="1" customWidth="1"/>
    <col min="16" max="16" width="0" style="4" hidden="1" customWidth="1"/>
    <col min="17" max="16384" width="9.33203125" style="4"/>
  </cols>
  <sheetData>
    <row r="1" spans="1:15" ht="15.75" hidden="1">
      <c r="B1" s="1" t="s">
        <v>52</v>
      </c>
      <c r="C1" s="1"/>
      <c r="G1" s="34"/>
    </row>
    <row r="2" spans="1:15" ht="5.25" customHeight="1">
      <c r="B2" s="1"/>
      <c r="C2" s="1"/>
      <c r="G2" s="34"/>
    </row>
    <row r="3" spans="1:15" ht="15.75">
      <c r="B3" s="1" t="s">
        <v>84</v>
      </c>
      <c r="C3" s="1"/>
      <c r="G3" s="34"/>
    </row>
    <row r="4" spans="1:15" ht="15.75">
      <c r="B4" s="1" t="s">
        <v>38</v>
      </c>
      <c r="C4" s="1"/>
      <c r="G4" s="161" t="s">
        <v>37</v>
      </c>
    </row>
    <row r="5" spans="1:15" ht="15.75">
      <c r="A5" s="320"/>
      <c r="B5" s="321" t="str">
        <f ca="1">'Table 1'!$B$5</f>
        <v>Utah 2017.Q1 Sch 38 Thermal - 100.0 MW and 85.0% CF</v>
      </c>
      <c r="C5" s="1"/>
      <c r="G5" s="162">
        <v>42825</v>
      </c>
    </row>
    <row r="6" spans="1:15">
      <c r="B6" s="12"/>
      <c r="C6" s="12"/>
      <c r="G6" s="34"/>
    </row>
    <row r="7" spans="1:15" ht="14.25">
      <c r="B7" s="25"/>
      <c r="C7" s="33" t="s">
        <v>32</v>
      </c>
      <c r="G7" s="34"/>
    </row>
    <row r="8" spans="1:15">
      <c r="B8" s="26"/>
      <c r="C8" s="18" t="s">
        <v>33</v>
      </c>
      <c r="D8" s="18" t="s">
        <v>33</v>
      </c>
      <c r="E8" s="18" t="s">
        <v>33</v>
      </c>
      <c r="G8" s="34"/>
    </row>
    <row r="9" spans="1:15">
      <c r="B9" s="26" t="s">
        <v>0</v>
      </c>
      <c r="C9" s="26" t="str">
        <f>M16</f>
        <v>IRP - Utah Greenfield</v>
      </c>
      <c r="D9" s="26" t="str">
        <f>N15</f>
        <v>IRP West Side</v>
      </c>
      <c r="E9" s="26" t="str">
        <f>O16</f>
        <v>IRP - Wyo NE</v>
      </c>
      <c r="G9" s="34"/>
    </row>
    <row r="10" spans="1:15">
      <c r="B10" s="27"/>
      <c r="C10" s="28" t="s">
        <v>26</v>
      </c>
      <c r="D10" s="28" t="s">
        <v>26</v>
      </c>
      <c r="E10" s="28" t="s">
        <v>26</v>
      </c>
      <c r="G10" s="163"/>
      <c r="H10" s="164"/>
    </row>
    <row r="11" spans="1:15" hidden="1">
      <c r="C11" s="13"/>
      <c r="G11" s="163"/>
      <c r="H11" s="164"/>
    </row>
    <row r="12" spans="1:15" hidden="1">
      <c r="C12" s="29"/>
      <c r="G12" s="163"/>
      <c r="H12" s="164"/>
    </row>
    <row r="13" spans="1:15" ht="6" customHeight="1">
      <c r="G13" s="165"/>
      <c r="H13" s="166"/>
    </row>
    <row r="14" spans="1:15">
      <c r="B14" s="30">
        <v>2016</v>
      </c>
      <c r="C14" s="31">
        <f>ROUND(SUMIF($K$17:$K$340,$B14,$H$17:$H$340)/COUNTIF($K$17:$K$340,$B14),2)</f>
        <v>2.3199999999999998</v>
      </c>
      <c r="D14" s="31">
        <f>ROUND(SUMIF($K$17:$K$340,$B14,$I$17:$I$340)/COUNTIF($K$17:$K$340,$B14),2)</f>
        <v>2.29</v>
      </c>
      <c r="E14" s="31">
        <f>ROUND(SUMIF($K$17:$K$340,$B14,$J$17:$J$340)/COUNTIF($K$17:$K$340,$B14),2)</f>
        <v>2.35</v>
      </c>
      <c r="G14" s="167"/>
      <c r="H14" s="38"/>
    </row>
    <row r="15" spans="1:15" ht="13.5" thickBot="1">
      <c r="B15" s="30">
        <f t="shared" ref="B15:B40" si="0">B14+1</f>
        <v>2017</v>
      </c>
      <c r="C15" s="31">
        <f t="shared" ref="C15:C39" si="1">ROUND(SUMIF($K$17:$K$340,$B15,$H$17:$H$340)/COUNTIF($K$17:$K$340,$B15),2)</f>
        <v>2.95</v>
      </c>
      <c r="D15" s="31">
        <f t="shared" ref="D15:D40" si="2">ROUND(SUMIF($K$17:$K$340,$B15,$I$17:$I$340)/COUNTIF($K$17:$K$340,$B15),2)</f>
        <v>2.97</v>
      </c>
      <c r="E15" s="31">
        <f t="shared" ref="E15:E40" si="3">ROUND(SUMIF($K$17:$K$340,$B15,$J$17:$J$340)/COUNTIF($K$17:$K$340,$B15),2)</f>
        <v>2.97</v>
      </c>
      <c r="G15" s="35"/>
      <c r="H15" s="39" t="s">
        <v>96</v>
      </c>
      <c r="I15" s="4" t="s">
        <v>97</v>
      </c>
      <c r="J15" s="4" t="s">
        <v>99</v>
      </c>
      <c r="N15" s="4" t="s">
        <v>97</v>
      </c>
    </row>
    <row r="16" spans="1:15" ht="13.5" thickBot="1">
      <c r="B16" s="30">
        <f t="shared" si="0"/>
        <v>2018</v>
      </c>
      <c r="C16" s="31">
        <f t="shared" si="1"/>
        <v>2.7</v>
      </c>
      <c r="D16" s="31">
        <f t="shared" si="2"/>
        <v>2.72</v>
      </c>
      <c r="E16" s="31">
        <f t="shared" si="3"/>
        <v>2.7</v>
      </c>
      <c r="G16" s="35" t="s">
        <v>36</v>
      </c>
      <c r="H16" s="39" t="s">
        <v>33</v>
      </c>
      <c r="I16" s="39" t="s">
        <v>33</v>
      </c>
      <c r="J16" s="39" t="s">
        <v>33</v>
      </c>
      <c r="K16" s="168" t="s">
        <v>0</v>
      </c>
      <c r="M16" s="169" t="str">
        <f>IF(_30_Geo_West&gt;0,"IRP - Wyo NE",IF(_436_CCCT_WestMain&gt;0,"West Side","IRP - Utah Greenfield"))</f>
        <v>IRP - Utah Greenfield</v>
      </c>
      <c r="N16" s="169" t="s">
        <v>98</v>
      </c>
      <c r="O16" s="169" t="s">
        <v>99</v>
      </c>
    </row>
    <row r="17" spans="2:15" ht="13.5" thickBot="1">
      <c r="B17" s="30">
        <f t="shared" si="0"/>
        <v>2019</v>
      </c>
      <c r="C17" s="31">
        <f t="shared" si="1"/>
        <v>2.48</v>
      </c>
      <c r="D17" s="31">
        <f t="shared" si="2"/>
        <v>2.5</v>
      </c>
      <c r="E17" s="31">
        <f t="shared" si="3"/>
        <v>2.48</v>
      </c>
      <c r="G17" s="36">
        <v>42370</v>
      </c>
      <c r="H17" s="40">
        <v>2.2764825364431491</v>
      </c>
      <c r="I17" s="40">
        <v>2.3298075132707226</v>
      </c>
      <c r="J17" s="40">
        <v>2.2757987901986261</v>
      </c>
      <c r="K17" s="170">
        <f t="shared" ref="K17:K64" si="4">YEAR(G17)</f>
        <v>2016</v>
      </c>
      <c r="M17" s="171">
        <v>47</v>
      </c>
      <c r="N17" s="171">
        <v>43</v>
      </c>
      <c r="O17" s="171">
        <v>46</v>
      </c>
    </row>
    <row r="18" spans="2:15">
      <c r="B18" s="30">
        <f t="shared" si="0"/>
        <v>2020</v>
      </c>
      <c r="C18" s="31">
        <f t="shared" si="1"/>
        <v>2.5099999999999998</v>
      </c>
      <c r="D18" s="31">
        <f t="shared" si="2"/>
        <v>2.5</v>
      </c>
      <c r="E18" s="31">
        <f t="shared" si="3"/>
        <v>2.48</v>
      </c>
      <c r="G18" s="36">
        <v>42401</v>
      </c>
      <c r="H18" s="40">
        <v>1.8453064945978397</v>
      </c>
      <c r="I18" s="40">
        <v>1.7801560017459626</v>
      </c>
      <c r="J18" s="40">
        <v>1.8289735727586562</v>
      </c>
      <c r="K18" s="170">
        <f t="shared" si="4"/>
        <v>2016</v>
      </c>
    </row>
    <row r="19" spans="2:15">
      <c r="B19" s="30">
        <f t="shared" si="0"/>
        <v>2021</v>
      </c>
      <c r="C19" s="31">
        <f t="shared" si="1"/>
        <v>2.56</v>
      </c>
      <c r="D19" s="31">
        <f t="shared" si="2"/>
        <v>2.52</v>
      </c>
      <c r="E19" s="31">
        <f t="shared" si="3"/>
        <v>2.5299999999999998</v>
      </c>
      <c r="G19" s="36">
        <v>42430</v>
      </c>
      <c r="H19" s="40">
        <v>1.5254593249607535</v>
      </c>
      <c r="I19" s="40">
        <v>1.4752546345447117</v>
      </c>
      <c r="J19" s="40">
        <v>1.5765269848510393</v>
      </c>
      <c r="K19" s="170">
        <f t="shared" si="4"/>
        <v>2016</v>
      </c>
    </row>
    <row r="20" spans="2:15">
      <c r="B20" s="30">
        <f t="shared" si="0"/>
        <v>2022</v>
      </c>
      <c r="C20" s="31">
        <f t="shared" si="1"/>
        <v>2.58</v>
      </c>
      <c r="D20" s="31">
        <f t="shared" si="2"/>
        <v>2.5299999999999998</v>
      </c>
      <c r="E20" s="31">
        <f t="shared" si="3"/>
        <v>2.5499999999999998</v>
      </c>
      <c r="G20" s="36">
        <v>42461</v>
      </c>
      <c r="H20" s="40">
        <v>1.6911448299319725</v>
      </c>
      <c r="I20" s="40">
        <v>1.582454852320675</v>
      </c>
      <c r="J20" s="40">
        <v>1.7513146360624383</v>
      </c>
      <c r="K20" s="170">
        <f t="shared" si="4"/>
        <v>2016</v>
      </c>
    </row>
    <row r="21" spans="2:15">
      <c r="B21" s="30">
        <f t="shared" si="0"/>
        <v>2023</v>
      </c>
      <c r="C21" s="31">
        <f t="shared" si="1"/>
        <v>3.02</v>
      </c>
      <c r="D21" s="31">
        <f t="shared" si="2"/>
        <v>2.91</v>
      </c>
      <c r="E21" s="31">
        <f t="shared" si="3"/>
        <v>2.99</v>
      </c>
      <c r="G21" s="36">
        <v>42491</v>
      </c>
      <c r="H21" s="40">
        <v>1.7311108163265305</v>
      </c>
      <c r="I21" s="40">
        <v>1.6893828501429151</v>
      </c>
      <c r="J21" s="40">
        <v>1.8004724578470166</v>
      </c>
      <c r="K21" s="170">
        <f t="shared" si="4"/>
        <v>2016</v>
      </c>
    </row>
    <row r="22" spans="2:15">
      <c r="B22" s="30">
        <f t="shared" si="0"/>
        <v>2024</v>
      </c>
      <c r="C22" s="31">
        <f t="shared" si="1"/>
        <v>3.64</v>
      </c>
      <c r="D22" s="31">
        <f t="shared" si="2"/>
        <v>3.5</v>
      </c>
      <c r="E22" s="31">
        <f t="shared" si="3"/>
        <v>3.61</v>
      </c>
      <c r="G22" s="36">
        <v>42522</v>
      </c>
      <c r="H22" s="40">
        <v>2.3389150491307631</v>
      </c>
      <c r="I22" s="40">
        <v>2.2756194092827</v>
      </c>
      <c r="J22" s="40">
        <v>2.3647654677733372</v>
      </c>
      <c r="K22" s="170">
        <f t="shared" si="4"/>
        <v>2016</v>
      </c>
    </row>
    <row r="23" spans="2:15">
      <c r="B23" s="30">
        <f t="shared" si="0"/>
        <v>2025</v>
      </c>
      <c r="C23" s="31">
        <f t="shared" si="1"/>
        <v>3.84</v>
      </c>
      <c r="D23" s="31">
        <f t="shared" si="2"/>
        <v>3.78</v>
      </c>
      <c r="E23" s="31">
        <f t="shared" si="3"/>
        <v>3.81</v>
      </c>
      <c r="G23" s="36">
        <v>42552</v>
      </c>
      <c r="H23" s="40">
        <v>2.5811108163265302</v>
      </c>
      <c r="I23" s="40">
        <v>2.548999020008166</v>
      </c>
      <c r="J23" s="40">
        <v>2.6063456138089238</v>
      </c>
      <c r="K23" s="170">
        <f t="shared" si="4"/>
        <v>2016</v>
      </c>
    </row>
    <row r="24" spans="2:15">
      <c r="B24" s="30">
        <f t="shared" si="0"/>
        <v>2026</v>
      </c>
      <c r="C24" s="31">
        <f t="shared" si="1"/>
        <v>3.84</v>
      </c>
      <c r="D24" s="31">
        <f t="shared" si="2"/>
        <v>3.77</v>
      </c>
      <c r="E24" s="31">
        <f t="shared" si="3"/>
        <v>3.81</v>
      </c>
      <c r="G24" s="36">
        <v>42583</v>
      </c>
      <c r="H24" s="40">
        <v>2.6354985714285708</v>
      </c>
      <c r="I24" s="40">
        <v>2.6322983258472838</v>
      </c>
      <c r="J24" s="40">
        <v>2.6355990076984344</v>
      </c>
      <c r="K24" s="170">
        <f t="shared" si="4"/>
        <v>2016</v>
      </c>
    </row>
    <row r="25" spans="2:15">
      <c r="B25" s="30">
        <f t="shared" si="0"/>
        <v>2027</v>
      </c>
      <c r="C25" s="31">
        <f t="shared" si="1"/>
        <v>3.99</v>
      </c>
      <c r="D25" s="31">
        <f t="shared" si="2"/>
        <v>3.92</v>
      </c>
      <c r="E25" s="31">
        <f t="shared" si="3"/>
        <v>3.95</v>
      </c>
      <c r="G25" s="36">
        <v>42614</v>
      </c>
      <c r="H25" s="40">
        <v>2.7124373469387759</v>
      </c>
      <c r="I25" s="40">
        <v>2.7264210970464138</v>
      </c>
      <c r="J25" s="40">
        <v>2.7681537930798932</v>
      </c>
      <c r="K25" s="170">
        <f t="shared" si="4"/>
        <v>2016</v>
      </c>
    </row>
    <row r="26" spans="2:15">
      <c r="B26" s="30">
        <f t="shared" si="0"/>
        <v>2028</v>
      </c>
      <c r="C26" s="31">
        <f t="shared" si="1"/>
        <v>4.18</v>
      </c>
      <c r="D26" s="31">
        <f t="shared" si="2"/>
        <v>4.1500000000000004</v>
      </c>
      <c r="E26" s="31">
        <f t="shared" si="3"/>
        <v>4.1500000000000004</v>
      </c>
      <c r="G26" s="36">
        <v>42644</v>
      </c>
      <c r="H26" s="40">
        <v>2.6863698430141283</v>
      </c>
      <c r="I26" s="40">
        <v>2.6567164556962028</v>
      </c>
      <c r="J26" s="40">
        <v>2.7499682086675996</v>
      </c>
      <c r="K26" s="170">
        <f t="shared" si="4"/>
        <v>2016</v>
      </c>
    </row>
    <row r="27" spans="2:15">
      <c r="B27" s="30">
        <f t="shared" si="0"/>
        <v>2029</v>
      </c>
      <c r="C27" s="31">
        <f t="shared" si="1"/>
        <v>4.5</v>
      </c>
      <c r="D27" s="31">
        <f t="shared" si="2"/>
        <v>4.51</v>
      </c>
      <c r="E27" s="31">
        <f t="shared" si="3"/>
        <v>4.47</v>
      </c>
      <c r="G27" s="36">
        <v>42675</v>
      </c>
      <c r="H27" s="40">
        <v>2.2697162585034012</v>
      </c>
      <c r="I27" s="40">
        <v>2.2516531645569624</v>
      </c>
      <c r="J27" s="40">
        <v>2.3066994090924613</v>
      </c>
      <c r="K27" s="170">
        <f t="shared" si="4"/>
        <v>2016</v>
      </c>
    </row>
    <row r="28" spans="2:15">
      <c r="B28" s="30">
        <f t="shared" si="0"/>
        <v>2030</v>
      </c>
      <c r="C28" s="31">
        <f t="shared" si="1"/>
        <v>4.8499999999999996</v>
      </c>
      <c r="D28" s="31">
        <f t="shared" si="2"/>
        <v>4.88</v>
      </c>
      <c r="E28" s="31">
        <f t="shared" si="3"/>
        <v>4.8099999999999996</v>
      </c>
      <c r="G28" s="36">
        <v>42705</v>
      </c>
      <c r="H28" s="40">
        <v>3.5124636800526665</v>
      </c>
      <c r="I28" s="40">
        <v>3.5696605144957116</v>
      </c>
      <c r="J28" s="40">
        <v>3.5518748027461844</v>
      </c>
      <c r="K28" s="170">
        <f t="shared" si="4"/>
        <v>2016</v>
      </c>
    </row>
    <row r="29" spans="2:15">
      <c r="B29" s="30">
        <f t="shared" si="0"/>
        <v>2031</v>
      </c>
      <c r="C29" s="31">
        <f t="shared" si="1"/>
        <v>5.07</v>
      </c>
      <c r="D29" s="31">
        <f t="shared" si="2"/>
        <v>5.1100000000000003</v>
      </c>
      <c r="E29" s="31">
        <f t="shared" si="3"/>
        <v>5.04</v>
      </c>
      <c r="G29" s="36">
        <v>42736</v>
      </c>
      <c r="H29" s="40">
        <v>3.2525393877551019</v>
      </c>
      <c r="I29" s="40">
        <v>3.3525923233973045</v>
      </c>
      <c r="J29" s="40">
        <v>3.2801653137385181</v>
      </c>
      <c r="K29" s="170">
        <f t="shared" si="4"/>
        <v>2017</v>
      </c>
    </row>
    <row r="30" spans="2:15">
      <c r="B30" s="30">
        <f t="shared" si="0"/>
        <v>2032</v>
      </c>
      <c r="C30" s="31">
        <f t="shared" si="1"/>
        <v>5.31</v>
      </c>
      <c r="D30" s="31">
        <f t="shared" si="2"/>
        <v>5.38</v>
      </c>
      <c r="E30" s="31">
        <f t="shared" si="3"/>
        <v>5.28</v>
      </c>
      <c r="G30" s="36">
        <v>42767</v>
      </c>
      <c r="H30" s="40">
        <v>2.6307099416909616</v>
      </c>
      <c r="I30" s="40">
        <v>2.6476748643761301</v>
      </c>
      <c r="J30" s="40">
        <v>2.6686241769502144</v>
      </c>
      <c r="K30" s="170">
        <f t="shared" si="4"/>
        <v>2017</v>
      </c>
    </row>
    <row r="31" spans="2:15">
      <c r="B31" s="30">
        <f t="shared" si="0"/>
        <v>2033</v>
      </c>
      <c r="C31" s="31">
        <f t="shared" si="1"/>
        <v>5.65</v>
      </c>
      <c r="D31" s="31">
        <f t="shared" si="2"/>
        <v>5.76</v>
      </c>
      <c r="E31" s="31">
        <f t="shared" si="3"/>
        <v>5.62</v>
      </c>
      <c r="G31" s="36">
        <v>42795</v>
      </c>
      <c r="H31" s="40">
        <v>2.5702319486504277</v>
      </c>
      <c r="I31" s="40">
        <v>2.5227025724785621</v>
      </c>
      <c r="J31" s="40">
        <v>2.6203938538123621</v>
      </c>
      <c r="K31" s="170">
        <f t="shared" si="4"/>
        <v>2017</v>
      </c>
    </row>
    <row r="32" spans="2:15">
      <c r="B32" s="30">
        <f t="shared" si="0"/>
        <v>2034</v>
      </c>
      <c r="C32" s="31">
        <f t="shared" si="1"/>
        <v>5.93</v>
      </c>
      <c r="D32" s="31">
        <f t="shared" si="2"/>
        <v>6.02</v>
      </c>
      <c r="E32" s="31">
        <f t="shared" si="3"/>
        <v>5.9</v>
      </c>
      <c r="G32" s="36">
        <v>42826</v>
      </c>
      <c r="H32" s="40">
        <v>2.6571312244897962</v>
      </c>
      <c r="I32" s="40">
        <v>2.6035518987341768</v>
      </c>
      <c r="J32" s="40">
        <v>2.7065013013628447</v>
      </c>
      <c r="K32" s="170">
        <f t="shared" si="4"/>
        <v>2017</v>
      </c>
    </row>
    <row r="33" spans="2:11">
      <c r="B33" s="30">
        <f t="shared" si="0"/>
        <v>2035</v>
      </c>
      <c r="C33" s="31">
        <f t="shared" si="1"/>
        <v>6.25</v>
      </c>
      <c r="D33" s="31">
        <f t="shared" si="2"/>
        <v>6.29</v>
      </c>
      <c r="E33" s="31">
        <f t="shared" si="3"/>
        <v>6.23</v>
      </c>
      <c r="G33" s="36">
        <v>42856</v>
      </c>
      <c r="H33" s="40">
        <v>2.8076414285714288</v>
      </c>
      <c r="I33" s="40">
        <v>2.8310962025316453</v>
      </c>
      <c r="J33" s="40">
        <v>2.8345881955118353</v>
      </c>
      <c r="K33" s="170">
        <f t="shared" si="4"/>
        <v>2017</v>
      </c>
    </row>
    <row r="34" spans="2:11">
      <c r="B34" s="30">
        <f t="shared" si="0"/>
        <v>2036</v>
      </c>
      <c r="C34" s="31">
        <f t="shared" si="1"/>
        <v>6.73</v>
      </c>
      <c r="D34" s="31">
        <f t="shared" si="2"/>
        <v>6.8</v>
      </c>
      <c r="E34" s="31">
        <f t="shared" si="3"/>
        <v>6.7</v>
      </c>
      <c r="G34" s="36">
        <v>42887</v>
      </c>
      <c r="H34" s="40">
        <v>2.8754985714285715</v>
      </c>
      <c r="I34" s="40">
        <v>2.9055265822784806</v>
      </c>
      <c r="J34" s="40">
        <v>2.9027304231990985</v>
      </c>
      <c r="K34" s="170">
        <f t="shared" si="4"/>
        <v>2017</v>
      </c>
    </row>
    <row r="35" spans="2:11">
      <c r="B35" s="30">
        <f t="shared" si="0"/>
        <v>2037</v>
      </c>
      <c r="C35" s="31">
        <f t="shared" si="1"/>
        <v>6.93</v>
      </c>
      <c r="D35" s="31">
        <f t="shared" si="2"/>
        <v>7.05</v>
      </c>
      <c r="E35" s="31">
        <f t="shared" si="3"/>
        <v>6.9</v>
      </c>
      <c r="G35" s="36">
        <v>42917</v>
      </c>
      <c r="H35" s="40">
        <v>3.0076414285714286</v>
      </c>
      <c r="I35" s="40">
        <v>3.0381848101265816</v>
      </c>
      <c r="J35" s="40">
        <v>3.0379901834204324</v>
      </c>
      <c r="K35" s="170">
        <f t="shared" si="4"/>
        <v>2017</v>
      </c>
    </row>
    <row r="36" spans="2:11">
      <c r="B36" s="30">
        <f t="shared" si="0"/>
        <v>2038</v>
      </c>
      <c r="C36" s="31">
        <f t="shared" si="1"/>
        <v>7.3</v>
      </c>
      <c r="D36" s="31">
        <f t="shared" si="2"/>
        <v>7.46</v>
      </c>
      <c r="E36" s="31">
        <f t="shared" si="3"/>
        <v>7.28</v>
      </c>
      <c r="G36" s="36">
        <v>42948</v>
      </c>
      <c r="H36" s="40">
        <v>3.0632536734693883</v>
      </c>
      <c r="I36" s="40">
        <v>3.0880075949367085</v>
      </c>
      <c r="J36" s="40">
        <v>3.0630952146736345</v>
      </c>
      <c r="K36" s="170">
        <f t="shared" si="4"/>
        <v>2017</v>
      </c>
    </row>
    <row r="37" spans="2:11">
      <c r="B37" s="30">
        <f t="shared" si="0"/>
        <v>2039</v>
      </c>
      <c r="C37" s="31">
        <f t="shared" si="1"/>
        <v>7.56</v>
      </c>
      <c r="D37" s="31">
        <f t="shared" si="2"/>
        <v>7.75</v>
      </c>
      <c r="E37" s="31">
        <f t="shared" si="3"/>
        <v>7.54</v>
      </c>
      <c r="G37" s="36">
        <v>42979</v>
      </c>
      <c r="H37" s="40">
        <v>3.045396530612245</v>
      </c>
      <c r="I37" s="40">
        <v>3.0778810126582274</v>
      </c>
      <c r="J37" s="40">
        <v>3.0400395737268164</v>
      </c>
      <c r="K37" s="170">
        <f t="shared" si="4"/>
        <v>2017</v>
      </c>
    </row>
    <row r="38" spans="2:11">
      <c r="B38" s="30">
        <f t="shared" si="0"/>
        <v>2040</v>
      </c>
      <c r="C38" s="31">
        <f t="shared" si="1"/>
        <v>7.84</v>
      </c>
      <c r="D38" s="31">
        <f t="shared" si="2"/>
        <v>8.0299999999999994</v>
      </c>
      <c r="E38" s="31">
        <f t="shared" si="3"/>
        <v>7.82</v>
      </c>
      <c r="G38" s="36">
        <v>43009</v>
      </c>
      <c r="H38" s="40">
        <v>3.022437346938776</v>
      </c>
      <c r="I38" s="40">
        <v>3.0452734177215186</v>
      </c>
      <c r="J38" s="40">
        <v>3.0246691464289372</v>
      </c>
      <c r="K38" s="170">
        <f t="shared" si="4"/>
        <v>2017</v>
      </c>
    </row>
    <row r="39" spans="2:11">
      <c r="B39" s="30">
        <f t="shared" si="0"/>
        <v>2041</v>
      </c>
      <c r="C39" s="31">
        <f t="shared" si="1"/>
        <v>8.0399999999999991</v>
      </c>
      <c r="D39" s="31">
        <f t="shared" si="2"/>
        <v>8.24</v>
      </c>
      <c r="E39" s="31">
        <f t="shared" si="3"/>
        <v>8.0299999999999994</v>
      </c>
      <c r="G39" s="36">
        <v>43040</v>
      </c>
      <c r="H39" s="40">
        <v>3.1056006122448978</v>
      </c>
      <c r="I39" s="40">
        <v>3.1196025316455689</v>
      </c>
      <c r="J39" s="40">
        <v>3.0876878983502407</v>
      </c>
      <c r="K39" s="170">
        <f t="shared" si="4"/>
        <v>2017</v>
      </c>
    </row>
    <row r="40" spans="2:11">
      <c r="B40" s="30">
        <f t="shared" si="0"/>
        <v>2042</v>
      </c>
      <c r="C40" s="31">
        <f>ROUND(SUMIF($K$17:$K$340,$B40,$H$17:$H$340)/COUNTIF($K$17:$K$340,$B40),2)</f>
        <v>8.25</v>
      </c>
      <c r="D40" s="31">
        <f t="shared" si="2"/>
        <v>8.4499999999999993</v>
      </c>
      <c r="E40" s="31">
        <f t="shared" si="3"/>
        <v>8.24</v>
      </c>
      <c r="G40" s="36">
        <v>43070</v>
      </c>
      <c r="H40" s="40">
        <v>3.3872332653061226</v>
      </c>
      <c r="I40" s="40">
        <v>3.3619316455696198</v>
      </c>
      <c r="J40" s="40">
        <v>3.3576950712163134</v>
      </c>
      <c r="K40" s="170">
        <f t="shared" si="4"/>
        <v>2017</v>
      </c>
    </row>
    <row r="41" spans="2:11">
      <c r="B41" s="30"/>
      <c r="C41" s="31"/>
      <c r="G41" s="36">
        <v>43101</v>
      </c>
      <c r="H41" s="40">
        <v>3.4117230612244902</v>
      </c>
      <c r="I41" s="40">
        <v>3.3685139240506325</v>
      </c>
      <c r="J41" s="40">
        <v>3.4232755610205965</v>
      </c>
      <c r="K41" s="170">
        <f t="shared" si="4"/>
        <v>2018</v>
      </c>
    </row>
    <row r="42" spans="2:11">
      <c r="B42" s="30"/>
      <c r="C42" s="31"/>
      <c r="G42" s="36">
        <v>43132</v>
      </c>
      <c r="H42" s="40">
        <v>3.3576414285714287</v>
      </c>
      <c r="I42" s="40">
        <v>3.3151468354430378</v>
      </c>
      <c r="J42" s="40">
        <v>3.3664049800184443</v>
      </c>
      <c r="K42" s="170">
        <f t="shared" si="4"/>
        <v>2018</v>
      </c>
    </row>
    <row r="43" spans="2:11">
      <c r="G43" s="36">
        <v>43160</v>
      </c>
      <c r="H43" s="40">
        <v>3.1132536734693881</v>
      </c>
      <c r="I43" s="40">
        <v>3.1774253164556958</v>
      </c>
      <c r="J43" s="40">
        <v>3.1030583256481199</v>
      </c>
      <c r="K43" s="170">
        <f t="shared" si="4"/>
        <v>2018</v>
      </c>
    </row>
    <row r="44" spans="2:11">
      <c r="B44" s="172" t="str">
        <f>"Official Forward Price Curve Forecast dated   "&amp;TEXT(G5,"MMM dd, YYYY")</f>
        <v>Official Forward Price Curve Forecast dated   Mar 31, 2017</v>
      </c>
      <c r="G44" s="36">
        <v>43191</v>
      </c>
      <c r="H44" s="40">
        <v>2.4663148979591836</v>
      </c>
      <c r="I44" s="40">
        <v>2.4420329113924049</v>
      </c>
      <c r="J44" s="40">
        <v>2.499512880418076</v>
      </c>
      <c r="K44" s="170">
        <f t="shared" si="4"/>
        <v>2018</v>
      </c>
    </row>
    <row r="45" spans="2:11">
      <c r="G45" s="36">
        <v>43221</v>
      </c>
      <c r="H45" s="40">
        <v>2.332131224489796</v>
      </c>
      <c r="I45" s="40">
        <v>2.3876531645569616</v>
      </c>
      <c r="J45" s="40">
        <v>2.3622037298903575</v>
      </c>
      <c r="K45" s="170">
        <f t="shared" si="4"/>
        <v>2018</v>
      </c>
    </row>
    <row r="46" spans="2:11">
      <c r="G46" s="36">
        <v>43252</v>
      </c>
      <c r="H46" s="40">
        <v>2.3530495918367347</v>
      </c>
      <c r="I46" s="40">
        <v>2.4108430379746832</v>
      </c>
      <c r="J46" s="40">
        <v>2.3857717184137717</v>
      </c>
      <c r="K46" s="170">
        <f t="shared" si="4"/>
        <v>2018</v>
      </c>
    </row>
    <row r="47" spans="2:11">
      <c r="G47" s="36">
        <v>43282</v>
      </c>
      <c r="H47" s="40">
        <v>2.4601924489795919</v>
      </c>
      <c r="I47" s="40">
        <v>2.4786911392405062</v>
      </c>
      <c r="J47" s="40">
        <v>2.4626238549031663</v>
      </c>
      <c r="K47" s="170">
        <f t="shared" si="4"/>
        <v>2018</v>
      </c>
    </row>
    <row r="48" spans="2:11">
      <c r="G48" s="36">
        <v>43313</v>
      </c>
      <c r="H48" s="40">
        <v>2.4632536734693882</v>
      </c>
      <c r="I48" s="40">
        <v>2.494286075949367</v>
      </c>
      <c r="J48" s="40">
        <v>2.4656979403627419</v>
      </c>
      <c r="K48" s="170">
        <f t="shared" si="4"/>
        <v>2018</v>
      </c>
    </row>
    <row r="49" spans="7:13">
      <c r="G49" s="36">
        <v>43344</v>
      </c>
      <c r="H49" s="40">
        <v>2.4413148979591837</v>
      </c>
      <c r="I49" s="40">
        <v>2.4751468354430375</v>
      </c>
      <c r="J49" s="40">
        <v>2.4462287324520955</v>
      </c>
      <c r="K49" s="170">
        <f t="shared" si="4"/>
        <v>2018</v>
      </c>
      <c r="L49" s="4"/>
      <c r="M49" s="4"/>
    </row>
    <row r="50" spans="7:13">
      <c r="G50" s="36">
        <v>43374</v>
      </c>
      <c r="H50" s="40">
        <v>2.4035597959183677</v>
      </c>
      <c r="I50" s="40">
        <v>2.488210126582278</v>
      </c>
      <c r="J50" s="40">
        <v>2.4031915360180345</v>
      </c>
      <c r="K50" s="170">
        <f t="shared" si="4"/>
        <v>2018</v>
      </c>
      <c r="L50" s="4"/>
      <c r="M50" s="4"/>
    </row>
    <row r="51" spans="7:13">
      <c r="G51" s="36">
        <v>43405</v>
      </c>
      <c r="H51" s="40">
        <v>2.6566210204081631</v>
      </c>
      <c r="I51" s="40">
        <v>2.7124126582278478</v>
      </c>
      <c r="J51" s="40">
        <v>2.6265750794138745</v>
      </c>
      <c r="K51" s="170">
        <f t="shared" si="4"/>
        <v>2018</v>
      </c>
      <c r="L51" s="4"/>
      <c r="M51" s="4"/>
    </row>
    <row r="52" spans="7:13">
      <c r="G52" s="36">
        <v>43435</v>
      </c>
      <c r="H52" s="40">
        <v>2.8872332653061226</v>
      </c>
      <c r="I52" s="40">
        <v>2.8617797468354427</v>
      </c>
      <c r="J52" s="40">
        <v>2.8658413976841892</v>
      </c>
      <c r="K52" s="170">
        <f t="shared" si="4"/>
        <v>2018</v>
      </c>
      <c r="L52" s="4"/>
      <c r="M52" s="4"/>
    </row>
    <row r="53" spans="7:13">
      <c r="G53" s="36">
        <v>43466</v>
      </c>
      <c r="H53" s="40">
        <v>2.9045802040816326</v>
      </c>
      <c r="I53" s="40">
        <v>2.944210126582278</v>
      </c>
      <c r="J53" s="40">
        <v>2.9088785941182498</v>
      </c>
      <c r="K53" s="170">
        <f t="shared" si="4"/>
        <v>2019</v>
      </c>
      <c r="L53" s="4"/>
      <c r="M53" s="4"/>
    </row>
    <row r="54" spans="7:13">
      <c r="G54" s="36">
        <v>43497</v>
      </c>
      <c r="H54" s="40">
        <v>2.8724373469387756</v>
      </c>
      <c r="I54" s="40">
        <v>2.9175772151898731</v>
      </c>
      <c r="J54" s="40">
        <v>2.8919711240905834</v>
      </c>
      <c r="K54" s="170">
        <f t="shared" si="4"/>
        <v>2019</v>
      </c>
      <c r="L54" s="4"/>
      <c r="M54" s="4"/>
    </row>
    <row r="55" spans="7:13">
      <c r="G55" s="36">
        <v>43525</v>
      </c>
      <c r="H55" s="40">
        <v>2.7504985714285715</v>
      </c>
      <c r="I55" s="40">
        <v>2.8451721518987338</v>
      </c>
      <c r="J55" s="40">
        <v>2.7669583154011681</v>
      </c>
      <c r="K55" s="170">
        <f t="shared" si="4"/>
        <v>2019</v>
      </c>
      <c r="L55" s="4"/>
      <c r="M55" s="4"/>
    </row>
    <row r="56" spans="7:13">
      <c r="G56" s="36">
        <v>43556</v>
      </c>
      <c r="H56" s="40">
        <v>2.2826414285714289</v>
      </c>
      <c r="I56" s="40">
        <v>2.2182354430379743</v>
      </c>
      <c r="J56" s="40">
        <v>2.2945738497796904</v>
      </c>
      <c r="K56" s="170">
        <f t="shared" si="4"/>
        <v>2019</v>
      </c>
      <c r="L56" s="4"/>
      <c r="M56" s="4"/>
    </row>
    <row r="57" spans="7:13">
      <c r="G57" s="36">
        <v>43586</v>
      </c>
      <c r="H57" s="40">
        <v>2.1913148979591837</v>
      </c>
      <c r="I57" s="40">
        <v>2.1861341772151897</v>
      </c>
      <c r="J57" s="40">
        <v>2.1977401578030538</v>
      </c>
      <c r="K57" s="170">
        <f t="shared" si="4"/>
        <v>2019</v>
      </c>
      <c r="L57" s="4"/>
      <c r="M57" s="4"/>
    </row>
    <row r="58" spans="7:13">
      <c r="G58" s="36">
        <v>43617</v>
      </c>
      <c r="H58" s="40">
        <v>2.2112128571428569</v>
      </c>
      <c r="I58" s="40">
        <v>2.2182354430379743</v>
      </c>
      <c r="J58" s="40">
        <v>2.2151599754073161</v>
      </c>
      <c r="K58" s="170">
        <f t="shared" si="4"/>
        <v>2019</v>
      </c>
      <c r="L58" s="4"/>
      <c r="M58" s="4"/>
    </row>
    <row r="59" spans="7:13">
      <c r="G59" s="36">
        <v>43647</v>
      </c>
      <c r="H59" s="40">
        <v>2.2698863265306124</v>
      </c>
      <c r="I59" s="40">
        <v>2.3062354430379743</v>
      </c>
      <c r="J59" s="40">
        <v>2.2792034224818116</v>
      </c>
      <c r="K59" s="170">
        <f t="shared" si="4"/>
        <v>2019</v>
      </c>
      <c r="L59" s="4"/>
      <c r="M59" s="4"/>
    </row>
    <row r="60" spans="7:13">
      <c r="G60" s="36">
        <v>43678</v>
      </c>
      <c r="H60" s="40">
        <v>2.2821312244897958</v>
      </c>
      <c r="I60" s="40">
        <v>2.3284126582278479</v>
      </c>
      <c r="J60" s="40">
        <v>2.2914997643201147</v>
      </c>
      <c r="K60" s="170">
        <f t="shared" si="4"/>
        <v>2019</v>
      </c>
      <c r="L60" s="4"/>
      <c r="M60" s="4"/>
    </row>
    <row r="61" spans="7:13">
      <c r="G61" s="36">
        <v>43709</v>
      </c>
      <c r="H61" s="40">
        <v>2.2754985714285714</v>
      </c>
      <c r="I61" s="40">
        <v>2.3343873417721515</v>
      </c>
      <c r="J61" s="40">
        <v>2.2822775079413873</v>
      </c>
      <c r="K61" s="170">
        <f t="shared" si="4"/>
        <v>2019</v>
      </c>
      <c r="L61" s="4"/>
      <c r="M61" s="4"/>
    </row>
    <row r="62" spans="7:13">
      <c r="G62" s="36">
        <v>43739</v>
      </c>
      <c r="H62" s="40">
        <v>2.3137638775510205</v>
      </c>
      <c r="I62" s="40">
        <v>2.3595012658227845</v>
      </c>
      <c r="J62" s="40">
        <v>2.3232653140690647</v>
      </c>
      <c r="K62" s="170">
        <f t="shared" si="4"/>
        <v>2019</v>
      </c>
      <c r="L62" s="4"/>
      <c r="M62" s="4"/>
    </row>
    <row r="63" spans="7:13">
      <c r="G63" s="36">
        <v>43770</v>
      </c>
      <c r="H63" s="40">
        <v>2.5688659183673472</v>
      </c>
      <c r="I63" s="40">
        <v>2.615906329113924</v>
      </c>
      <c r="J63" s="40">
        <v>2.5358895583563892</v>
      </c>
      <c r="K63" s="170">
        <f t="shared" si="4"/>
        <v>2019</v>
      </c>
      <c r="L63" s="4"/>
      <c r="M63" s="4"/>
    </row>
    <row r="64" spans="7:13">
      <c r="G64" s="36">
        <v>43800</v>
      </c>
      <c r="H64" s="40">
        <v>2.7877434693877552</v>
      </c>
      <c r="I64" s="40">
        <v>2.7661848101265822</v>
      </c>
      <c r="J64" s="40">
        <v>2.7608101444820168</v>
      </c>
      <c r="K64" s="170">
        <f t="shared" si="4"/>
        <v>2019</v>
      </c>
      <c r="L64" s="4"/>
      <c r="M64" s="4"/>
    </row>
    <row r="65" spans="7:13">
      <c r="G65" s="36">
        <v>43831</v>
      </c>
      <c r="H65" s="40">
        <v>2.8816210204081631</v>
      </c>
      <c r="I65" s="40">
        <v>2.8536784810126576</v>
      </c>
      <c r="J65" s="40">
        <v>2.8525203606926941</v>
      </c>
      <c r="K65" s="170">
        <f t="shared" ref="K65:K112" si="5">YEAR(G65)</f>
        <v>2020</v>
      </c>
      <c r="L65" s="4"/>
      <c r="M65" s="4"/>
    </row>
    <row r="66" spans="7:13">
      <c r="G66" s="36">
        <v>43862</v>
      </c>
      <c r="H66" s="40">
        <v>2.8520291836734692</v>
      </c>
      <c r="I66" s="40">
        <v>2.8321088607594933</v>
      </c>
      <c r="J66" s="40">
        <v>2.8407363664309866</v>
      </c>
      <c r="K66" s="170">
        <f t="shared" si="5"/>
        <v>2020</v>
      </c>
      <c r="L66" s="4"/>
      <c r="M66" s="4"/>
    </row>
    <row r="67" spans="7:13">
      <c r="G67" s="36">
        <v>43891</v>
      </c>
      <c r="H67" s="40">
        <v>2.7550904081632654</v>
      </c>
      <c r="I67" s="40">
        <v>2.7717544303797466</v>
      </c>
      <c r="J67" s="40">
        <v>2.7382668511117942</v>
      </c>
      <c r="K67" s="170">
        <f t="shared" si="5"/>
        <v>2020</v>
      </c>
      <c r="L67" s="4"/>
      <c r="M67" s="4"/>
    </row>
    <row r="68" spans="7:13">
      <c r="G68" s="36">
        <v>43922</v>
      </c>
      <c r="H68" s="40">
        <v>2.3035597959183671</v>
      </c>
      <c r="I68" s="40">
        <v>2.2187417721518985</v>
      </c>
      <c r="J68" s="40">
        <v>2.2156723229839121</v>
      </c>
      <c r="K68" s="170">
        <f t="shared" si="5"/>
        <v>2020</v>
      </c>
      <c r="L68" s="4"/>
      <c r="M68" s="4"/>
    </row>
    <row r="69" spans="7:13">
      <c r="G69" s="36">
        <v>43952</v>
      </c>
      <c r="H69" s="40">
        <v>2.2260087755102043</v>
      </c>
      <c r="I69" s="40">
        <v>2.2002101265822782</v>
      </c>
      <c r="J69" s="40">
        <v>2.2146476278307206</v>
      </c>
      <c r="K69" s="170">
        <f t="shared" si="5"/>
        <v>2020</v>
      </c>
      <c r="L69" s="4"/>
      <c r="M69" s="4"/>
    </row>
    <row r="70" spans="7:13">
      <c r="G70" s="36">
        <v>43983</v>
      </c>
      <c r="H70" s="40">
        <v>2.2545802040816327</v>
      </c>
      <c r="I70" s="40">
        <v>2.2409189873417721</v>
      </c>
      <c r="J70" s="40">
        <v>2.2407773542371148</v>
      </c>
      <c r="K70" s="170">
        <f t="shared" si="5"/>
        <v>2020</v>
      </c>
      <c r="L70" s="4"/>
      <c r="M70" s="4"/>
    </row>
    <row r="71" spans="7:13">
      <c r="G71" s="36">
        <v>44013</v>
      </c>
      <c r="H71" s="40">
        <v>2.3183557142857141</v>
      </c>
      <c r="I71" s="40">
        <v>2.3238556962025312</v>
      </c>
      <c r="J71" s="40">
        <v>2.3073825391945899</v>
      </c>
      <c r="K71" s="170">
        <f t="shared" si="5"/>
        <v>2020</v>
      </c>
      <c r="L71" s="4"/>
      <c r="M71" s="4"/>
    </row>
    <row r="72" spans="7:13">
      <c r="G72" s="36">
        <v>44044</v>
      </c>
      <c r="H72" s="40">
        <v>2.3459067346938776</v>
      </c>
      <c r="I72" s="40">
        <v>2.3711468354430378</v>
      </c>
      <c r="J72" s="40">
        <v>2.3350493083307713</v>
      </c>
      <c r="K72" s="170">
        <f t="shared" si="5"/>
        <v>2020</v>
      </c>
      <c r="L72" s="4"/>
      <c r="M72" s="4"/>
    </row>
    <row r="73" spans="7:13">
      <c r="G73" s="36">
        <v>44075</v>
      </c>
      <c r="H73" s="40">
        <v>2.3428455102040817</v>
      </c>
      <c r="I73" s="40">
        <v>2.3781341772151898</v>
      </c>
      <c r="J73" s="40">
        <v>2.329413484988216</v>
      </c>
      <c r="K73" s="170">
        <f t="shared" si="5"/>
        <v>2020</v>
      </c>
      <c r="L73" s="4"/>
      <c r="M73" s="4"/>
    </row>
    <row r="74" spans="7:13">
      <c r="G74" s="36">
        <v>44105</v>
      </c>
      <c r="H74" s="40">
        <v>2.3785597959183673</v>
      </c>
      <c r="I74" s="40">
        <v>2.4007164556962022</v>
      </c>
      <c r="J74" s="40">
        <v>2.3678395532329133</v>
      </c>
      <c r="K74" s="170">
        <f t="shared" si="5"/>
        <v>2020</v>
      </c>
      <c r="L74" s="4"/>
      <c r="M74" s="4"/>
    </row>
    <row r="75" spans="7:13">
      <c r="G75" s="36">
        <v>44136</v>
      </c>
      <c r="H75" s="40">
        <v>2.6081516326530614</v>
      </c>
      <c r="I75" s="40">
        <v>2.6521594936708857</v>
      </c>
      <c r="J75" s="40">
        <v>2.5727785838712984</v>
      </c>
      <c r="K75" s="170">
        <f t="shared" si="5"/>
        <v>2020</v>
      </c>
      <c r="L75" s="4"/>
      <c r="M75" s="4"/>
    </row>
    <row r="76" spans="7:13">
      <c r="G76" s="36">
        <v>44166</v>
      </c>
      <c r="H76" s="40">
        <v>2.8061108163265307</v>
      </c>
      <c r="I76" s="40">
        <v>2.7919063291139237</v>
      </c>
      <c r="J76" s="40">
        <v>2.7715694435905318</v>
      </c>
      <c r="K76" s="170">
        <f t="shared" si="5"/>
        <v>2020</v>
      </c>
      <c r="L76" s="4"/>
      <c r="M76" s="4"/>
    </row>
    <row r="77" spans="7:13">
      <c r="G77" s="36">
        <v>44197</v>
      </c>
      <c r="H77" s="40">
        <v>2.9336618367346938</v>
      </c>
      <c r="I77" s="40">
        <v>2.8873999999999995</v>
      </c>
      <c r="J77" s="40">
        <v>2.8996563377395228</v>
      </c>
      <c r="K77" s="170">
        <f t="shared" si="5"/>
        <v>2021</v>
      </c>
      <c r="L77" s="4"/>
      <c r="M77" s="4"/>
    </row>
    <row r="78" spans="7:13">
      <c r="G78" s="36">
        <v>44228</v>
      </c>
      <c r="H78" s="40">
        <v>2.9188659183673469</v>
      </c>
      <c r="I78" s="40">
        <v>2.8928683544303793</v>
      </c>
      <c r="J78" s="40">
        <v>2.9027304231990985</v>
      </c>
      <c r="K78" s="170">
        <f t="shared" si="5"/>
        <v>2021</v>
      </c>
      <c r="L78" s="4"/>
      <c r="M78" s="4"/>
    </row>
    <row r="79" spans="7:13">
      <c r="G79" s="36">
        <v>44256</v>
      </c>
      <c r="H79" s="40">
        <v>2.8341720408163265</v>
      </c>
      <c r="I79" s="40">
        <v>2.7943367088607594</v>
      </c>
      <c r="J79" s="40">
        <v>2.8125572497182088</v>
      </c>
      <c r="K79" s="170">
        <f t="shared" si="5"/>
        <v>2021</v>
      </c>
      <c r="L79" s="4"/>
      <c r="M79" s="4"/>
    </row>
    <row r="80" spans="7:13">
      <c r="G80" s="36">
        <v>44287</v>
      </c>
      <c r="H80" s="40">
        <v>2.3596822448979591</v>
      </c>
      <c r="I80" s="40">
        <v>2.2338303797468351</v>
      </c>
      <c r="J80" s="40">
        <v>2.3360740034839638</v>
      </c>
      <c r="K80" s="170">
        <f t="shared" si="5"/>
        <v>2021</v>
      </c>
      <c r="L80" s="4"/>
      <c r="M80" s="4"/>
    </row>
    <row r="81" spans="7:13">
      <c r="G81" s="36">
        <v>44317</v>
      </c>
      <c r="H81" s="40">
        <v>2.2693761224489797</v>
      </c>
      <c r="I81" s="40">
        <v>2.2152987341772152</v>
      </c>
      <c r="J81" s="40">
        <v>2.2479502203094577</v>
      </c>
      <c r="K81" s="170">
        <f t="shared" si="5"/>
        <v>2021</v>
      </c>
      <c r="L81" s="4"/>
      <c r="M81" s="4"/>
    </row>
    <row r="82" spans="7:13">
      <c r="G82" s="36">
        <v>44348</v>
      </c>
      <c r="H82" s="40">
        <v>2.3086618367346943</v>
      </c>
      <c r="I82" s="40">
        <v>2.2489189873417721</v>
      </c>
      <c r="J82" s="40">
        <v>2.2848392458243674</v>
      </c>
      <c r="K82" s="170">
        <f t="shared" si="5"/>
        <v>2021</v>
      </c>
      <c r="L82" s="4"/>
      <c r="M82" s="4"/>
    </row>
    <row r="83" spans="7:13">
      <c r="G83" s="36">
        <v>44378</v>
      </c>
      <c r="H83" s="40">
        <v>2.3494781632653066</v>
      </c>
      <c r="I83" s="40">
        <v>2.3268936708860757</v>
      </c>
      <c r="J83" s="40">
        <v>2.328388789835024</v>
      </c>
      <c r="K83" s="170">
        <f t="shared" si="5"/>
        <v>2021</v>
      </c>
      <c r="L83" s="4"/>
      <c r="M83" s="4"/>
    </row>
    <row r="84" spans="7:13">
      <c r="G84" s="36">
        <v>44409</v>
      </c>
      <c r="H84" s="40">
        <v>2.3749883673469392</v>
      </c>
      <c r="I84" s="40">
        <v>2.3720582278481008</v>
      </c>
      <c r="J84" s="40">
        <v>2.3540061686648222</v>
      </c>
      <c r="K84" s="170">
        <f t="shared" si="5"/>
        <v>2021</v>
      </c>
      <c r="L84" s="4"/>
      <c r="M84" s="4"/>
    </row>
    <row r="85" spans="7:13">
      <c r="G85" s="36">
        <v>44440</v>
      </c>
      <c r="H85" s="40">
        <v>2.392845510204082</v>
      </c>
      <c r="I85" s="40">
        <v>2.3821848101265823</v>
      </c>
      <c r="J85" s="40">
        <v>2.3693765959627009</v>
      </c>
      <c r="K85" s="170">
        <f t="shared" si="5"/>
        <v>2021</v>
      </c>
      <c r="L85" s="4"/>
      <c r="M85" s="4"/>
    </row>
    <row r="86" spans="7:13">
      <c r="G86" s="36">
        <v>44470</v>
      </c>
      <c r="H86" s="40">
        <v>2.4107026530612243</v>
      </c>
      <c r="I86" s="40">
        <v>2.4047670886075947</v>
      </c>
      <c r="J86" s="40">
        <v>2.3898704990265398</v>
      </c>
      <c r="K86" s="170">
        <f t="shared" si="5"/>
        <v>2021</v>
      </c>
      <c r="L86" s="4"/>
      <c r="M86" s="4"/>
    </row>
    <row r="87" spans="7:13">
      <c r="G87" s="36">
        <v>44501</v>
      </c>
      <c r="H87" s="40">
        <v>2.6586618367346939</v>
      </c>
      <c r="I87" s="40">
        <v>2.6591468354430376</v>
      </c>
      <c r="J87" s="40">
        <v>2.6183775181883386</v>
      </c>
      <c r="K87" s="170">
        <f t="shared" si="5"/>
        <v>2021</v>
      </c>
      <c r="L87" s="4"/>
      <c r="M87" s="4"/>
    </row>
    <row r="88" spans="7:13">
      <c r="G88" s="36">
        <v>44531</v>
      </c>
      <c r="H88" s="40">
        <v>2.8520291836734692</v>
      </c>
      <c r="I88" s="40">
        <v>2.8019316455696197</v>
      </c>
      <c r="J88" s="40">
        <v>2.8176807254841685</v>
      </c>
      <c r="K88" s="170">
        <f t="shared" si="5"/>
        <v>2021</v>
      </c>
      <c r="L88" s="4"/>
      <c r="M88" s="4"/>
    </row>
    <row r="89" spans="7:13">
      <c r="G89" s="36">
        <v>44562</v>
      </c>
      <c r="H89" s="40">
        <v>2.9795802040816328</v>
      </c>
      <c r="I89" s="40">
        <v>2.9024886075949361</v>
      </c>
      <c r="J89" s="40">
        <v>2.9432058817501794</v>
      </c>
      <c r="K89" s="170">
        <f t="shared" si="5"/>
        <v>2022</v>
      </c>
      <c r="L89" s="4"/>
      <c r="M89" s="4"/>
    </row>
    <row r="90" spans="7:13">
      <c r="G90" s="36">
        <v>44593</v>
      </c>
      <c r="H90" s="40">
        <v>2.9556006122448979</v>
      </c>
      <c r="I90" s="40">
        <v>2.9040075949367083</v>
      </c>
      <c r="J90" s="40">
        <v>2.9396194487140077</v>
      </c>
      <c r="K90" s="170">
        <f t="shared" si="5"/>
        <v>2022</v>
      </c>
      <c r="L90" s="4"/>
      <c r="M90" s="4"/>
    </row>
    <row r="91" spans="7:13">
      <c r="G91" s="36">
        <v>44621</v>
      </c>
      <c r="H91" s="40">
        <v>2.8678455102040821</v>
      </c>
      <c r="I91" s="40">
        <v>2.8024379746835439</v>
      </c>
      <c r="J91" s="40">
        <v>2.8438104518905627</v>
      </c>
      <c r="K91" s="170">
        <f t="shared" si="5"/>
        <v>2022</v>
      </c>
      <c r="L91" s="4"/>
      <c r="M91" s="4"/>
    </row>
    <row r="92" spans="7:13">
      <c r="G92" s="36">
        <v>44652</v>
      </c>
      <c r="H92" s="40">
        <v>2.3729475510204083</v>
      </c>
      <c r="I92" s="40">
        <v>2.2368683544303796</v>
      </c>
      <c r="J92" s="40">
        <v>2.3340246131775797</v>
      </c>
      <c r="K92" s="170">
        <f t="shared" si="5"/>
        <v>2022</v>
      </c>
      <c r="L92" s="4"/>
      <c r="M92" s="4"/>
    </row>
    <row r="93" spans="7:13">
      <c r="G93" s="36">
        <v>44682</v>
      </c>
      <c r="H93" s="40">
        <v>2.286212857142857</v>
      </c>
      <c r="I93" s="40">
        <v>2.2192481012658223</v>
      </c>
      <c r="J93" s="40">
        <v>2.2494872630392457</v>
      </c>
      <c r="K93" s="170">
        <f t="shared" si="5"/>
        <v>2022</v>
      </c>
      <c r="L93" s="4"/>
      <c r="M93" s="4"/>
    </row>
    <row r="94" spans="7:13">
      <c r="G94" s="36">
        <v>44713</v>
      </c>
      <c r="H94" s="40">
        <v>2.3198863265306122</v>
      </c>
      <c r="I94" s="40">
        <v>2.2549949367088606</v>
      </c>
      <c r="J94" s="40">
        <v>2.2807404652115997</v>
      </c>
      <c r="K94" s="170">
        <f t="shared" si="5"/>
        <v>2022</v>
      </c>
      <c r="L94" s="4"/>
      <c r="M94" s="4"/>
    </row>
    <row r="95" spans="7:13">
      <c r="G95" s="36">
        <v>44743</v>
      </c>
      <c r="H95" s="40">
        <v>2.3703965306122448</v>
      </c>
      <c r="I95" s="40">
        <v>2.3348936708860757</v>
      </c>
      <c r="J95" s="40">
        <v>2.3340246131775797</v>
      </c>
      <c r="K95" s="170">
        <f t="shared" si="5"/>
        <v>2022</v>
      </c>
      <c r="L95" s="4"/>
      <c r="M95" s="4"/>
    </row>
    <row r="96" spans="7:13">
      <c r="G96" s="36">
        <v>44774</v>
      </c>
      <c r="H96" s="40">
        <v>2.3989679591836737</v>
      </c>
      <c r="I96" s="40">
        <v>2.3831974683544299</v>
      </c>
      <c r="J96" s="40">
        <v>2.3627160774669536</v>
      </c>
      <c r="K96" s="170">
        <f t="shared" si="5"/>
        <v>2022</v>
      </c>
      <c r="L96" s="4"/>
      <c r="M96" s="4"/>
    </row>
    <row r="97" spans="7:13">
      <c r="G97" s="36">
        <v>44805</v>
      </c>
      <c r="H97" s="40">
        <v>2.4091720408163266</v>
      </c>
      <c r="I97" s="40">
        <v>2.3932227848101264</v>
      </c>
      <c r="J97" s="40">
        <v>2.3704012911158929</v>
      </c>
      <c r="K97" s="170">
        <f t="shared" si="5"/>
        <v>2022</v>
      </c>
      <c r="L97" s="4"/>
      <c r="M97" s="4"/>
    </row>
    <row r="98" spans="7:13">
      <c r="G98" s="36">
        <v>44835</v>
      </c>
      <c r="H98" s="40">
        <v>2.4326414285714284</v>
      </c>
      <c r="I98" s="40">
        <v>2.4138810126582277</v>
      </c>
      <c r="J98" s="40">
        <v>2.3965310175222871</v>
      </c>
      <c r="K98" s="170">
        <f t="shared" si="5"/>
        <v>2022</v>
      </c>
      <c r="L98" s="4"/>
      <c r="M98" s="4"/>
    </row>
    <row r="99" spans="7:13">
      <c r="G99" s="36">
        <v>44866</v>
      </c>
      <c r="H99" s="40">
        <v>2.7050904081632652</v>
      </c>
      <c r="I99" s="40">
        <v>2.6722101265822782</v>
      </c>
      <c r="J99" s="40">
        <v>2.6521924582436727</v>
      </c>
      <c r="K99" s="170">
        <f t="shared" si="5"/>
        <v>2022</v>
      </c>
      <c r="L99" s="4"/>
      <c r="M99" s="4"/>
    </row>
    <row r="100" spans="7:13">
      <c r="G100" s="36">
        <v>44896</v>
      </c>
      <c r="H100" s="40">
        <v>2.8887638775510203</v>
      </c>
      <c r="I100" s="40">
        <v>2.8180329113924047</v>
      </c>
      <c r="J100" s="40">
        <v>2.839199323701199</v>
      </c>
      <c r="K100" s="170">
        <f t="shared" si="5"/>
        <v>2022</v>
      </c>
      <c r="L100" s="4"/>
      <c r="M100" s="4"/>
    </row>
    <row r="101" spans="7:13">
      <c r="G101" s="36">
        <v>44927</v>
      </c>
      <c r="H101" s="40">
        <v>3.0244781632653064</v>
      </c>
      <c r="I101" s="40">
        <v>2.9366151898734172</v>
      </c>
      <c r="J101" s="40">
        <v>2.9729220411927453</v>
      </c>
      <c r="K101" s="170">
        <f t="shared" si="5"/>
        <v>2023</v>
      </c>
      <c r="L101" s="4"/>
      <c r="M101" s="4"/>
    </row>
    <row r="102" spans="7:13">
      <c r="G102" s="36">
        <v>44958</v>
      </c>
      <c r="H102" s="40">
        <v>3.0061108163265309</v>
      </c>
      <c r="I102" s="40">
        <v>2.936108860759493</v>
      </c>
      <c r="J102" s="40">
        <v>2.9749714314991293</v>
      </c>
      <c r="K102" s="170">
        <f t="shared" si="5"/>
        <v>2023</v>
      </c>
      <c r="L102" s="4"/>
      <c r="M102" s="4"/>
    </row>
    <row r="103" spans="7:13">
      <c r="G103" s="36">
        <v>44986</v>
      </c>
      <c r="H103" s="40">
        <v>2.9173353061224492</v>
      </c>
      <c r="I103" s="40">
        <v>2.8336278481012656</v>
      </c>
      <c r="J103" s="40">
        <v>2.8781377395224923</v>
      </c>
      <c r="K103" s="170">
        <f t="shared" si="5"/>
        <v>2023</v>
      </c>
      <c r="L103" s="4"/>
      <c r="M103" s="4"/>
    </row>
    <row r="104" spans="7:13">
      <c r="G104" s="36">
        <v>45017</v>
      </c>
      <c r="H104" s="40">
        <v>2.4183557142857146</v>
      </c>
      <c r="I104" s="40">
        <v>2.2790962025316452</v>
      </c>
      <c r="J104" s="40">
        <v>2.3821852853776004</v>
      </c>
      <c r="K104" s="170">
        <f t="shared" si="5"/>
        <v>2023</v>
      </c>
      <c r="L104" s="4"/>
      <c r="M104" s="4"/>
    </row>
    <row r="105" spans="7:13">
      <c r="G105" s="36">
        <v>45047</v>
      </c>
      <c r="H105" s="40">
        <v>2.9377434693877551</v>
      </c>
      <c r="I105" s="40">
        <v>2.8091215189873413</v>
      </c>
      <c r="J105" s="40">
        <v>2.9037551183522905</v>
      </c>
      <c r="K105" s="170">
        <f t="shared" si="5"/>
        <v>2023</v>
      </c>
      <c r="L105" s="4"/>
      <c r="M105" s="4"/>
    </row>
    <row r="106" spans="7:13">
      <c r="G106" s="36">
        <v>45078</v>
      </c>
      <c r="H106" s="40">
        <v>2.9675393877551022</v>
      </c>
      <c r="I106" s="40">
        <v>2.7562607594936703</v>
      </c>
      <c r="J106" s="40">
        <v>2.9311144789425145</v>
      </c>
      <c r="K106" s="170">
        <f t="shared" si="5"/>
        <v>2023</v>
      </c>
      <c r="L106" s="4"/>
      <c r="M106" s="4"/>
    </row>
    <row r="107" spans="7:13">
      <c r="G107" s="36">
        <v>45108</v>
      </c>
      <c r="H107" s="40">
        <v>2.9992740816326529</v>
      </c>
      <c r="I107" s="40">
        <v>2.8668430379746832</v>
      </c>
      <c r="J107" s="40">
        <v>2.9655442360897633</v>
      </c>
      <c r="K107" s="170">
        <f t="shared" si="5"/>
        <v>2023</v>
      </c>
      <c r="L107" s="4"/>
      <c r="M107" s="4"/>
    </row>
    <row r="108" spans="7:13">
      <c r="G108" s="36">
        <v>45139</v>
      </c>
      <c r="H108" s="40">
        <v>3.0394781632653061</v>
      </c>
      <c r="I108" s="40">
        <v>2.9617291139240502</v>
      </c>
      <c r="J108" s="40">
        <v>3.0059172251255251</v>
      </c>
      <c r="K108" s="170">
        <f t="shared" si="5"/>
        <v>2023</v>
      </c>
      <c r="L108" s="4"/>
      <c r="M108" s="4"/>
    </row>
    <row r="109" spans="7:13">
      <c r="G109" s="36">
        <v>45170</v>
      </c>
      <c r="H109" s="40">
        <v>3.0380495918367347</v>
      </c>
      <c r="I109" s="40">
        <v>2.928210126582278</v>
      </c>
      <c r="J109" s="40">
        <v>3.0019209140280769</v>
      </c>
      <c r="K109" s="170">
        <f t="shared" si="5"/>
        <v>2023</v>
      </c>
      <c r="L109" s="4"/>
      <c r="M109" s="4"/>
    </row>
    <row r="110" spans="7:13">
      <c r="G110" s="36">
        <v>45200</v>
      </c>
      <c r="H110" s="40">
        <v>3.1016210204081633</v>
      </c>
      <c r="I110" s="40">
        <v>3.0027417721518983</v>
      </c>
      <c r="J110" s="40">
        <v>3.0683211599549134</v>
      </c>
      <c r="K110" s="170">
        <f t="shared" si="5"/>
        <v>2023</v>
      </c>
      <c r="L110" s="4"/>
      <c r="M110" s="4"/>
    </row>
    <row r="111" spans="7:13">
      <c r="G111" s="36">
        <v>45231</v>
      </c>
      <c r="H111" s="40">
        <v>3.3025393877551021</v>
      </c>
      <c r="I111" s="40">
        <v>3.2283620253164553</v>
      </c>
      <c r="J111" s="40">
        <v>3.2521514704375449</v>
      </c>
      <c r="K111" s="170">
        <f t="shared" si="5"/>
        <v>2023</v>
      </c>
      <c r="L111" s="4"/>
      <c r="M111" s="4"/>
    </row>
    <row r="112" spans="7:13">
      <c r="G112" s="36">
        <v>45261</v>
      </c>
      <c r="H112" s="40">
        <v>3.5303965306122449</v>
      </c>
      <c r="I112" s="40">
        <v>3.4297797468354427</v>
      </c>
      <c r="J112" s="40">
        <v>3.4835276360282816</v>
      </c>
      <c r="K112" s="170">
        <f t="shared" si="5"/>
        <v>2023</v>
      </c>
      <c r="L112" s="4"/>
      <c r="M112" s="4"/>
    </row>
    <row r="113" spans="7:13">
      <c r="G113" s="36">
        <v>45292</v>
      </c>
      <c r="H113" s="40">
        <v>3.5974373469387757</v>
      </c>
      <c r="I113" s="40">
        <v>3.5392481012658221</v>
      </c>
      <c r="J113" s="40">
        <v>3.5482883697100114</v>
      </c>
      <c r="K113" s="170">
        <f t="shared" ref="K113:K159" si="6">YEAR(G113)</f>
        <v>2024</v>
      </c>
      <c r="L113" s="4"/>
      <c r="M113" s="4"/>
    </row>
    <row r="114" spans="7:13">
      <c r="G114" s="36">
        <v>45323</v>
      </c>
      <c r="H114" s="40">
        <v>3.5882536734693882</v>
      </c>
      <c r="I114" s="40">
        <v>3.571855696202531</v>
      </c>
      <c r="J114" s="40">
        <v>3.5595600163951229</v>
      </c>
      <c r="K114" s="170">
        <f t="shared" si="6"/>
        <v>2024</v>
      </c>
      <c r="L114" s="4"/>
      <c r="M114" s="4"/>
    </row>
    <row r="115" spans="7:13">
      <c r="G115" s="36">
        <v>45352</v>
      </c>
      <c r="H115" s="40">
        <v>3.4642740816326532</v>
      </c>
      <c r="I115" s="40">
        <v>3.52719746835443</v>
      </c>
      <c r="J115" s="40">
        <v>3.4273743416333642</v>
      </c>
      <c r="K115" s="170">
        <f t="shared" si="6"/>
        <v>2024</v>
      </c>
      <c r="L115" s="4"/>
      <c r="M115" s="4"/>
    </row>
    <row r="116" spans="7:13">
      <c r="G116" s="36">
        <v>45383</v>
      </c>
      <c r="H116" s="40">
        <v>3.0553965306122448</v>
      </c>
      <c r="I116" s="40">
        <v>2.8877037974683541</v>
      </c>
      <c r="J116" s="40">
        <v>3.0219024695153194</v>
      </c>
      <c r="K116" s="170">
        <f t="shared" si="6"/>
        <v>2024</v>
      </c>
      <c r="L116" s="4"/>
      <c r="M116" s="4"/>
    </row>
    <row r="117" spans="7:13">
      <c r="G117" s="36">
        <v>45413</v>
      </c>
      <c r="H117" s="40">
        <v>3.5892740816326532</v>
      </c>
      <c r="I117" s="40">
        <v>3.3988936708860757</v>
      </c>
      <c r="J117" s="40">
        <v>3.5580229736653348</v>
      </c>
      <c r="K117" s="170">
        <f t="shared" si="6"/>
        <v>2024</v>
      </c>
      <c r="L117" s="4"/>
      <c r="M117" s="4"/>
    </row>
    <row r="118" spans="7:13">
      <c r="G118" s="36">
        <v>45444</v>
      </c>
      <c r="H118" s="40">
        <v>3.6150904081632658</v>
      </c>
      <c r="I118" s="40">
        <v>3.2575265822784805</v>
      </c>
      <c r="J118" s="40">
        <v>3.5813860231581107</v>
      </c>
      <c r="K118" s="170">
        <f t="shared" si="6"/>
        <v>2024</v>
      </c>
      <c r="L118" s="4"/>
      <c r="M118" s="4"/>
    </row>
    <row r="119" spans="7:13">
      <c r="G119" s="36">
        <v>45474</v>
      </c>
      <c r="H119" s="40">
        <v>3.6280495918367346</v>
      </c>
      <c r="I119" s="40">
        <v>3.3988936708860757</v>
      </c>
      <c r="J119" s="40">
        <v>3.5969613894866277</v>
      </c>
      <c r="K119" s="170">
        <f t="shared" si="6"/>
        <v>2024</v>
      </c>
      <c r="L119" s="4"/>
      <c r="M119" s="4"/>
    </row>
    <row r="120" spans="7:13">
      <c r="G120" s="36">
        <v>45505</v>
      </c>
      <c r="H120" s="40">
        <v>3.6798863265306125</v>
      </c>
      <c r="I120" s="40">
        <v>3.5402607594936701</v>
      </c>
      <c r="J120" s="40">
        <v>3.6490159032687779</v>
      </c>
      <c r="K120" s="170">
        <f t="shared" si="6"/>
        <v>2024</v>
      </c>
      <c r="L120" s="4"/>
      <c r="M120" s="4"/>
    </row>
    <row r="121" spans="7:13">
      <c r="G121" s="36">
        <v>45536</v>
      </c>
      <c r="H121" s="40">
        <v>3.6669271428571428</v>
      </c>
      <c r="I121" s="40">
        <v>3.463096202531645</v>
      </c>
      <c r="J121" s="40">
        <v>3.6334405369402605</v>
      </c>
      <c r="K121" s="170">
        <f t="shared" si="6"/>
        <v>2024</v>
      </c>
      <c r="L121" s="4"/>
      <c r="M121" s="4"/>
    </row>
    <row r="122" spans="7:13">
      <c r="G122" s="36">
        <v>45566</v>
      </c>
      <c r="H122" s="40">
        <v>3.7706006122448978</v>
      </c>
      <c r="I122" s="40">
        <v>3.5917037974683539</v>
      </c>
      <c r="J122" s="40">
        <v>3.7401113023875396</v>
      </c>
      <c r="K122" s="170">
        <f t="shared" si="6"/>
        <v>2024</v>
      </c>
      <c r="L122" s="4"/>
      <c r="M122" s="4"/>
    </row>
    <row r="123" spans="7:13">
      <c r="G123" s="36">
        <v>45597</v>
      </c>
      <c r="H123" s="40">
        <v>3.900090408163265</v>
      </c>
      <c r="I123" s="40">
        <v>3.7845139240506325</v>
      </c>
      <c r="J123" s="40">
        <v>3.8522129521467368</v>
      </c>
      <c r="K123" s="170">
        <f t="shared" si="6"/>
        <v>2024</v>
      </c>
      <c r="L123" s="4"/>
      <c r="M123" s="4"/>
    </row>
    <row r="124" spans="7:13">
      <c r="G124" s="36">
        <v>45627</v>
      </c>
      <c r="H124" s="40">
        <v>4.1720291836734686</v>
      </c>
      <c r="I124" s="40">
        <v>4.0415265822784798</v>
      </c>
      <c r="J124" s="40">
        <v>4.1278559483553652</v>
      </c>
      <c r="K124" s="170">
        <f t="shared" si="6"/>
        <v>2024</v>
      </c>
      <c r="L124" s="4"/>
      <c r="M124" s="4"/>
    </row>
    <row r="125" spans="7:13">
      <c r="G125" s="36">
        <v>45658</v>
      </c>
      <c r="H125" s="40">
        <v>4.170396530612245</v>
      </c>
      <c r="I125" s="40">
        <v>4.141779746835442</v>
      </c>
      <c r="J125" s="40">
        <v>4.1236546982272779</v>
      </c>
      <c r="K125" s="170">
        <f t="shared" si="6"/>
        <v>2025</v>
      </c>
      <c r="L125" s="4"/>
      <c r="M125" s="4"/>
    </row>
    <row r="126" spans="7:13">
      <c r="G126" s="36">
        <v>45689</v>
      </c>
      <c r="H126" s="40">
        <v>4.170396530612245</v>
      </c>
      <c r="I126" s="40">
        <v>4.207703797468354</v>
      </c>
      <c r="J126" s="40">
        <v>4.144148601291116</v>
      </c>
      <c r="K126" s="170">
        <f t="shared" si="6"/>
        <v>2025</v>
      </c>
      <c r="L126" s="4"/>
      <c r="M126" s="4"/>
    </row>
    <row r="127" spans="7:13">
      <c r="G127" s="36">
        <v>45717</v>
      </c>
      <c r="H127" s="40">
        <v>4.0111108163265303</v>
      </c>
      <c r="I127" s="40">
        <v>4.2208683544303787</v>
      </c>
      <c r="J127" s="40">
        <v>3.976508474228917</v>
      </c>
      <c r="K127" s="170">
        <f t="shared" si="6"/>
        <v>2025</v>
      </c>
      <c r="L127" s="4"/>
      <c r="M127" s="4"/>
    </row>
    <row r="128" spans="7:13">
      <c r="G128" s="36">
        <v>45748</v>
      </c>
      <c r="H128" s="40">
        <v>3.6925393877551023</v>
      </c>
      <c r="I128" s="40">
        <v>3.496210126582278</v>
      </c>
      <c r="J128" s="40">
        <v>3.6617221231683574</v>
      </c>
      <c r="K128" s="170">
        <f t="shared" si="6"/>
        <v>2025</v>
      </c>
      <c r="L128" s="4"/>
      <c r="M128" s="4"/>
    </row>
    <row r="129" spans="7:13">
      <c r="G129" s="36">
        <v>45778</v>
      </c>
      <c r="H129" s="40">
        <v>3.6393761224489798</v>
      </c>
      <c r="I129" s="40">
        <v>3.5093746835443032</v>
      </c>
      <c r="J129" s="40">
        <v>3.6083355056870583</v>
      </c>
      <c r="K129" s="170">
        <f t="shared" si="6"/>
        <v>2025</v>
      </c>
      <c r="L129" s="4"/>
      <c r="M129" s="4"/>
    </row>
    <row r="130" spans="7:13">
      <c r="G130" s="36">
        <v>45809</v>
      </c>
      <c r="H130" s="40">
        <v>3.6261108163265305</v>
      </c>
      <c r="I130" s="40">
        <v>3.3776278481012652</v>
      </c>
      <c r="J130" s="40">
        <v>3.5924527308125835</v>
      </c>
      <c r="K130" s="170">
        <f t="shared" si="6"/>
        <v>2025</v>
      </c>
      <c r="L130" s="4"/>
      <c r="M130" s="4"/>
    </row>
    <row r="131" spans="7:13">
      <c r="G131" s="36">
        <v>45839</v>
      </c>
      <c r="H131" s="40">
        <v>3.6393761224489798</v>
      </c>
      <c r="I131" s="40">
        <v>3.5358050632911389</v>
      </c>
      <c r="J131" s="40">
        <v>3.6083355056870583</v>
      </c>
      <c r="K131" s="170">
        <f t="shared" si="6"/>
        <v>2025</v>
      </c>
      <c r="L131" s="4"/>
      <c r="M131" s="4"/>
    </row>
    <row r="132" spans="7:13">
      <c r="G132" s="36">
        <v>45870</v>
      </c>
      <c r="H132" s="40">
        <v>3.7190699999999999</v>
      </c>
      <c r="I132" s="40">
        <v>3.627956962025316</v>
      </c>
      <c r="J132" s="40">
        <v>3.6883641971513477</v>
      </c>
      <c r="K132" s="170">
        <f t="shared" si="6"/>
        <v>2025</v>
      </c>
      <c r="L132" s="4"/>
      <c r="M132" s="4"/>
    </row>
    <row r="133" spans="7:13">
      <c r="G133" s="36">
        <v>45901</v>
      </c>
      <c r="H133" s="40">
        <v>3.7323353061224491</v>
      </c>
      <c r="I133" s="40">
        <v>3.548969620253164</v>
      </c>
      <c r="J133" s="40">
        <v>3.6991234962598627</v>
      </c>
      <c r="K133" s="170">
        <f t="shared" si="6"/>
        <v>2025</v>
      </c>
      <c r="L133" s="4"/>
      <c r="M133" s="4"/>
    </row>
    <row r="134" spans="7:13">
      <c r="G134" s="36">
        <v>45931</v>
      </c>
      <c r="H134" s="40">
        <v>3.7854985714285716</v>
      </c>
      <c r="I134" s="40">
        <v>3.6411215189873412</v>
      </c>
      <c r="J134" s="40">
        <v>3.7550718516241419</v>
      </c>
      <c r="K134" s="170">
        <f t="shared" si="6"/>
        <v>2025</v>
      </c>
      <c r="L134" s="4"/>
      <c r="M134" s="4"/>
    </row>
    <row r="135" spans="7:13">
      <c r="G135" s="36">
        <v>45962</v>
      </c>
      <c r="H135" s="40">
        <v>3.8916210204081634</v>
      </c>
      <c r="I135" s="40">
        <v>3.8651215189873414</v>
      </c>
      <c r="J135" s="40">
        <v>3.8437079823752436</v>
      </c>
      <c r="K135" s="170">
        <f t="shared" si="6"/>
        <v>2025</v>
      </c>
      <c r="L135" s="4"/>
      <c r="M135" s="4"/>
    </row>
    <row r="136" spans="7:13">
      <c r="G136" s="36">
        <v>45992</v>
      </c>
      <c r="H136" s="40">
        <v>4.0376414285714279</v>
      </c>
      <c r="I136" s="40">
        <v>4.1549443037974676</v>
      </c>
      <c r="J136" s="40">
        <v>3.9929035966799877</v>
      </c>
      <c r="K136" s="170">
        <f t="shared" si="6"/>
        <v>2025</v>
      </c>
      <c r="L136" s="4"/>
      <c r="M136" s="4"/>
    </row>
    <row r="137" spans="7:13">
      <c r="G137" s="36">
        <v>46023</v>
      </c>
      <c r="H137" s="40">
        <v>4.0940700000000003</v>
      </c>
      <c r="I137" s="40">
        <v>4.2404126582278465</v>
      </c>
      <c r="J137" s="40">
        <v>4.0470075007685216</v>
      </c>
      <c r="K137" s="170">
        <f t="shared" ref="K137:K148" si="7">YEAR(G137)</f>
        <v>2026</v>
      </c>
      <c r="L137" s="4"/>
      <c r="M137" s="4"/>
    </row>
    <row r="138" spans="7:13">
      <c r="G138" s="36">
        <v>46054</v>
      </c>
      <c r="H138" s="40">
        <v>4.1212128571428561</v>
      </c>
      <c r="I138" s="40">
        <v>4.1729696202531636</v>
      </c>
      <c r="J138" s="40">
        <v>4.0947582949072654</v>
      </c>
      <c r="K138" s="170">
        <f t="shared" si="7"/>
        <v>2026</v>
      </c>
      <c r="L138" s="4"/>
      <c r="M138" s="4"/>
    </row>
    <row r="139" spans="7:13">
      <c r="G139" s="36">
        <v>46082</v>
      </c>
      <c r="H139" s="40">
        <v>3.9173353061224492</v>
      </c>
      <c r="I139" s="40">
        <v>4.0785898734177204</v>
      </c>
      <c r="J139" s="40">
        <v>3.8823389896505791</v>
      </c>
      <c r="K139" s="170">
        <f t="shared" si="7"/>
        <v>2026</v>
      </c>
      <c r="L139" s="4"/>
      <c r="M139" s="4"/>
    </row>
    <row r="140" spans="7:13">
      <c r="G140" s="36">
        <v>46113</v>
      </c>
      <c r="H140" s="40">
        <v>3.6590700000000003</v>
      </c>
      <c r="I140" s="40">
        <v>3.4580329113924044</v>
      </c>
      <c r="J140" s="40">
        <v>3.6281121221436625</v>
      </c>
      <c r="K140" s="170">
        <f t="shared" si="7"/>
        <v>2026</v>
      </c>
      <c r="L140" s="4"/>
      <c r="M140" s="4"/>
    </row>
    <row r="141" spans="7:13">
      <c r="G141" s="36">
        <v>46143</v>
      </c>
      <c r="H141" s="40">
        <v>3.6046822448979592</v>
      </c>
      <c r="I141" s="40">
        <v>3.5254759493670882</v>
      </c>
      <c r="J141" s="40">
        <v>3.5734958704785327</v>
      </c>
      <c r="K141" s="170">
        <f t="shared" si="7"/>
        <v>2026</v>
      </c>
      <c r="L141" s="4"/>
      <c r="M141" s="4"/>
    </row>
    <row r="142" spans="7:13">
      <c r="G142" s="36">
        <v>46174</v>
      </c>
      <c r="H142" s="40">
        <v>3.618253673469388</v>
      </c>
      <c r="I142" s="40">
        <v>3.4040582278481004</v>
      </c>
      <c r="J142" s="40">
        <v>3.5845625781330055</v>
      </c>
      <c r="K142" s="170">
        <f t="shared" si="7"/>
        <v>2026</v>
      </c>
      <c r="L142" s="4"/>
      <c r="M142" s="4"/>
    </row>
    <row r="143" spans="7:13">
      <c r="G143" s="36">
        <v>46204</v>
      </c>
      <c r="H143" s="40">
        <v>3.6590700000000003</v>
      </c>
      <c r="I143" s="40">
        <v>3.5929189873417715</v>
      </c>
      <c r="J143" s="40">
        <v>3.6281121221436625</v>
      </c>
      <c r="K143" s="170">
        <f t="shared" si="7"/>
        <v>2026</v>
      </c>
      <c r="L143" s="4"/>
      <c r="M143" s="4"/>
    </row>
    <row r="144" spans="7:13">
      <c r="G144" s="36">
        <v>46235</v>
      </c>
      <c r="H144" s="40">
        <v>3.7678455102040815</v>
      </c>
      <c r="I144" s="40">
        <v>3.673830379746835</v>
      </c>
      <c r="J144" s="40">
        <v>3.7373446254739218</v>
      </c>
      <c r="K144" s="170">
        <f t="shared" si="7"/>
        <v>2026</v>
      </c>
      <c r="L144" s="4"/>
      <c r="M144" s="4"/>
    </row>
    <row r="145" spans="7:13">
      <c r="G145" s="36">
        <v>46266</v>
      </c>
      <c r="H145" s="40">
        <v>3.7678455102040815</v>
      </c>
      <c r="I145" s="40">
        <v>3.5658810126582274</v>
      </c>
      <c r="J145" s="40">
        <v>3.7347828875909417</v>
      </c>
      <c r="K145" s="170">
        <f t="shared" si="7"/>
        <v>2026</v>
      </c>
      <c r="L145" s="4"/>
      <c r="M145" s="4"/>
    </row>
    <row r="146" spans="7:13">
      <c r="G146" s="36">
        <v>46296</v>
      </c>
      <c r="H146" s="40">
        <v>3.8085597959183675</v>
      </c>
      <c r="I146" s="40">
        <v>3.6333240506329112</v>
      </c>
      <c r="J146" s="40">
        <v>3.7782299620862796</v>
      </c>
      <c r="K146" s="170">
        <f t="shared" si="7"/>
        <v>2026</v>
      </c>
      <c r="L146" s="4"/>
      <c r="M146" s="4"/>
    </row>
    <row r="147" spans="7:13">
      <c r="G147" s="36">
        <v>46327</v>
      </c>
      <c r="H147" s="40">
        <v>3.9309067346938775</v>
      </c>
      <c r="I147" s="40">
        <v>3.8087164556962021</v>
      </c>
      <c r="J147" s="40">
        <v>3.8831587457731325</v>
      </c>
      <c r="K147" s="170">
        <f t="shared" si="7"/>
        <v>2026</v>
      </c>
      <c r="L147" s="4"/>
      <c r="M147" s="4"/>
    </row>
    <row r="148" spans="7:13">
      <c r="G148" s="36">
        <v>46357</v>
      </c>
      <c r="H148" s="40">
        <v>4.1348863265306113</v>
      </c>
      <c r="I148" s="40">
        <v>4.0785898734177204</v>
      </c>
      <c r="J148" s="40">
        <v>4.0905570447791781</v>
      </c>
      <c r="K148" s="170">
        <f t="shared" si="7"/>
        <v>2026</v>
      </c>
      <c r="L148" s="4"/>
      <c r="M148" s="4"/>
    </row>
    <row r="149" spans="7:13">
      <c r="G149" s="36">
        <v>46388</v>
      </c>
      <c r="H149" s="40">
        <v>4.2106006122448978</v>
      </c>
      <c r="I149" s="40">
        <v>4.2765645569620245</v>
      </c>
      <c r="J149" s="40">
        <v>4.1640276872630393</v>
      </c>
      <c r="K149" s="170">
        <f t="shared" si="6"/>
        <v>2027</v>
      </c>
      <c r="L149" s="4"/>
      <c r="M149" s="4"/>
    </row>
    <row r="150" spans="7:13">
      <c r="G150" s="36">
        <v>46419</v>
      </c>
      <c r="H150" s="40">
        <v>4.224580204081632</v>
      </c>
      <c r="I150" s="40">
        <v>4.2626911392405056</v>
      </c>
      <c r="J150" s="40">
        <v>4.1985599139256076</v>
      </c>
      <c r="K150" s="170">
        <f t="shared" si="6"/>
        <v>2027</v>
      </c>
      <c r="L150" s="4"/>
      <c r="M150" s="4"/>
    </row>
    <row r="151" spans="7:13">
      <c r="G151" s="36">
        <v>46447</v>
      </c>
      <c r="H151" s="40">
        <v>4.0851924489795914</v>
      </c>
      <c r="I151" s="40">
        <v>4.2488177215189866</v>
      </c>
      <c r="J151" s="40">
        <v>4.0509013423506506</v>
      </c>
      <c r="K151" s="170">
        <f t="shared" si="6"/>
        <v>2027</v>
      </c>
      <c r="L151" s="4"/>
      <c r="M151" s="4"/>
    </row>
    <row r="152" spans="7:13">
      <c r="G152" s="36">
        <v>46478</v>
      </c>
      <c r="H152" s="40">
        <v>3.8065189795918366</v>
      </c>
      <c r="I152" s="40">
        <v>3.68193164556962</v>
      </c>
      <c r="J152" s="40">
        <v>3.7761805717798955</v>
      </c>
      <c r="K152" s="170">
        <f t="shared" si="6"/>
        <v>2027</v>
      </c>
      <c r="L152" s="4"/>
      <c r="M152" s="4"/>
    </row>
    <row r="153" spans="7:13">
      <c r="G153" s="36">
        <v>46508</v>
      </c>
      <c r="H153" s="40">
        <v>3.778661836734694</v>
      </c>
      <c r="I153" s="40">
        <v>3.7234506329113919</v>
      </c>
      <c r="J153" s="40">
        <v>3.7482063940977564</v>
      </c>
      <c r="K153" s="170">
        <f t="shared" si="6"/>
        <v>2027</v>
      </c>
      <c r="L153" s="4"/>
      <c r="M153" s="4"/>
    </row>
    <row r="154" spans="7:13">
      <c r="G154" s="36">
        <v>46539</v>
      </c>
      <c r="H154" s="40">
        <v>3.7647842857142861</v>
      </c>
      <c r="I154" s="40">
        <v>3.5851215189873415</v>
      </c>
      <c r="J154" s="40">
        <v>3.731708802131366</v>
      </c>
      <c r="K154" s="170">
        <f t="shared" si="6"/>
        <v>2027</v>
      </c>
      <c r="L154" s="4"/>
      <c r="M154" s="4"/>
    </row>
    <row r="155" spans="7:13">
      <c r="G155" s="36">
        <v>46569</v>
      </c>
      <c r="H155" s="40">
        <v>3.8204985714285713</v>
      </c>
      <c r="I155" s="40">
        <v>3.7372227848101263</v>
      </c>
      <c r="J155" s="40">
        <v>3.7902188953786249</v>
      </c>
      <c r="K155" s="170">
        <f t="shared" si="6"/>
        <v>2027</v>
      </c>
      <c r="L155" s="4"/>
      <c r="M155" s="4"/>
    </row>
    <row r="156" spans="7:13">
      <c r="G156" s="36">
        <v>46600</v>
      </c>
      <c r="H156" s="40">
        <v>3.8901924489795916</v>
      </c>
      <c r="I156" s="40">
        <v>3.8340329113924048</v>
      </c>
      <c r="J156" s="40">
        <v>3.8602055743416335</v>
      </c>
      <c r="K156" s="170">
        <f t="shared" si="6"/>
        <v>2027</v>
      </c>
      <c r="L156" s="4"/>
      <c r="M156" s="4"/>
    </row>
    <row r="157" spans="7:13">
      <c r="G157" s="36">
        <v>46631</v>
      </c>
      <c r="H157" s="40">
        <v>3.8901924489795916</v>
      </c>
      <c r="I157" s="40">
        <v>3.7095772151898729</v>
      </c>
      <c r="J157" s="40">
        <v>3.8576438364586534</v>
      </c>
      <c r="K157" s="170">
        <f t="shared" si="6"/>
        <v>2027</v>
      </c>
      <c r="L157" s="4"/>
      <c r="M157" s="4"/>
    </row>
    <row r="158" spans="7:13">
      <c r="G158" s="36">
        <v>46661</v>
      </c>
      <c r="H158" s="40">
        <v>4.0016210204081633</v>
      </c>
      <c r="I158" s="40">
        <v>3.806387341772151</v>
      </c>
      <c r="J158" s="40">
        <v>3.9721022850701919</v>
      </c>
      <c r="K158" s="170">
        <f t="shared" si="6"/>
        <v>2027</v>
      </c>
      <c r="L158" s="4"/>
      <c r="M158" s="4"/>
    </row>
    <row r="159" spans="7:13">
      <c r="G159" s="36">
        <v>46692</v>
      </c>
      <c r="H159" s="40">
        <v>4.0991720408163266</v>
      </c>
      <c r="I159" s="40">
        <v>3.9584886075949361</v>
      </c>
      <c r="J159" s="40">
        <v>4.0521309765344808</v>
      </c>
      <c r="K159" s="170">
        <f t="shared" si="6"/>
        <v>2027</v>
      </c>
      <c r="L159" s="4"/>
      <c r="M159" s="4"/>
    </row>
    <row r="160" spans="7:13">
      <c r="G160" s="36">
        <v>46722</v>
      </c>
      <c r="H160" s="40">
        <v>4.2802944897959181</v>
      </c>
      <c r="I160" s="40">
        <v>4.19352658227848</v>
      </c>
      <c r="J160" s="40">
        <v>4.2365761041090275</v>
      </c>
      <c r="K160" s="170">
        <f t="shared" ref="K160:K223" si="8">YEAR(G160)</f>
        <v>2027</v>
      </c>
      <c r="L160" s="4"/>
      <c r="M160" s="4"/>
    </row>
    <row r="161" spans="7:13">
      <c r="G161" s="36">
        <v>46753</v>
      </c>
      <c r="H161" s="40">
        <v>4.35907</v>
      </c>
      <c r="I161" s="40">
        <v>4.3685139240506317</v>
      </c>
      <c r="J161" s="40">
        <v>4.3131208320524648</v>
      </c>
      <c r="K161" s="170">
        <f t="shared" si="8"/>
        <v>2028</v>
      </c>
      <c r="L161" s="4"/>
      <c r="M161" s="4"/>
    </row>
    <row r="162" spans="7:13">
      <c r="G162" s="36">
        <v>46784</v>
      </c>
      <c r="H162" s="40">
        <v>4.35907</v>
      </c>
      <c r="I162" s="40">
        <v>4.4676531645569604</v>
      </c>
      <c r="J162" s="40">
        <v>4.3336147351163037</v>
      </c>
      <c r="K162" s="170">
        <f t="shared" si="8"/>
        <v>2028</v>
      </c>
      <c r="L162" s="4"/>
      <c r="M162" s="4"/>
    </row>
    <row r="163" spans="7:13">
      <c r="G163" s="36">
        <v>46813</v>
      </c>
      <c r="H163" s="40">
        <v>4.1876414285714283</v>
      </c>
      <c r="I163" s="40">
        <v>4.4392987341772141</v>
      </c>
      <c r="J163" s="40">
        <v>4.1537807357311198</v>
      </c>
      <c r="K163" s="170">
        <f t="shared" si="8"/>
        <v>2028</v>
      </c>
      <c r="L163" s="4"/>
      <c r="M163" s="4"/>
    </row>
    <row r="164" spans="7:13">
      <c r="G164" s="36">
        <v>46844</v>
      </c>
      <c r="H164" s="40">
        <v>3.9877434693877549</v>
      </c>
      <c r="I164" s="40">
        <v>3.8865898734177211</v>
      </c>
      <c r="J164" s="40">
        <v>3.9581664309867817</v>
      </c>
      <c r="K164" s="170">
        <f t="shared" si="8"/>
        <v>2028</v>
      </c>
      <c r="L164" s="4"/>
      <c r="M164" s="4"/>
    </row>
    <row r="165" spans="7:13">
      <c r="G165" s="36">
        <v>46874</v>
      </c>
      <c r="H165" s="40">
        <v>3.9448863265306127</v>
      </c>
      <c r="I165" s="40">
        <v>3.9716531645569617</v>
      </c>
      <c r="J165" s="40">
        <v>3.9151292345527207</v>
      </c>
      <c r="K165" s="170">
        <f t="shared" si="8"/>
        <v>2028</v>
      </c>
      <c r="L165" s="4"/>
      <c r="M165" s="4"/>
    </row>
    <row r="166" spans="7:13">
      <c r="G166" s="36">
        <v>46905</v>
      </c>
      <c r="H166" s="40">
        <v>3.930600612244898</v>
      </c>
      <c r="I166" s="40">
        <v>3.8157037974683541</v>
      </c>
      <c r="J166" s="40">
        <v>3.8982217645250539</v>
      </c>
      <c r="K166" s="170">
        <f t="shared" si="8"/>
        <v>2028</v>
      </c>
      <c r="L166" s="4"/>
      <c r="M166" s="4"/>
    </row>
    <row r="167" spans="7:13">
      <c r="G167" s="36">
        <v>46935</v>
      </c>
      <c r="H167" s="40">
        <v>4.0020291836734696</v>
      </c>
      <c r="I167" s="40">
        <v>3.9858303797468349</v>
      </c>
      <c r="J167" s="40">
        <v>3.9725121631314688</v>
      </c>
      <c r="K167" s="170">
        <f t="shared" si="8"/>
        <v>2028</v>
      </c>
      <c r="L167" s="4"/>
      <c r="M167" s="4"/>
    </row>
    <row r="168" spans="7:13">
      <c r="G168" s="36">
        <v>46966</v>
      </c>
      <c r="H168" s="40">
        <v>4.1019271428571429</v>
      </c>
      <c r="I168" s="40">
        <v>4.0991468354430367</v>
      </c>
      <c r="J168" s="40">
        <v>4.072829818628958</v>
      </c>
      <c r="K168" s="170">
        <f t="shared" si="8"/>
        <v>2028</v>
      </c>
      <c r="L168" s="4"/>
      <c r="M168" s="4"/>
    </row>
    <row r="169" spans="7:13">
      <c r="G169" s="36">
        <v>46997</v>
      </c>
      <c r="H169" s="40">
        <v>4.1162128571428562</v>
      </c>
      <c r="I169" s="40">
        <v>3.9716531645569617</v>
      </c>
      <c r="J169" s="40">
        <v>4.0846138128906651</v>
      </c>
      <c r="K169" s="170">
        <f t="shared" si="8"/>
        <v>2028</v>
      </c>
      <c r="L169" s="4"/>
      <c r="M169" s="4"/>
    </row>
    <row r="170" spans="7:13">
      <c r="G170" s="36">
        <v>47027</v>
      </c>
      <c r="H170" s="40">
        <v>4.2162128571428568</v>
      </c>
      <c r="I170" s="40">
        <v>4.0991468354430367</v>
      </c>
      <c r="J170" s="40">
        <v>4.1875956757864543</v>
      </c>
      <c r="K170" s="170">
        <f t="shared" si="8"/>
        <v>2028</v>
      </c>
      <c r="L170" s="4"/>
      <c r="M170" s="4"/>
    </row>
    <row r="171" spans="7:13">
      <c r="G171" s="36">
        <v>47058</v>
      </c>
      <c r="H171" s="40">
        <v>4.35907</v>
      </c>
      <c r="I171" s="40">
        <v>4.2550962025316439</v>
      </c>
      <c r="J171" s="40">
        <v>4.3131208320524648</v>
      </c>
      <c r="K171" s="170">
        <f t="shared" si="8"/>
        <v>2028</v>
      </c>
      <c r="L171" s="4"/>
      <c r="M171" s="4"/>
    </row>
    <row r="172" spans="7:13">
      <c r="G172" s="36">
        <v>47088</v>
      </c>
      <c r="H172" s="40">
        <v>4.6018251020408156</v>
      </c>
      <c r="I172" s="40">
        <v>4.4960075949367084</v>
      </c>
      <c r="J172" s="40">
        <v>4.5594575468798038</v>
      </c>
      <c r="K172" s="170">
        <f t="shared" si="8"/>
        <v>2028</v>
      </c>
      <c r="L172" s="4"/>
      <c r="M172" s="4"/>
    </row>
    <row r="173" spans="7:13">
      <c r="G173" s="36">
        <v>47119</v>
      </c>
      <c r="H173" s="40">
        <v>4.7171312244897958</v>
      </c>
      <c r="I173" s="40">
        <v>4.8110455696202523</v>
      </c>
      <c r="J173" s="40">
        <v>4.6726863613075116</v>
      </c>
      <c r="K173" s="170">
        <f t="shared" si="8"/>
        <v>2029</v>
      </c>
      <c r="L173" s="4"/>
      <c r="M173" s="4"/>
    </row>
    <row r="174" spans="7:13">
      <c r="G174" s="36">
        <v>47150</v>
      </c>
      <c r="H174" s="40">
        <v>4.7318251020408164</v>
      </c>
      <c r="I174" s="40">
        <v>4.898235443037974</v>
      </c>
      <c r="J174" s="40">
        <v>4.7079358745773137</v>
      </c>
      <c r="K174" s="170">
        <f t="shared" si="8"/>
        <v>2029</v>
      </c>
      <c r="L174" s="4"/>
      <c r="M174" s="4"/>
    </row>
    <row r="175" spans="7:13">
      <c r="G175" s="36">
        <v>47178</v>
      </c>
      <c r="H175" s="40">
        <v>4.5999883673469384</v>
      </c>
      <c r="I175" s="40">
        <v>4.8110455696202523</v>
      </c>
      <c r="J175" s="40">
        <v>4.5678600471359774</v>
      </c>
      <c r="K175" s="170">
        <f t="shared" si="8"/>
        <v>2029</v>
      </c>
      <c r="L175" s="4"/>
      <c r="M175" s="4"/>
    </row>
    <row r="176" spans="7:13">
      <c r="G176" s="36">
        <v>47209</v>
      </c>
      <c r="H176" s="40">
        <v>4.2779475510204072</v>
      </c>
      <c r="I176" s="40">
        <v>4.2009189873417707</v>
      </c>
      <c r="J176" s="40">
        <v>4.2495897325545648</v>
      </c>
      <c r="K176" s="170">
        <f t="shared" si="8"/>
        <v>2029</v>
      </c>
      <c r="L176" s="4"/>
      <c r="M176" s="4"/>
    </row>
    <row r="177" spans="7:13">
      <c r="G177" s="36">
        <v>47239</v>
      </c>
      <c r="H177" s="40">
        <v>4.2486618367346933</v>
      </c>
      <c r="I177" s="40">
        <v>4.2444632911392395</v>
      </c>
      <c r="J177" s="40">
        <v>4.2201809816579567</v>
      </c>
      <c r="K177" s="170">
        <f t="shared" si="8"/>
        <v>2029</v>
      </c>
      <c r="L177" s="4"/>
      <c r="M177" s="4"/>
    </row>
    <row r="178" spans="7:13">
      <c r="G178" s="36">
        <v>47270</v>
      </c>
      <c r="H178" s="40">
        <v>4.2193761224489794</v>
      </c>
      <c r="I178" s="40">
        <v>4.1572734177215178</v>
      </c>
      <c r="J178" s="40">
        <v>4.188210492878369</v>
      </c>
      <c r="K178" s="170">
        <f t="shared" si="8"/>
        <v>2029</v>
      </c>
      <c r="L178" s="4"/>
      <c r="M178" s="4"/>
    </row>
    <row r="179" spans="7:13">
      <c r="G179" s="36">
        <v>47300</v>
      </c>
      <c r="H179" s="40">
        <v>4.2926414285714278</v>
      </c>
      <c r="I179" s="40">
        <v>4.1427924050632896</v>
      </c>
      <c r="J179" s="40">
        <v>4.2643453427605289</v>
      </c>
      <c r="K179" s="170">
        <f t="shared" si="8"/>
        <v>2029</v>
      </c>
      <c r="L179" s="4"/>
      <c r="M179" s="4"/>
    </row>
    <row r="180" spans="7:13">
      <c r="G180" s="36">
        <v>47331</v>
      </c>
      <c r="H180" s="40">
        <v>4.3950904081632656</v>
      </c>
      <c r="I180" s="40">
        <v>4.3170708860759479</v>
      </c>
      <c r="J180" s="40">
        <v>4.367224736140999</v>
      </c>
      <c r="K180" s="170">
        <f t="shared" si="8"/>
        <v>2029</v>
      </c>
      <c r="L180" s="4"/>
      <c r="M180" s="4"/>
    </row>
    <row r="181" spans="7:13">
      <c r="G181" s="36">
        <v>47362</v>
      </c>
      <c r="H181" s="40">
        <v>4.4096822448979589</v>
      </c>
      <c r="I181" s="40">
        <v>4.2444632911392395</v>
      </c>
      <c r="J181" s="40">
        <v>4.3793161389486635</v>
      </c>
      <c r="K181" s="170">
        <f t="shared" si="8"/>
        <v>2029</v>
      </c>
      <c r="L181" s="4"/>
      <c r="M181" s="4"/>
    </row>
    <row r="182" spans="7:13">
      <c r="G182" s="36">
        <v>47392</v>
      </c>
      <c r="H182" s="40">
        <v>4.4975393877551015</v>
      </c>
      <c r="I182" s="40">
        <v>4.4623873417721516</v>
      </c>
      <c r="J182" s="40">
        <v>4.4701041295214674</v>
      </c>
      <c r="K182" s="170">
        <f t="shared" si="8"/>
        <v>2029</v>
      </c>
      <c r="L182" s="4"/>
      <c r="M182" s="4"/>
    </row>
    <row r="183" spans="7:13">
      <c r="G183" s="36">
        <v>47423</v>
      </c>
      <c r="H183" s="40">
        <v>4.6585597959183671</v>
      </c>
      <c r="I183" s="40">
        <v>4.8110455696202523</v>
      </c>
      <c r="J183" s="40">
        <v>4.6138688595142945</v>
      </c>
      <c r="K183" s="170">
        <f t="shared" si="8"/>
        <v>2029</v>
      </c>
      <c r="L183" s="4"/>
      <c r="M183" s="4"/>
    </row>
    <row r="184" spans="7:13">
      <c r="G184" s="36">
        <v>47453</v>
      </c>
      <c r="H184" s="40">
        <v>4.966008775510204</v>
      </c>
      <c r="I184" s="40">
        <v>5.0725139240506323</v>
      </c>
      <c r="J184" s="40">
        <v>4.925171247054001</v>
      </c>
      <c r="K184" s="170">
        <f t="shared" si="8"/>
        <v>2029</v>
      </c>
      <c r="L184" s="4"/>
      <c r="M184" s="4"/>
    </row>
    <row r="185" spans="7:13">
      <c r="G185" s="36">
        <v>47484</v>
      </c>
      <c r="H185" s="40">
        <v>5.0303965306122445</v>
      </c>
      <c r="I185" s="40">
        <v>5.2879063291139232</v>
      </c>
      <c r="J185" s="40">
        <v>4.9872677733374324</v>
      </c>
      <c r="K185" s="170">
        <f t="shared" si="8"/>
        <v>2030</v>
      </c>
      <c r="L185" s="4"/>
      <c r="M185" s="4"/>
    </row>
    <row r="186" spans="7:13">
      <c r="G186" s="36">
        <v>47515</v>
      </c>
      <c r="H186" s="40">
        <v>5.045396530612245</v>
      </c>
      <c r="I186" s="40">
        <v>5.3176784810126572</v>
      </c>
      <c r="J186" s="40">
        <v>5.0228246951531919</v>
      </c>
      <c r="K186" s="170">
        <f t="shared" si="8"/>
        <v>2030</v>
      </c>
      <c r="L186" s="4"/>
      <c r="M186" s="4"/>
    </row>
    <row r="187" spans="7:13">
      <c r="G187" s="36">
        <v>47543</v>
      </c>
      <c r="H187" s="40">
        <v>4.9103965306122452</v>
      </c>
      <c r="I187" s="40">
        <v>5.1390455696202517</v>
      </c>
      <c r="J187" s="40">
        <v>4.8795723127369612</v>
      </c>
      <c r="K187" s="170">
        <f t="shared" si="8"/>
        <v>2030</v>
      </c>
      <c r="L187" s="4"/>
      <c r="M187" s="4"/>
    </row>
    <row r="188" spans="7:13">
      <c r="G188" s="36">
        <v>47574</v>
      </c>
      <c r="H188" s="40">
        <v>4.5952944897959176</v>
      </c>
      <c r="I188" s="40">
        <v>4.5731721518987332</v>
      </c>
      <c r="J188" s="40">
        <v>4.5682699251972538</v>
      </c>
      <c r="K188" s="170">
        <f t="shared" si="8"/>
        <v>2030</v>
      </c>
      <c r="L188" s="4"/>
      <c r="M188" s="4"/>
    </row>
    <row r="189" spans="7:13">
      <c r="G189" s="36">
        <v>47604</v>
      </c>
      <c r="H189" s="40">
        <v>4.5802944897959179</v>
      </c>
      <c r="I189" s="40">
        <v>4.5880582278480997</v>
      </c>
      <c r="J189" s="40">
        <v>4.5532069064453333</v>
      </c>
      <c r="K189" s="170">
        <f t="shared" si="8"/>
        <v>2030</v>
      </c>
      <c r="L189" s="4"/>
      <c r="M189" s="4"/>
    </row>
    <row r="190" spans="7:13">
      <c r="G190" s="36">
        <v>47635</v>
      </c>
      <c r="H190" s="40">
        <v>4.5502944897959186</v>
      </c>
      <c r="I190" s="40">
        <v>4.468868354430378</v>
      </c>
      <c r="J190" s="40">
        <v>4.52051913105851</v>
      </c>
      <c r="K190" s="170">
        <f t="shared" si="8"/>
        <v>2030</v>
      </c>
      <c r="L190" s="4"/>
      <c r="M190" s="4"/>
    </row>
    <row r="191" spans="7:13">
      <c r="G191" s="36">
        <v>47665</v>
      </c>
      <c r="H191" s="40">
        <v>4.6252944897959187</v>
      </c>
      <c r="I191" s="40">
        <v>4.468868354430378</v>
      </c>
      <c r="J191" s="40">
        <v>4.5983959627010975</v>
      </c>
      <c r="K191" s="170">
        <f t="shared" si="8"/>
        <v>2030</v>
      </c>
      <c r="L191" s="4"/>
      <c r="M191" s="4"/>
    </row>
    <row r="192" spans="7:13">
      <c r="G192" s="36">
        <v>47696</v>
      </c>
      <c r="H192" s="40">
        <v>4.7602944897959185</v>
      </c>
      <c r="I192" s="40">
        <v>4.6624886075949359</v>
      </c>
      <c r="J192" s="40">
        <v>4.7339631314683883</v>
      </c>
      <c r="K192" s="170">
        <f t="shared" si="8"/>
        <v>2030</v>
      </c>
      <c r="L192" s="4"/>
      <c r="M192" s="4"/>
    </row>
    <row r="193" spans="7:13">
      <c r="G193" s="36">
        <v>47727</v>
      </c>
      <c r="H193" s="40">
        <v>4.8353965306122451</v>
      </c>
      <c r="I193" s="40">
        <v>4.5731721518987332</v>
      </c>
      <c r="J193" s="40">
        <v>4.8068189568603339</v>
      </c>
      <c r="K193" s="170">
        <f t="shared" si="8"/>
        <v>2030</v>
      </c>
      <c r="L193" s="4"/>
      <c r="M193" s="4"/>
    </row>
    <row r="194" spans="7:13">
      <c r="G194" s="36">
        <v>47757</v>
      </c>
      <c r="H194" s="40">
        <v>4.8953965306122447</v>
      </c>
      <c r="I194" s="40">
        <v>4.7666911392405051</v>
      </c>
      <c r="J194" s="40">
        <v>4.8696327697509991</v>
      </c>
      <c r="K194" s="170">
        <f t="shared" si="8"/>
        <v>2030</v>
      </c>
      <c r="L194" s="4"/>
      <c r="M194" s="4"/>
    </row>
    <row r="195" spans="7:13">
      <c r="G195" s="36">
        <v>47788</v>
      </c>
      <c r="H195" s="40">
        <v>5.045396530612245</v>
      </c>
      <c r="I195" s="40">
        <v>5.2432481012658219</v>
      </c>
      <c r="J195" s="40">
        <v>5.0023307920893538</v>
      </c>
      <c r="K195" s="170">
        <f t="shared" si="8"/>
        <v>2030</v>
      </c>
      <c r="L195" s="4"/>
      <c r="M195" s="4"/>
    </row>
    <row r="196" spans="7:13">
      <c r="G196" s="36">
        <v>47818</v>
      </c>
      <c r="H196" s="40">
        <v>5.270498571428571</v>
      </c>
      <c r="I196" s="40">
        <v>5.4815265822784793</v>
      </c>
      <c r="J196" s="40">
        <v>5.2309402807664718</v>
      </c>
      <c r="K196" s="170">
        <f t="shared" si="8"/>
        <v>2030</v>
      </c>
      <c r="L196" s="4"/>
      <c r="M196" s="4"/>
    </row>
    <row r="197" spans="7:13">
      <c r="G197" s="36">
        <v>47849</v>
      </c>
      <c r="H197" s="40">
        <v>5.3871312244897958</v>
      </c>
      <c r="I197" s="40">
        <v>5.7093746835443024</v>
      </c>
      <c r="J197" s="40">
        <v>5.3455011988933299</v>
      </c>
      <c r="K197" s="170">
        <f t="shared" si="8"/>
        <v>2031</v>
      </c>
      <c r="L197" s="4"/>
      <c r="M197" s="4"/>
    </row>
    <row r="198" spans="7:13">
      <c r="G198" s="36">
        <v>47880</v>
      </c>
      <c r="H198" s="40">
        <v>5.4332536734693875</v>
      </c>
      <c r="I198" s="40">
        <v>5.7551468354430364</v>
      </c>
      <c r="J198" s="40">
        <v>5.4123113228814432</v>
      </c>
      <c r="K198" s="170">
        <f t="shared" si="8"/>
        <v>2031</v>
      </c>
      <c r="L198" s="4"/>
      <c r="M198" s="4"/>
    </row>
    <row r="199" spans="7:13">
      <c r="G199" s="36">
        <v>47908</v>
      </c>
      <c r="H199" s="40">
        <v>5.202641428571428</v>
      </c>
      <c r="I199" s="40">
        <v>5.3887670886075938</v>
      </c>
      <c r="J199" s="40">
        <v>5.1730450046111285</v>
      </c>
      <c r="K199" s="170">
        <f t="shared" si="8"/>
        <v>2031</v>
      </c>
      <c r="L199" s="4"/>
      <c r="M199" s="4"/>
    </row>
    <row r="200" spans="7:13">
      <c r="G200" s="36">
        <v>47939</v>
      </c>
      <c r="H200" s="40">
        <v>4.8027434693877549</v>
      </c>
      <c r="I200" s="40">
        <v>4.8392987341772136</v>
      </c>
      <c r="J200" s="40">
        <v>4.7765904498411729</v>
      </c>
      <c r="K200" s="170">
        <f t="shared" si="8"/>
        <v>2031</v>
      </c>
      <c r="L200" s="4"/>
      <c r="M200" s="4"/>
    </row>
    <row r="201" spans="7:13">
      <c r="G201" s="36">
        <v>47969</v>
      </c>
      <c r="H201" s="40">
        <v>4.7566210204081623</v>
      </c>
      <c r="I201" s="40">
        <v>4.8241088607594929</v>
      </c>
      <c r="J201" s="40">
        <v>4.7302742289168975</v>
      </c>
      <c r="K201" s="170">
        <f t="shared" si="8"/>
        <v>2031</v>
      </c>
      <c r="L201" s="4"/>
      <c r="M201" s="4"/>
    </row>
    <row r="202" spans="7:13">
      <c r="G202" s="36">
        <v>48000</v>
      </c>
      <c r="H202" s="40">
        <v>4.7566210204081623</v>
      </c>
      <c r="I202" s="40">
        <v>4.6409189873417711</v>
      </c>
      <c r="J202" s="40">
        <v>4.7277124910339179</v>
      </c>
      <c r="K202" s="170">
        <f t="shared" si="8"/>
        <v>2031</v>
      </c>
      <c r="L202" s="4"/>
      <c r="M202" s="4"/>
    </row>
    <row r="203" spans="7:13">
      <c r="G203" s="36">
        <v>48030</v>
      </c>
      <c r="H203" s="40">
        <v>4.8795802040816323</v>
      </c>
      <c r="I203" s="40">
        <v>4.6409189873417711</v>
      </c>
      <c r="J203" s="40">
        <v>4.8537499948765239</v>
      </c>
      <c r="K203" s="170">
        <f t="shared" si="8"/>
        <v>2031</v>
      </c>
      <c r="L203" s="4"/>
      <c r="M203" s="4"/>
    </row>
    <row r="204" spans="7:13">
      <c r="G204" s="36">
        <v>48061</v>
      </c>
      <c r="H204" s="40">
        <v>4.9872332653061218</v>
      </c>
      <c r="I204" s="40">
        <v>4.8392987341772136</v>
      </c>
      <c r="J204" s="40">
        <v>4.9618553335382725</v>
      </c>
      <c r="K204" s="170">
        <f t="shared" si="8"/>
        <v>2031</v>
      </c>
      <c r="L204" s="4"/>
      <c r="M204" s="4"/>
    </row>
    <row r="205" spans="7:13">
      <c r="G205" s="36">
        <v>48092</v>
      </c>
      <c r="H205" s="40">
        <v>5.0026414285714287</v>
      </c>
      <c r="I205" s="40">
        <v>4.732463291139239</v>
      </c>
      <c r="J205" s="40">
        <v>4.9747664924684907</v>
      </c>
      <c r="K205" s="170">
        <f t="shared" si="8"/>
        <v>2031</v>
      </c>
      <c r="L205" s="4"/>
      <c r="M205" s="4"/>
    </row>
    <row r="206" spans="7:13">
      <c r="G206" s="36">
        <v>48122</v>
      </c>
      <c r="H206" s="40">
        <v>5.0487638775510204</v>
      </c>
      <c r="I206" s="40">
        <v>4.946134177215189</v>
      </c>
      <c r="J206" s="40">
        <v>5.0236444512757465</v>
      </c>
      <c r="K206" s="170">
        <f t="shared" si="8"/>
        <v>2031</v>
      </c>
      <c r="L206" s="4"/>
      <c r="M206" s="4"/>
    </row>
    <row r="207" spans="7:13">
      <c r="G207" s="36">
        <v>48153</v>
      </c>
      <c r="H207" s="40">
        <v>5.1872332653061228</v>
      </c>
      <c r="I207" s="40">
        <v>5.251450632911391</v>
      </c>
      <c r="J207" s="40">
        <v>5.1447634183830315</v>
      </c>
      <c r="K207" s="170">
        <f t="shared" si="8"/>
        <v>2031</v>
      </c>
      <c r="L207" s="4"/>
      <c r="M207" s="4"/>
    </row>
    <row r="208" spans="7:13">
      <c r="G208" s="36">
        <v>48183</v>
      </c>
      <c r="H208" s="40">
        <v>5.4025393877551018</v>
      </c>
      <c r="I208" s="40">
        <v>5.7093746835443024</v>
      </c>
      <c r="J208" s="40">
        <v>5.3635358335895074</v>
      </c>
      <c r="K208" s="170">
        <f t="shared" si="8"/>
        <v>2031</v>
      </c>
      <c r="L208" s="4"/>
      <c r="M208" s="4"/>
    </row>
    <row r="209" spans="7:13">
      <c r="G209" s="36">
        <v>48214</v>
      </c>
      <c r="H209" s="40">
        <v>5.5378455102040816</v>
      </c>
      <c r="I209" s="40">
        <v>5.9295265822784797</v>
      </c>
      <c r="J209" s="40">
        <v>5.4968486730197768</v>
      </c>
      <c r="K209" s="170">
        <f t="shared" si="8"/>
        <v>2032</v>
      </c>
      <c r="L209" s="4"/>
      <c r="M209" s="4"/>
    </row>
    <row r="210" spans="7:13">
      <c r="G210" s="36">
        <v>48245</v>
      </c>
      <c r="H210" s="40">
        <v>5.5693761224489791</v>
      </c>
      <c r="I210" s="40">
        <v>5.9295265822784797</v>
      </c>
      <c r="J210" s="40">
        <v>5.5490056563172461</v>
      </c>
      <c r="K210" s="170">
        <f t="shared" si="8"/>
        <v>2032</v>
      </c>
      <c r="L210" s="4"/>
      <c r="M210" s="4"/>
    </row>
    <row r="211" spans="7:13">
      <c r="G211" s="36">
        <v>48274</v>
      </c>
      <c r="H211" s="40">
        <v>5.3644781632653054</v>
      </c>
      <c r="I211" s="40">
        <v>5.522741772151897</v>
      </c>
      <c r="J211" s="40">
        <v>5.3355616559073678</v>
      </c>
      <c r="K211" s="170">
        <f t="shared" si="8"/>
        <v>2032</v>
      </c>
      <c r="L211" s="4"/>
      <c r="M211" s="4"/>
    </row>
    <row r="212" spans="7:13">
      <c r="G212" s="36">
        <v>48305</v>
      </c>
      <c r="H212" s="40">
        <v>5.0807026530612243</v>
      </c>
      <c r="I212" s="40">
        <v>5.0533746835443027</v>
      </c>
      <c r="J212" s="40">
        <v>5.0557174095706534</v>
      </c>
      <c r="K212" s="170">
        <f t="shared" si="8"/>
        <v>2032</v>
      </c>
      <c r="L212" s="4"/>
      <c r="M212" s="4"/>
    </row>
    <row r="213" spans="7:13">
      <c r="G213" s="36">
        <v>48335</v>
      </c>
      <c r="H213" s="40">
        <v>4.9388659183673465</v>
      </c>
      <c r="I213" s="40">
        <v>5.0377797468354419</v>
      </c>
      <c r="J213" s="40">
        <v>4.9132847832769757</v>
      </c>
      <c r="K213" s="170">
        <f t="shared" si="8"/>
        <v>2032</v>
      </c>
      <c r="L213" s="4"/>
      <c r="M213" s="4"/>
    </row>
    <row r="214" spans="7:13">
      <c r="G214" s="36">
        <v>48366</v>
      </c>
      <c r="H214" s="40">
        <v>4.9230495918367341</v>
      </c>
      <c r="I214" s="40">
        <v>4.8969189873417713</v>
      </c>
      <c r="J214" s="40">
        <v>4.8948402705195209</v>
      </c>
      <c r="K214" s="170">
        <f t="shared" si="8"/>
        <v>2032</v>
      </c>
      <c r="L214" s="4"/>
      <c r="M214" s="4"/>
    </row>
    <row r="215" spans="7:13">
      <c r="G215" s="36">
        <v>48396</v>
      </c>
      <c r="H215" s="40">
        <v>5.1437638775510202</v>
      </c>
      <c r="I215" s="40">
        <v>4.9126151898734163</v>
      </c>
      <c r="J215" s="40">
        <v>5.1190435700379142</v>
      </c>
      <c r="K215" s="170">
        <f t="shared" si="8"/>
        <v>2032</v>
      </c>
      <c r="L215" s="4"/>
      <c r="M215" s="4"/>
    </row>
    <row r="216" spans="7:13">
      <c r="G216" s="36">
        <v>48427</v>
      </c>
      <c r="H216" s="40">
        <v>5.3329475510204079</v>
      </c>
      <c r="I216" s="40">
        <v>5.131653164556961</v>
      </c>
      <c r="J216" s="40">
        <v>5.3090220514396966</v>
      </c>
      <c r="K216" s="170">
        <f t="shared" si="8"/>
        <v>2032</v>
      </c>
      <c r="L216" s="4"/>
      <c r="M216" s="4"/>
    </row>
    <row r="217" spans="7:13">
      <c r="G217" s="36">
        <v>48458</v>
      </c>
      <c r="H217" s="40">
        <v>5.3014169387755095</v>
      </c>
      <c r="I217" s="40">
        <v>5.0690708860759486</v>
      </c>
      <c r="J217" s="40">
        <v>5.2747972333230866</v>
      </c>
      <c r="K217" s="170">
        <f t="shared" si="8"/>
        <v>2032</v>
      </c>
      <c r="L217" s="4"/>
      <c r="M217" s="4"/>
    </row>
    <row r="218" spans="7:13">
      <c r="G218" s="36">
        <v>48488</v>
      </c>
      <c r="H218" s="40">
        <v>5.3644781632653054</v>
      </c>
      <c r="I218" s="40">
        <v>5.4601594936708846</v>
      </c>
      <c r="J218" s="40">
        <v>5.340685131673327</v>
      </c>
      <c r="K218" s="170">
        <f t="shared" si="8"/>
        <v>2032</v>
      </c>
      <c r="L218" s="4"/>
      <c r="M218" s="4"/>
    </row>
    <row r="219" spans="7:13">
      <c r="G219" s="36">
        <v>48519</v>
      </c>
      <c r="H219" s="40">
        <v>5.4747842857142857</v>
      </c>
      <c r="I219" s="40">
        <v>5.6479063291139227</v>
      </c>
      <c r="J219" s="40">
        <v>5.4335225125525159</v>
      </c>
      <c r="K219" s="170">
        <f t="shared" si="8"/>
        <v>2032</v>
      </c>
      <c r="L219" s="4"/>
      <c r="M219" s="4"/>
    </row>
    <row r="220" spans="7:13">
      <c r="G220" s="36">
        <v>48549</v>
      </c>
      <c r="H220" s="40">
        <v>5.7113148979591832</v>
      </c>
      <c r="I220" s="40">
        <v>6.0077037974683529</v>
      </c>
      <c r="J220" s="40">
        <v>5.6736085869453845</v>
      </c>
      <c r="K220" s="170">
        <f t="shared" si="8"/>
        <v>2032</v>
      </c>
      <c r="L220" s="4"/>
      <c r="M220" s="4"/>
    </row>
    <row r="221" spans="7:13">
      <c r="G221" s="36">
        <v>48580</v>
      </c>
      <c r="H221" s="40">
        <v>5.8059067346938775</v>
      </c>
      <c r="I221" s="40">
        <v>6.2212734177215179</v>
      </c>
      <c r="J221" s="40">
        <v>5.7660360897632961</v>
      </c>
      <c r="K221" s="170">
        <f t="shared" si="8"/>
        <v>2033</v>
      </c>
      <c r="L221" s="4"/>
      <c r="M221" s="4"/>
    </row>
    <row r="222" spans="7:13">
      <c r="G222" s="36">
        <v>48611</v>
      </c>
      <c r="H222" s="40">
        <v>5.822029183673469</v>
      </c>
      <c r="I222" s="40">
        <v>6.3976784810126563</v>
      </c>
      <c r="J222" s="40">
        <v>5.8027201762475675</v>
      </c>
      <c r="K222" s="170">
        <f t="shared" si="8"/>
        <v>2033</v>
      </c>
      <c r="L222" s="4"/>
      <c r="M222" s="4"/>
    </row>
    <row r="223" spans="7:13">
      <c r="G223" s="36">
        <v>48639</v>
      </c>
      <c r="H223" s="40">
        <v>5.6281516326530605</v>
      </c>
      <c r="I223" s="40">
        <v>5.8364632911392391</v>
      </c>
      <c r="J223" s="40">
        <v>5.6003428834921616</v>
      </c>
      <c r="K223" s="170">
        <f t="shared" si="8"/>
        <v>2033</v>
      </c>
      <c r="L223" s="4"/>
      <c r="M223" s="4"/>
    </row>
    <row r="224" spans="7:13">
      <c r="G224" s="36">
        <v>48670</v>
      </c>
      <c r="H224" s="40">
        <v>5.4342740816326529</v>
      </c>
      <c r="I224" s="40">
        <v>5.4515518987341762</v>
      </c>
      <c r="J224" s="40">
        <v>5.4107742801516556</v>
      </c>
      <c r="K224" s="170">
        <f t="shared" ref="K224:K311" si="9">YEAR(G224)</f>
        <v>2033</v>
      </c>
      <c r="L224" s="4"/>
      <c r="M224" s="4"/>
    </row>
    <row r="225" spans="7:13">
      <c r="G225" s="36">
        <v>48700</v>
      </c>
      <c r="H225" s="40">
        <v>5.2565189795918368</v>
      </c>
      <c r="I225" s="40">
        <v>5.4836531645569613</v>
      </c>
      <c r="J225" s="40">
        <v>5.232272384465622</v>
      </c>
      <c r="K225" s="170">
        <f t="shared" si="9"/>
        <v>2033</v>
      </c>
      <c r="L225" s="4"/>
      <c r="M225" s="4"/>
    </row>
    <row r="226" spans="7:13">
      <c r="G226" s="36">
        <v>48731</v>
      </c>
      <c r="H226" s="40">
        <v>5.2402944897959181</v>
      </c>
      <c r="I226" s="40">
        <v>5.323248101265821</v>
      </c>
      <c r="J226" s="40">
        <v>5.2134179936468898</v>
      </c>
      <c r="K226" s="170">
        <f t="shared" si="9"/>
        <v>2033</v>
      </c>
      <c r="L226" s="4"/>
      <c r="M226" s="4"/>
    </row>
    <row r="227" spans="7:13">
      <c r="G227" s="36">
        <v>48761</v>
      </c>
      <c r="H227" s="40">
        <v>5.5473353061224486</v>
      </c>
      <c r="I227" s="40">
        <v>5.3393493670886061</v>
      </c>
      <c r="J227" s="40">
        <v>5.5243105031253208</v>
      </c>
      <c r="K227" s="170">
        <f t="shared" si="9"/>
        <v>2033</v>
      </c>
      <c r="L227" s="4"/>
      <c r="M227" s="4"/>
    </row>
    <row r="228" spans="7:13">
      <c r="G228" s="36">
        <v>48792</v>
      </c>
      <c r="H228" s="40">
        <v>5.7250904081632656</v>
      </c>
      <c r="I228" s="40">
        <v>5.5317544303797463</v>
      </c>
      <c r="J228" s="40">
        <v>5.7028123988113544</v>
      </c>
      <c r="K228" s="170">
        <f t="shared" si="9"/>
        <v>2033</v>
      </c>
      <c r="L228" s="4"/>
      <c r="M228" s="4"/>
    </row>
    <row r="229" spans="7:13">
      <c r="G229" s="36">
        <v>48823</v>
      </c>
      <c r="H229" s="40">
        <v>5.6766210204081631</v>
      </c>
      <c r="I229" s="40">
        <v>5.4515518987341762</v>
      </c>
      <c r="J229" s="40">
        <v>5.651577641151758</v>
      </c>
      <c r="K229" s="170">
        <f t="shared" si="9"/>
        <v>2033</v>
      </c>
      <c r="L229" s="4"/>
      <c r="M229" s="4"/>
    </row>
    <row r="230" spans="7:13">
      <c r="G230" s="36">
        <v>48853</v>
      </c>
      <c r="H230" s="40">
        <v>5.7089679591836733</v>
      </c>
      <c r="I230" s="40">
        <v>5.7081594936708848</v>
      </c>
      <c r="J230" s="40">
        <v>5.6866222153909209</v>
      </c>
      <c r="K230" s="170">
        <f t="shared" si="9"/>
        <v>2033</v>
      </c>
      <c r="L230" s="4"/>
      <c r="M230" s="4"/>
    </row>
    <row r="231" spans="7:13">
      <c r="G231" s="36">
        <v>48884</v>
      </c>
      <c r="H231" s="40">
        <v>5.757437346938775</v>
      </c>
      <c r="I231" s="40">
        <v>6.0288683544303785</v>
      </c>
      <c r="J231" s="40">
        <v>5.7173630699866793</v>
      </c>
      <c r="K231" s="170">
        <f t="shared" si="9"/>
        <v>2033</v>
      </c>
      <c r="L231" s="4"/>
      <c r="M231" s="4"/>
    </row>
    <row r="232" spans="7:13">
      <c r="G232" s="36">
        <v>48914</v>
      </c>
      <c r="H232" s="40">
        <v>6.1614169387755098</v>
      </c>
      <c r="I232" s="40">
        <v>6.3816784810126572</v>
      </c>
      <c r="J232" s="40">
        <v>6.125601619018342</v>
      </c>
      <c r="K232" s="170">
        <f t="shared" si="9"/>
        <v>2033</v>
      </c>
      <c r="L232" s="4"/>
      <c r="M232" s="4"/>
    </row>
    <row r="233" spans="7:13">
      <c r="G233" s="36">
        <v>48945</v>
      </c>
      <c r="H233" s="40">
        <v>6.2825393877551017</v>
      </c>
      <c r="I233" s="40">
        <v>6.6061848101265817</v>
      </c>
      <c r="J233" s="40">
        <v>6.2446711958192438</v>
      </c>
      <c r="K233" s="170">
        <f t="shared" si="9"/>
        <v>2034</v>
      </c>
      <c r="L233" s="4"/>
      <c r="M233" s="4"/>
    </row>
    <row r="234" spans="7:13">
      <c r="G234" s="36">
        <v>48976</v>
      </c>
      <c r="H234" s="40">
        <v>6.2991720408163259</v>
      </c>
      <c r="I234" s="40">
        <v>6.6883113924050619</v>
      </c>
      <c r="J234" s="40">
        <v>6.2818676298801117</v>
      </c>
      <c r="K234" s="170">
        <f t="shared" si="9"/>
        <v>2034</v>
      </c>
      <c r="L234" s="4"/>
      <c r="M234" s="4"/>
    </row>
    <row r="235" spans="7:13">
      <c r="G235" s="36">
        <v>49004</v>
      </c>
      <c r="H235" s="40">
        <v>6.050702653061224</v>
      </c>
      <c r="I235" s="40">
        <v>6.2938810126582263</v>
      </c>
      <c r="J235" s="40">
        <v>6.0246691464289377</v>
      </c>
      <c r="K235" s="170">
        <f t="shared" si="9"/>
        <v>2034</v>
      </c>
      <c r="L235" s="4"/>
      <c r="M235" s="4"/>
    </row>
    <row r="236" spans="7:13">
      <c r="G236" s="36">
        <v>49035</v>
      </c>
      <c r="H236" s="40">
        <v>5.7691720408163265</v>
      </c>
      <c r="I236" s="40">
        <v>5.8829443037974674</v>
      </c>
      <c r="J236" s="40">
        <v>5.7470792294292448</v>
      </c>
      <c r="K236" s="170">
        <f t="shared" si="9"/>
        <v>2034</v>
      </c>
      <c r="L236" s="4"/>
      <c r="M236" s="4"/>
    </row>
    <row r="237" spans="7:13">
      <c r="G237" s="36">
        <v>49065</v>
      </c>
      <c r="H237" s="40">
        <v>5.6034577551020401</v>
      </c>
      <c r="I237" s="40">
        <v>5.7513999999999994</v>
      </c>
      <c r="J237" s="40">
        <v>5.5806687365508765</v>
      </c>
      <c r="K237" s="170">
        <f t="shared" si="9"/>
        <v>2034</v>
      </c>
      <c r="L237" s="4"/>
      <c r="M237" s="4"/>
    </row>
    <row r="238" spans="7:13">
      <c r="G238" s="36">
        <v>49096</v>
      </c>
      <c r="H238" s="40">
        <v>5.5537638775510203</v>
      </c>
      <c r="I238" s="40">
        <v>5.6199569620253156</v>
      </c>
      <c r="J238" s="40">
        <v>5.5282043447074498</v>
      </c>
      <c r="K238" s="170">
        <f t="shared" si="9"/>
        <v>2034</v>
      </c>
      <c r="L238" s="4"/>
      <c r="M238" s="4"/>
    </row>
    <row r="239" spans="7:13">
      <c r="G239" s="36">
        <v>49126</v>
      </c>
      <c r="H239" s="40">
        <v>5.7525393877551014</v>
      </c>
      <c r="I239" s="40">
        <v>5.4720075949367075</v>
      </c>
      <c r="J239" s="40">
        <v>5.7303766984322166</v>
      </c>
      <c r="K239" s="170">
        <f t="shared" si="9"/>
        <v>2034</v>
      </c>
      <c r="L239" s="4"/>
      <c r="M239" s="4"/>
    </row>
    <row r="240" spans="7:13">
      <c r="G240" s="36">
        <v>49157</v>
      </c>
      <c r="H240" s="40">
        <v>5.9347842857142856</v>
      </c>
      <c r="I240" s="40">
        <v>5.7020835443037967</v>
      </c>
      <c r="J240" s="40">
        <v>5.9133872527922948</v>
      </c>
      <c r="K240" s="170">
        <f t="shared" si="9"/>
        <v>2034</v>
      </c>
      <c r="L240" s="4"/>
      <c r="M240" s="4"/>
    </row>
    <row r="241" spans="7:13">
      <c r="G241" s="36">
        <v>49188</v>
      </c>
      <c r="H241" s="40">
        <v>5.8353965306122442</v>
      </c>
      <c r="I241" s="40">
        <v>5.5541341772151895</v>
      </c>
      <c r="J241" s="40">
        <v>5.8110202069884211</v>
      </c>
      <c r="K241" s="170">
        <f t="shared" si="9"/>
        <v>2034</v>
      </c>
      <c r="L241" s="4"/>
      <c r="M241" s="4"/>
    </row>
    <row r="242" spans="7:13">
      <c r="G242" s="36">
        <v>49218</v>
      </c>
      <c r="H242" s="40">
        <v>5.8519271428571429</v>
      </c>
      <c r="I242" s="40">
        <v>5.8336278481012647</v>
      </c>
      <c r="J242" s="40">
        <v>5.8301820063531107</v>
      </c>
      <c r="K242" s="170">
        <f t="shared" si="9"/>
        <v>2034</v>
      </c>
      <c r="L242" s="4"/>
      <c r="M242" s="4"/>
    </row>
    <row r="243" spans="7:13">
      <c r="G243" s="36">
        <v>49249</v>
      </c>
      <c r="H243" s="40">
        <v>5.9181516326530605</v>
      </c>
      <c r="I243" s="40">
        <v>6.2280582278481003</v>
      </c>
      <c r="J243" s="40">
        <v>5.8787525566144074</v>
      </c>
      <c r="K243" s="170">
        <f t="shared" si="9"/>
        <v>2034</v>
      </c>
      <c r="L243" s="4"/>
      <c r="M243" s="4"/>
    </row>
    <row r="244" spans="7:13">
      <c r="G244" s="36">
        <v>49279</v>
      </c>
      <c r="H244" s="40">
        <v>6.3157026530612237</v>
      </c>
      <c r="I244" s="40">
        <v>6.556868354430379</v>
      </c>
      <c r="J244" s="40">
        <v>6.2805355261809614</v>
      </c>
      <c r="K244" s="170">
        <f t="shared" si="9"/>
        <v>2034</v>
      </c>
      <c r="L244" s="4"/>
      <c r="M244" s="4"/>
    </row>
    <row r="245" spans="7:13">
      <c r="G245" s="36">
        <v>49310</v>
      </c>
      <c r="H245" s="40">
        <v>6.4569271428571433</v>
      </c>
      <c r="I245" s="40">
        <v>6.7705392405063272</v>
      </c>
      <c r="J245" s="40">
        <v>6.4197915974997448</v>
      </c>
      <c r="K245" s="170">
        <f t="shared" si="9"/>
        <v>2035</v>
      </c>
      <c r="L245" s="4"/>
      <c r="M245" s="4"/>
    </row>
    <row r="246" spans="7:13">
      <c r="G246" s="36">
        <v>49341</v>
      </c>
      <c r="H246" s="40">
        <v>6.4908046938775508</v>
      </c>
      <c r="I246" s="40">
        <v>6.8884126582278471</v>
      </c>
      <c r="J246" s="40">
        <v>6.4743053796495547</v>
      </c>
      <c r="K246" s="170">
        <f t="shared" si="9"/>
        <v>2035</v>
      </c>
      <c r="L246" s="4"/>
      <c r="M246" s="4"/>
    </row>
    <row r="247" spans="7:13">
      <c r="G247" s="36">
        <v>49369</v>
      </c>
      <c r="H247" s="40">
        <v>6.2871312244897952</v>
      </c>
      <c r="I247" s="40">
        <v>6.5345898734177199</v>
      </c>
      <c r="J247" s="40">
        <v>6.2620910134235066</v>
      </c>
      <c r="K247" s="170">
        <f t="shared" si="9"/>
        <v>2035</v>
      </c>
      <c r="L247" s="4"/>
      <c r="M247" s="4"/>
    </row>
    <row r="248" spans="7:13">
      <c r="G248" s="36">
        <v>49400</v>
      </c>
      <c r="H248" s="40">
        <v>6.0664169387755091</v>
      </c>
      <c r="I248" s="40">
        <v>6.1808683544303786</v>
      </c>
      <c r="J248" s="40">
        <v>6.0455729275540531</v>
      </c>
      <c r="K248" s="170">
        <f t="shared" si="9"/>
        <v>2035</v>
      </c>
      <c r="L248" s="4"/>
      <c r="M248" s="4"/>
    </row>
    <row r="249" spans="7:13">
      <c r="G249" s="36">
        <v>49430</v>
      </c>
      <c r="H249" s="40">
        <v>6.0324373469387753</v>
      </c>
      <c r="I249" s="40">
        <v>6.079703797468353</v>
      </c>
      <c r="J249" s="40">
        <v>6.0114505789527621</v>
      </c>
      <c r="K249" s="170">
        <f t="shared" si="9"/>
        <v>2035</v>
      </c>
      <c r="L249" s="4"/>
      <c r="M249" s="4"/>
    </row>
    <row r="250" spans="7:13">
      <c r="G250" s="36">
        <v>49461</v>
      </c>
      <c r="H250" s="40">
        <v>5.9306006122448975</v>
      </c>
      <c r="I250" s="40">
        <v>5.8270455696202523</v>
      </c>
      <c r="J250" s="40">
        <v>5.9066242647812279</v>
      </c>
      <c r="K250" s="170">
        <f t="shared" si="9"/>
        <v>2035</v>
      </c>
      <c r="L250" s="4"/>
      <c r="M250" s="4"/>
    </row>
    <row r="251" spans="7:13">
      <c r="G251" s="36">
        <v>49491</v>
      </c>
      <c r="H251" s="40">
        <v>6.2022332653061225</v>
      </c>
      <c r="I251" s="40">
        <v>5.8101341772151889</v>
      </c>
      <c r="J251" s="40">
        <v>6.1819598524438986</v>
      </c>
      <c r="K251" s="170">
        <f t="shared" si="9"/>
        <v>2035</v>
      </c>
      <c r="L251" s="4"/>
      <c r="M251" s="4"/>
    </row>
    <row r="252" spans="7:13">
      <c r="G252" s="36">
        <v>49522</v>
      </c>
      <c r="H252" s="40">
        <v>6.3380495918367341</v>
      </c>
      <c r="I252" s="40">
        <v>5.8775772151898726</v>
      </c>
      <c r="J252" s="40">
        <v>6.3183467773337441</v>
      </c>
      <c r="K252" s="170">
        <f t="shared" si="9"/>
        <v>2035</v>
      </c>
      <c r="L252" s="4"/>
      <c r="M252" s="4"/>
    </row>
    <row r="253" spans="7:13">
      <c r="G253" s="36">
        <v>49553</v>
      </c>
      <c r="H253" s="40">
        <v>6.1852944897959183</v>
      </c>
      <c r="I253" s="40">
        <v>5.9112987341772136</v>
      </c>
      <c r="J253" s="40">
        <v>6.1623881750179326</v>
      </c>
      <c r="K253" s="170">
        <f t="shared" si="9"/>
        <v>2035</v>
      </c>
      <c r="L253" s="4"/>
      <c r="M253" s="4"/>
    </row>
    <row r="254" spans="7:13">
      <c r="G254" s="36">
        <v>49583</v>
      </c>
      <c r="H254" s="40">
        <v>6.1852944897959183</v>
      </c>
      <c r="I254" s="40">
        <v>6.2144886075949355</v>
      </c>
      <c r="J254" s="40">
        <v>6.1649499129009122</v>
      </c>
      <c r="K254" s="170">
        <f t="shared" si="9"/>
        <v>2035</v>
      </c>
      <c r="L254" s="4"/>
      <c r="M254" s="4"/>
    </row>
    <row r="255" spans="7:13">
      <c r="G255" s="36">
        <v>49614</v>
      </c>
      <c r="H255" s="40">
        <v>6.2362128571428572</v>
      </c>
      <c r="I255" s="40">
        <v>6.5345898734177199</v>
      </c>
      <c r="J255" s="40">
        <v>6.1981500358643302</v>
      </c>
      <c r="K255" s="170">
        <f t="shared" si="9"/>
        <v>2035</v>
      </c>
      <c r="L255" s="4"/>
      <c r="M255" s="4"/>
    </row>
    <row r="256" spans="7:13">
      <c r="G256" s="36">
        <v>49644</v>
      </c>
      <c r="H256" s="40">
        <v>6.6096822448979582</v>
      </c>
      <c r="I256" s="40">
        <v>6.8547924050632902</v>
      </c>
      <c r="J256" s="40">
        <v>6.5757501998155554</v>
      </c>
      <c r="K256" s="170">
        <f t="shared" si="9"/>
        <v>2035</v>
      </c>
      <c r="L256" s="4"/>
      <c r="M256" s="4"/>
    </row>
    <row r="257" spans="7:13">
      <c r="G257" s="36">
        <v>49675</v>
      </c>
      <c r="H257" s="40">
        <v>6.8688659183673471</v>
      </c>
      <c r="I257" s="40">
        <v>7.1185898734177195</v>
      </c>
      <c r="J257" s="40">
        <v>6.8334610308433241</v>
      </c>
      <c r="K257" s="170">
        <f t="shared" si="9"/>
        <v>2036</v>
      </c>
      <c r="L257" s="4"/>
      <c r="M257" s="4"/>
    </row>
    <row r="258" spans="7:13">
      <c r="G258" s="36">
        <v>49706</v>
      </c>
      <c r="H258" s="40">
        <v>6.8166210204081636</v>
      </c>
      <c r="I258" s="40">
        <v>7.2569189873417708</v>
      </c>
      <c r="J258" s="40">
        <v>6.8014905420637364</v>
      </c>
      <c r="K258" s="170">
        <f t="shared" si="9"/>
        <v>2036</v>
      </c>
      <c r="L258" s="4"/>
      <c r="M258" s="4"/>
    </row>
    <row r="259" spans="7:13">
      <c r="G259" s="36">
        <v>49735</v>
      </c>
      <c r="H259" s="40">
        <v>6.694682244897959</v>
      </c>
      <c r="I259" s="40">
        <v>6.9284126582278471</v>
      </c>
      <c r="J259" s="40">
        <v>6.6713542576083622</v>
      </c>
      <c r="K259" s="170">
        <f t="shared" si="9"/>
        <v>2036</v>
      </c>
      <c r="L259" s="4"/>
      <c r="M259" s="4"/>
    </row>
    <row r="260" spans="7:13">
      <c r="G260" s="36">
        <v>49766</v>
      </c>
      <c r="H260" s="40">
        <v>6.5031516326530614</v>
      </c>
      <c r="I260" s="40">
        <v>6.6691721518987332</v>
      </c>
      <c r="J260" s="40">
        <v>6.4841424531201977</v>
      </c>
      <c r="K260" s="170">
        <f t="shared" si="9"/>
        <v>2036</v>
      </c>
      <c r="L260" s="4"/>
      <c r="M260" s="4"/>
    </row>
    <row r="261" spans="7:13">
      <c r="G261" s="36">
        <v>49796</v>
      </c>
      <c r="H261" s="40">
        <v>6.4857026530612245</v>
      </c>
      <c r="I261" s="40">
        <v>6.6173240506329094</v>
      </c>
      <c r="J261" s="40">
        <v>6.4666201660006157</v>
      </c>
      <c r="K261" s="170">
        <f t="shared" si="9"/>
        <v>2036</v>
      </c>
      <c r="L261" s="4"/>
      <c r="M261" s="4"/>
    </row>
    <row r="262" spans="7:13">
      <c r="G262" s="36">
        <v>49827</v>
      </c>
      <c r="H262" s="40">
        <v>6.3986618367346937</v>
      </c>
      <c r="I262" s="40">
        <v>6.3752987341772132</v>
      </c>
      <c r="J262" s="40">
        <v>6.3766519315503638</v>
      </c>
      <c r="K262" s="170">
        <f t="shared" si="9"/>
        <v>2036</v>
      </c>
      <c r="L262" s="4"/>
      <c r="M262" s="4"/>
    </row>
    <row r="263" spans="7:13">
      <c r="G263" s="36">
        <v>49857</v>
      </c>
      <c r="H263" s="40">
        <v>6.6773353061224485</v>
      </c>
      <c r="I263" s="40">
        <v>6.3407670886075937</v>
      </c>
      <c r="J263" s="40">
        <v>6.6590579157700587</v>
      </c>
      <c r="K263" s="170">
        <f t="shared" si="9"/>
        <v>2036</v>
      </c>
      <c r="L263" s="4"/>
      <c r="M263" s="4"/>
    </row>
    <row r="264" spans="7:13">
      <c r="G264" s="36">
        <v>49888</v>
      </c>
      <c r="H264" s="40">
        <v>6.9037638775510208</v>
      </c>
      <c r="I264" s="40">
        <v>6.4789949367088591</v>
      </c>
      <c r="J264" s="40">
        <v>6.8864377702633472</v>
      </c>
      <c r="K264" s="170">
        <f t="shared" si="9"/>
        <v>2036</v>
      </c>
      <c r="L264" s="4"/>
      <c r="M264" s="4"/>
    </row>
    <row r="265" spans="7:13">
      <c r="G265" s="36">
        <v>49919</v>
      </c>
      <c r="H265" s="40">
        <v>6.7121312244897959</v>
      </c>
      <c r="I265" s="40">
        <v>6.4444632911392397</v>
      </c>
      <c r="J265" s="40">
        <v>6.6914382826109238</v>
      </c>
      <c r="K265" s="170">
        <f t="shared" si="9"/>
        <v>2036</v>
      </c>
      <c r="L265" s="4"/>
      <c r="M265" s="4"/>
    </row>
    <row r="266" spans="7:13">
      <c r="G266" s="36">
        <v>49949</v>
      </c>
      <c r="H266" s="40">
        <v>6.7121312244897959</v>
      </c>
      <c r="I266" s="40">
        <v>6.7555518987341765</v>
      </c>
      <c r="J266" s="40">
        <v>6.6940000204939034</v>
      </c>
      <c r="K266" s="170">
        <f t="shared" si="9"/>
        <v>2036</v>
      </c>
      <c r="L266" s="4"/>
      <c r="M266" s="4"/>
    </row>
    <row r="267" spans="7:13">
      <c r="G267" s="36">
        <v>49980</v>
      </c>
      <c r="H267" s="40">
        <v>6.7643761224489793</v>
      </c>
      <c r="I267" s="40">
        <v>7.1704379746835434</v>
      </c>
      <c r="J267" s="40">
        <v>6.7285322471564708</v>
      </c>
      <c r="K267" s="170">
        <f t="shared" si="9"/>
        <v>2036</v>
      </c>
      <c r="L267" s="4"/>
      <c r="M267" s="4"/>
    </row>
    <row r="268" spans="7:13">
      <c r="G268" s="36">
        <v>50010</v>
      </c>
      <c r="H268" s="40">
        <v>7.1649883673469379</v>
      </c>
      <c r="I268" s="40">
        <v>7.4816278481012644</v>
      </c>
      <c r="J268" s="40">
        <v>7.1333893021826009</v>
      </c>
      <c r="K268" s="170">
        <f t="shared" si="9"/>
        <v>2036</v>
      </c>
      <c r="L268" s="4"/>
      <c r="M268" s="4"/>
    </row>
    <row r="269" spans="7:13">
      <c r="G269" s="36">
        <v>50041</v>
      </c>
      <c r="H269" s="40">
        <v>7.3266210204081625</v>
      </c>
      <c r="I269" s="40">
        <v>7.6678556962025306</v>
      </c>
      <c r="J269" s="40">
        <v>7.2931392765652223</v>
      </c>
      <c r="K269" s="170">
        <f t="shared" si="9"/>
        <v>2037</v>
      </c>
      <c r="L269" s="4"/>
      <c r="M269" s="4"/>
    </row>
    <row r="270" spans="7:13">
      <c r="G270" s="36">
        <v>50072</v>
      </c>
      <c r="H270" s="40">
        <v>7.290906734693877</v>
      </c>
      <c r="I270" s="40">
        <v>7.756463291139239</v>
      </c>
      <c r="J270" s="40">
        <v>7.2777688492673436</v>
      </c>
      <c r="K270" s="170">
        <f t="shared" si="9"/>
        <v>2037</v>
      </c>
      <c r="L270" s="4"/>
      <c r="M270" s="4"/>
    </row>
    <row r="271" spans="7:13">
      <c r="G271" s="36">
        <v>50100</v>
      </c>
      <c r="H271" s="40">
        <v>7.0051924489795923</v>
      </c>
      <c r="I271" s="40">
        <v>7.4020329113924035</v>
      </c>
      <c r="J271" s="40">
        <v>6.9831689927246643</v>
      </c>
      <c r="K271" s="170">
        <f t="shared" si="9"/>
        <v>2037</v>
      </c>
      <c r="L271" s="4"/>
      <c r="M271" s="4"/>
    </row>
    <row r="272" spans="7:13">
      <c r="G272" s="36">
        <v>50131</v>
      </c>
      <c r="H272" s="40">
        <v>6.6660087755102033</v>
      </c>
      <c r="I272" s="40">
        <v>6.888210126582277</v>
      </c>
      <c r="J272" s="40">
        <v>6.6476837995696281</v>
      </c>
      <c r="K272" s="170">
        <f t="shared" si="9"/>
        <v>2037</v>
      </c>
      <c r="L272" s="4"/>
      <c r="M272" s="4"/>
    </row>
    <row r="273" spans="7:13">
      <c r="G273" s="36">
        <v>50161</v>
      </c>
      <c r="H273" s="40">
        <v>6.6660087755102033</v>
      </c>
      <c r="I273" s="40">
        <v>6.7997037974683527</v>
      </c>
      <c r="J273" s="40">
        <v>6.6476837995696281</v>
      </c>
      <c r="K273" s="170">
        <f t="shared" si="9"/>
        <v>2037</v>
      </c>
      <c r="L273" s="4"/>
      <c r="M273" s="4"/>
    </row>
    <row r="274" spans="7:13">
      <c r="G274" s="36">
        <v>50192</v>
      </c>
      <c r="H274" s="40">
        <v>6.594580204081633</v>
      </c>
      <c r="I274" s="40">
        <v>6.5161594936708847</v>
      </c>
      <c r="J274" s="40">
        <v>6.573393400963214</v>
      </c>
      <c r="K274" s="170">
        <f t="shared" si="9"/>
        <v>2037</v>
      </c>
      <c r="L274" s="4"/>
      <c r="M274" s="4"/>
    </row>
    <row r="275" spans="7:13">
      <c r="G275" s="36">
        <v>50222</v>
      </c>
      <c r="H275" s="40">
        <v>6.8267230612244898</v>
      </c>
      <c r="I275" s="40">
        <v>6.4984379746835428</v>
      </c>
      <c r="J275" s="40">
        <v>6.8090732861973571</v>
      </c>
      <c r="K275" s="170">
        <f t="shared" si="9"/>
        <v>2037</v>
      </c>
      <c r="L275" s="4"/>
      <c r="M275" s="4"/>
    </row>
    <row r="276" spans="7:13">
      <c r="G276" s="36">
        <v>50253</v>
      </c>
      <c r="H276" s="40">
        <v>6.9694781632653058</v>
      </c>
      <c r="I276" s="40">
        <v>6.604767088607594</v>
      </c>
      <c r="J276" s="40">
        <v>6.9524281381289077</v>
      </c>
      <c r="K276" s="170">
        <f t="shared" si="9"/>
        <v>2037</v>
      </c>
      <c r="L276" s="4"/>
      <c r="M276" s="4"/>
    </row>
    <row r="277" spans="7:13">
      <c r="G277" s="36">
        <v>50284</v>
      </c>
      <c r="H277" s="40">
        <v>6.7552944897959177</v>
      </c>
      <c r="I277" s="40">
        <v>6.5693240506329103</v>
      </c>
      <c r="J277" s="40">
        <v>6.7347828875909421</v>
      </c>
      <c r="K277" s="170">
        <f t="shared" si="9"/>
        <v>2037</v>
      </c>
      <c r="L277" s="4"/>
      <c r="M277" s="4"/>
    </row>
    <row r="278" spans="7:13">
      <c r="G278" s="36">
        <v>50314</v>
      </c>
      <c r="H278" s="40">
        <v>6.8267230612244898</v>
      </c>
      <c r="I278" s="40">
        <v>6.9413746835443026</v>
      </c>
      <c r="J278" s="40">
        <v>6.8090732861973571</v>
      </c>
      <c r="K278" s="170">
        <f t="shared" si="9"/>
        <v>2037</v>
      </c>
      <c r="L278" s="4"/>
      <c r="M278" s="4"/>
    </row>
    <row r="279" spans="7:13">
      <c r="G279" s="36">
        <v>50345</v>
      </c>
      <c r="H279" s="40">
        <v>6.8801924489795914</v>
      </c>
      <c r="I279" s="40">
        <v>7.2426405063291126</v>
      </c>
      <c r="J279" s="40">
        <v>6.8448351470437547</v>
      </c>
      <c r="K279" s="170">
        <f t="shared" si="9"/>
        <v>2037</v>
      </c>
      <c r="L279" s="4"/>
      <c r="M279" s="4"/>
    </row>
    <row r="280" spans="7:13">
      <c r="G280" s="36">
        <v>50375</v>
      </c>
      <c r="H280" s="40">
        <v>7.3087638775510202</v>
      </c>
      <c r="I280" s="40">
        <v>7.6855772151898725</v>
      </c>
      <c r="J280" s="40">
        <v>7.2777688492673436</v>
      </c>
      <c r="K280" s="170">
        <f t="shared" si="9"/>
        <v>2037</v>
      </c>
      <c r="L280" s="4"/>
      <c r="M280" s="4"/>
    </row>
    <row r="281" spans="7:13">
      <c r="G281" s="36">
        <v>50406</v>
      </c>
      <c r="H281" s="40">
        <v>7.4990700000000006</v>
      </c>
      <c r="I281" s="40">
        <v>7.9027924050632894</v>
      </c>
      <c r="J281" s="40">
        <v>7.4663127574546584</v>
      </c>
      <c r="K281" s="170">
        <f t="shared" ref="K281:K304" si="10">YEAR(G281)</f>
        <v>2038</v>
      </c>
      <c r="L281" s="4"/>
      <c r="M281" s="4"/>
    </row>
    <row r="282" spans="7:13">
      <c r="G282" s="36">
        <v>50437</v>
      </c>
      <c r="H282" s="40">
        <v>7.4807026530612237</v>
      </c>
      <c r="I282" s="40">
        <v>7.9936278481012648</v>
      </c>
      <c r="J282" s="40">
        <v>7.4683621477610416</v>
      </c>
      <c r="K282" s="170">
        <f t="shared" si="10"/>
        <v>2038</v>
      </c>
      <c r="L282" s="4"/>
      <c r="M282" s="4"/>
    </row>
    <row r="283" spans="7:13">
      <c r="G283" s="36">
        <v>50465</v>
      </c>
      <c r="H283" s="40">
        <v>7.2792740816326527</v>
      </c>
      <c r="I283" s="40">
        <v>7.6300835443037966</v>
      </c>
      <c r="J283" s="40">
        <v>7.2584021108720158</v>
      </c>
      <c r="K283" s="170">
        <f t="shared" si="10"/>
        <v>2038</v>
      </c>
      <c r="L283" s="4"/>
      <c r="M283" s="4"/>
    </row>
    <row r="284" spans="7:13">
      <c r="G284" s="36">
        <v>50496</v>
      </c>
      <c r="H284" s="40">
        <v>7.0593761224489793</v>
      </c>
      <c r="I284" s="40">
        <v>7.3028936708860748</v>
      </c>
      <c r="J284" s="40">
        <v>7.0427037811251161</v>
      </c>
      <c r="K284" s="170">
        <f t="shared" si="10"/>
        <v>2038</v>
      </c>
      <c r="L284" s="4"/>
      <c r="M284" s="4"/>
    </row>
    <row r="285" spans="7:13">
      <c r="G285" s="36">
        <v>50526</v>
      </c>
      <c r="H285" s="40">
        <v>7.0411108163265306</v>
      </c>
      <c r="I285" s="40">
        <v>7.2665392405063276</v>
      </c>
      <c r="J285" s="40">
        <v>7.0243617378829803</v>
      </c>
      <c r="K285" s="170">
        <f t="shared" si="10"/>
        <v>2038</v>
      </c>
      <c r="L285" s="4"/>
      <c r="M285" s="4"/>
    </row>
    <row r="286" spans="7:13">
      <c r="G286" s="36">
        <v>50557</v>
      </c>
      <c r="H286" s="40">
        <v>6.98611081632653</v>
      </c>
      <c r="I286" s="40">
        <v>6.9756025316455688</v>
      </c>
      <c r="J286" s="40">
        <v>6.9665689312429562</v>
      </c>
      <c r="K286" s="170">
        <f t="shared" si="10"/>
        <v>2038</v>
      </c>
      <c r="L286" s="4"/>
      <c r="M286" s="4"/>
    </row>
    <row r="287" spans="7:13">
      <c r="G287" s="36">
        <v>50587</v>
      </c>
      <c r="H287" s="40">
        <v>7.2975393877551014</v>
      </c>
      <c r="I287" s="40">
        <v>7.011956962025315</v>
      </c>
      <c r="J287" s="40">
        <v>7.2818676298801108</v>
      </c>
      <c r="K287" s="170">
        <f t="shared" si="10"/>
        <v>2038</v>
      </c>
      <c r="L287" s="4"/>
      <c r="M287" s="4"/>
    </row>
    <row r="288" spans="7:13">
      <c r="G288" s="36">
        <v>50618</v>
      </c>
      <c r="H288" s="40">
        <v>7.4258046938775504</v>
      </c>
      <c r="I288" s="40">
        <v>7.1210202531645557</v>
      </c>
      <c r="J288" s="40">
        <v>7.4106718106363365</v>
      </c>
      <c r="K288" s="170">
        <f t="shared" si="10"/>
        <v>2038</v>
      </c>
      <c r="L288" s="4"/>
      <c r="M288" s="4"/>
    </row>
    <row r="289" spans="7:13">
      <c r="G289" s="36">
        <v>50649</v>
      </c>
      <c r="H289" s="40">
        <v>7.2242740816326529</v>
      </c>
      <c r="I289" s="40">
        <v>7.0665392405063274</v>
      </c>
      <c r="J289" s="40">
        <v>7.2057327799979509</v>
      </c>
      <c r="K289" s="170">
        <f t="shared" si="10"/>
        <v>2038</v>
      </c>
      <c r="L289" s="4"/>
      <c r="M289" s="4"/>
    </row>
    <row r="290" spans="7:13">
      <c r="G290" s="36">
        <v>50679</v>
      </c>
      <c r="H290" s="40">
        <v>7.2242740816326529</v>
      </c>
      <c r="I290" s="40">
        <v>7.4483113924050617</v>
      </c>
      <c r="J290" s="40">
        <v>7.2082945178809315</v>
      </c>
      <c r="K290" s="170">
        <f t="shared" si="10"/>
        <v>2038</v>
      </c>
      <c r="L290" s="4"/>
      <c r="M290" s="4"/>
    </row>
    <row r="291" spans="7:13">
      <c r="G291" s="36">
        <v>50710</v>
      </c>
      <c r="H291" s="40">
        <v>7.3159067346938773</v>
      </c>
      <c r="I291" s="40">
        <v>7.684564556962024</v>
      </c>
      <c r="J291" s="40">
        <v>7.2823799774567073</v>
      </c>
      <c r="K291" s="170">
        <f t="shared" si="10"/>
        <v>2038</v>
      </c>
      <c r="L291" s="4"/>
      <c r="M291" s="4"/>
    </row>
    <row r="292" spans="7:13">
      <c r="G292" s="36">
        <v>50740</v>
      </c>
      <c r="H292" s="40">
        <v>7.7921312244897951</v>
      </c>
      <c r="I292" s="40">
        <v>8.0845645569620235</v>
      </c>
      <c r="J292" s="40">
        <v>7.7631669433343591</v>
      </c>
      <c r="K292" s="170">
        <f t="shared" si="10"/>
        <v>2038</v>
      </c>
      <c r="L292" s="4"/>
      <c r="M292" s="4"/>
    </row>
    <row r="293" spans="7:13">
      <c r="G293" s="36">
        <v>50771</v>
      </c>
      <c r="H293" s="40">
        <v>7.9386618367346937</v>
      </c>
      <c r="I293" s="40">
        <v>8.3498810126582264</v>
      </c>
      <c r="J293" s="40">
        <v>7.9077514294497391</v>
      </c>
      <c r="K293" s="170">
        <f t="shared" si="10"/>
        <v>2039</v>
      </c>
      <c r="L293" s="4"/>
      <c r="M293" s="4"/>
    </row>
    <row r="294" spans="7:13">
      <c r="G294" s="36">
        <v>50802</v>
      </c>
      <c r="H294" s="40">
        <v>7.9386618367346937</v>
      </c>
      <c r="I294" s="40">
        <v>8.4057797468354423</v>
      </c>
      <c r="J294" s="40">
        <v>7.928245332513578</v>
      </c>
      <c r="K294" s="170">
        <f t="shared" si="10"/>
        <v>2039</v>
      </c>
      <c r="L294" s="4"/>
      <c r="M294" s="4"/>
    </row>
    <row r="295" spans="7:13">
      <c r="G295" s="36">
        <v>50830</v>
      </c>
      <c r="H295" s="40">
        <v>7.6379475510204085</v>
      </c>
      <c r="I295" s="40">
        <v>7.9209189873417705</v>
      </c>
      <c r="J295" s="40">
        <v>7.6185824572189782</v>
      </c>
      <c r="K295" s="170">
        <f t="shared" si="10"/>
        <v>2039</v>
      </c>
      <c r="L295" s="4"/>
      <c r="M295" s="4"/>
    </row>
    <row r="296" spans="7:13">
      <c r="G296" s="36">
        <v>50861</v>
      </c>
      <c r="H296" s="40">
        <v>7.2996822448979595</v>
      </c>
      <c r="I296" s="40">
        <v>7.5664886075949349</v>
      </c>
      <c r="J296" s="40">
        <v>7.284019489701814</v>
      </c>
      <c r="K296" s="170">
        <f t="shared" si="10"/>
        <v>2039</v>
      </c>
      <c r="L296" s="4"/>
      <c r="M296" s="4"/>
    </row>
    <row r="297" spans="7:13">
      <c r="G297" s="36">
        <v>50891</v>
      </c>
      <c r="H297" s="40">
        <v>7.3184577551020409</v>
      </c>
      <c r="I297" s="40">
        <v>7.5478556962025305</v>
      </c>
      <c r="J297" s="40">
        <v>7.3028738805205453</v>
      </c>
      <c r="K297" s="170">
        <f t="shared" si="10"/>
        <v>2039</v>
      </c>
      <c r="L297" s="4"/>
      <c r="M297" s="4"/>
    </row>
    <row r="298" spans="7:13">
      <c r="G298" s="36">
        <v>50922</v>
      </c>
      <c r="H298" s="40">
        <v>7.2057026530612243</v>
      </c>
      <c r="I298" s="40">
        <v>7.3240582278481003</v>
      </c>
      <c r="J298" s="40">
        <v>7.1870833282098587</v>
      </c>
      <c r="K298" s="170">
        <f t="shared" si="10"/>
        <v>2039</v>
      </c>
      <c r="L298" s="4"/>
      <c r="M298" s="4"/>
    </row>
    <row r="299" spans="7:13">
      <c r="G299" s="36">
        <v>50952</v>
      </c>
      <c r="H299" s="40">
        <v>7.4687638775510203</v>
      </c>
      <c r="I299" s="40">
        <v>7.2867924050632897</v>
      </c>
      <c r="J299" s="40">
        <v>7.4538114765857166</v>
      </c>
      <c r="K299" s="170">
        <f t="shared" si="10"/>
        <v>2039</v>
      </c>
      <c r="L299" s="4"/>
      <c r="M299" s="4"/>
    </row>
    <row r="300" spans="7:13">
      <c r="G300" s="36">
        <v>50983</v>
      </c>
      <c r="H300" s="40">
        <v>7.6002944897959184</v>
      </c>
      <c r="I300" s="40">
        <v>7.3799569620253154</v>
      </c>
      <c r="J300" s="40">
        <v>7.5858946818321558</v>
      </c>
      <c r="K300" s="170">
        <f t="shared" si="10"/>
        <v>2039</v>
      </c>
      <c r="L300" s="4"/>
      <c r="M300" s="4"/>
    </row>
    <row r="301" spans="7:13">
      <c r="G301" s="36">
        <v>51014</v>
      </c>
      <c r="H301" s="40">
        <v>7.3935597959183665</v>
      </c>
      <c r="I301" s="40">
        <v>7.3240582278481003</v>
      </c>
      <c r="J301" s="40">
        <v>7.3757297059124918</v>
      </c>
      <c r="K301" s="170">
        <f t="shared" si="10"/>
        <v>2039</v>
      </c>
      <c r="L301" s="4"/>
      <c r="M301" s="4"/>
    </row>
    <row r="302" spans="7:13">
      <c r="G302" s="36">
        <v>51044</v>
      </c>
      <c r="H302" s="40">
        <v>7.4312128571428566</v>
      </c>
      <c r="I302" s="40">
        <v>7.6597544303797456</v>
      </c>
      <c r="J302" s="40">
        <v>7.4161026949482531</v>
      </c>
      <c r="K302" s="170">
        <f t="shared" si="10"/>
        <v>2039</v>
      </c>
      <c r="L302" s="4"/>
      <c r="M302" s="4"/>
    </row>
    <row r="303" spans="7:13">
      <c r="G303" s="36">
        <v>51075</v>
      </c>
      <c r="H303" s="40">
        <v>7.5251924489795918</v>
      </c>
      <c r="I303" s="40">
        <v>7.8649189873417704</v>
      </c>
      <c r="J303" s="40">
        <v>7.4925449533763713</v>
      </c>
      <c r="K303" s="170">
        <f t="shared" si="10"/>
        <v>2039</v>
      </c>
      <c r="L303" s="4"/>
      <c r="M303" s="4"/>
    </row>
    <row r="304" spans="7:13">
      <c r="G304" s="36">
        <v>51105</v>
      </c>
      <c r="H304" s="40">
        <v>7.9949883673469389</v>
      </c>
      <c r="I304" s="40">
        <v>8.3498810126582264</v>
      </c>
      <c r="J304" s="40">
        <v>7.9668763397889126</v>
      </c>
      <c r="K304" s="170">
        <f t="shared" si="10"/>
        <v>2039</v>
      </c>
      <c r="L304" s="4"/>
      <c r="M304" s="4"/>
    </row>
    <row r="305" spans="7:13">
      <c r="G305" s="36">
        <v>51136</v>
      </c>
      <c r="H305" s="40">
        <v>8.1838659183673474</v>
      </c>
      <c r="I305" s="40">
        <v>8.6426405063291121</v>
      </c>
      <c r="J305" s="40">
        <v>8.1539856747617598</v>
      </c>
      <c r="K305" s="170">
        <f t="shared" si="9"/>
        <v>2040</v>
      </c>
      <c r="L305" s="4"/>
      <c r="M305" s="4"/>
    </row>
    <row r="306" spans="7:13">
      <c r="G306" s="36">
        <v>51167</v>
      </c>
      <c r="H306" s="40">
        <v>8.1838659183673474</v>
      </c>
      <c r="I306" s="40">
        <v>8.7957544303797448</v>
      </c>
      <c r="J306" s="40">
        <v>8.1744795778255988</v>
      </c>
      <c r="K306" s="170">
        <f t="shared" si="9"/>
        <v>2040</v>
      </c>
      <c r="L306" s="4"/>
      <c r="M306" s="4"/>
    </row>
    <row r="307" spans="7:13">
      <c r="G307" s="36">
        <v>51196</v>
      </c>
      <c r="H307" s="40">
        <v>7.8753965306122442</v>
      </c>
      <c r="I307" s="40">
        <v>8.2408177215189848</v>
      </c>
      <c r="J307" s="40">
        <v>7.8570290193667391</v>
      </c>
      <c r="K307" s="170">
        <f t="shared" si="9"/>
        <v>2040</v>
      </c>
      <c r="L307" s="4"/>
      <c r="M307" s="4"/>
    </row>
    <row r="308" spans="7:13">
      <c r="G308" s="36">
        <v>51227</v>
      </c>
      <c r="H308" s="40">
        <v>7.5475393877551014</v>
      </c>
      <c r="I308" s="40">
        <v>7.8964126582278471</v>
      </c>
      <c r="J308" s="40">
        <v>7.5329179424121326</v>
      </c>
      <c r="K308" s="170">
        <f t="shared" si="9"/>
        <v>2040</v>
      </c>
      <c r="L308" s="4"/>
      <c r="M308" s="4"/>
    </row>
    <row r="309" spans="7:13">
      <c r="G309" s="36">
        <v>51257</v>
      </c>
      <c r="H309" s="40">
        <v>7.5668251020408164</v>
      </c>
      <c r="I309" s="40">
        <v>7.8389949367088594</v>
      </c>
      <c r="J309" s="40">
        <v>7.5522846808074604</v>
      </c>
      <c r="K309" s="170">
        <f t="shared" si="9"/>
        <v>2040</v>
      </c>
      <c r="L309" s="4"/>
      <c r="M309" s="4"/>
    </row>
    <row r="310" spans="7:13">
      <c r="G310" s="36">
        <v>51288</v>
      </c>
      <c r="H310" s="40">
        <v>7.4511108163265298</v>
      </c>
      <c r="I310" s="40">
        <v>7.4562101265822767</v>
      </c>
      <c r="J310" s="40">
        <v>7.4335225125525168</v>
      </c>
      <c r="K310" s="170">
        <f t="shared" si="9"/>
        <v>2040</v>
      </c>
      <c r="L310" s="4"/>
      <c r="M310" s="4"/>
    </row>
    <row r="311" spans="7:13">
      <c r="G311" s="36">
        <v>51318</v>
      </c>
      <c r="H311" s="40">
        <v>7.7018251020408162</v>
      </c>
      <c r="I311" s="40">
        <v>7.4179316455696185</v>
      </c>
      <c r="J311" s="40">
        <v>7.6878518495747521</v>
      </c>
      <c r="K311" s="170">
        <f t="shared" si="9"/>
        <v>2040</v>
      </c>
      <c r="L311" s="4"/>
      <c r="M311" s="4"/>
    </row>
    <row r="312" spans="7:13">
      <c r="G312" s="36">
        <v>51349</v>
      </c>
      <c r="H312" s="40">
        <v>7.8753965306122442</v>
      </c>
      <c r="I312" s="40">
        <v>7.6667417721518971</v>
      </c>
      <c r="J312" s="40">
        <v>7.8621524951326984</v>
      </c>
      <c r="K312" s="170">
        <f t="shared" ref="K312:K328" si="11">YEAR(G312)</f>
        <v>2040</v>
      </c>
      <c r="L312" s="4"/>
      <c r="M312" s="4"/>
    </row>
    <row r="313" spans="7:13">
      <c r="G313" s="36">
        <v>51380</v>
      </c>
      <c r="H313" s="40">
        <v>7.7211108163265312</v>
      </c>
      <c r="I313" s="40">
        <v>7.5901848101265808</v>
      </c>
      <c r="J313" s="40">
        <v>7.7046568500870993</v>
      </c>
      <c r="K313" s="170">
        <f t="shared" si="11"/>
        <v>2040</v>
      </c>
      <c r="L313" s="4"/>
      <c r="M313" s="4"/>
    </row>
    <row r="314" spans="7:13">
      <c r="G314" s="36">
        <v>51410</v>
      </c>
      <c r="H314" s="40">
        <v>7.7596822448979594</v>
      </c>
      <c r="I314" s="40">
        <v>7.9346911392405044</v>
      </c>
      <c r="J314" s="40">
        <v>7.7459520647607345</v>
      </c>
      <c r="K314" s="170">
        <f t="shared" si="11"/>
        <v>2040</v>
      </c>
      <c r="L314" s="4"/>
      <c r="M314" s="4"/>
    </row>
    <row r="315" spans="7:13">
      <c r="G315" s="36">
        <v>51441</v>
      </c>
      <c r="H315" s="40">
        <v>7.8946822448979592</v>
      </c>
      <c r="I315" s="40">
        <v>8.2216784810126562</v>
      </c>
      <c r="J315" s="40">
        <v>7.8635870683471669</v>
      </c>
      <c r="K315" s="170">
        <f t="shared" si="11"/>
        <v>2040</v>
      </c>
      <c r="L315" s="4"/>
      <c r="M315" s="4"/>
    </row>
    <row r="316" spans="7:13">
      <c r="G316" s="36">
        <v>51471</v>
      </c>
      <c r="H316" s="40">
        <v>8.3188659183673472</v>
      </c>
      <c r="I316" s="40">
        <v>8.6236025316455684</v>
      </c>
      <c r="J316" s="40">
        <v>8.2921145814120312</v>
      </c>
      <c r="K316" s="170">
        <f t="shared" si="11"/>
        <v>2040</v>
      </c>
      <c r="L316" s="4"/>
      <c r="M316" s="4"/>
    </row>
    <row r="317" spans="7:13">
      <c r="G317" s="36">
        <v>51502</v>
      </c>
      <c r="H317" s="40">
        <v>8.3969271428571428</v>
      </c>
      <c r="I317" s="40">
        <v>8.8665392405063272</v>
      </c>
      <c r="J317" s="40">
        <v>8.3679420227482328</v>
      </c>
      <c r="K317" s="170">
        <f t="shared" si="11"/>
        <v>2041</v>
      </c>
      <c r="L317" s="4"/>
      <c r="M317" s="4"/>
    </row>
    <row r="318" spans="7:13">
      <c r="G318" s="36">
        <v>51533</v>
      </c>
      <c r="H318" s="40">
        <v>8.3969271428571428</v>
      </c>
      <c r="I318" s="40">
        <v>9.023602531645567</v>
      </c>
      <c r="J318" s="40">
        <v>8.3884359258120718</v>
      </c>
      <c r="K318" s="170">
        <f t="shared" si="11"/>
        <v>2041</v>
      </c>
      <c r="L318" s="4"/>
      <c r="M318" s="4"/>
    </row>
    <row r="319" spans="7:13">
      <c r="G319" s="36">
        <v>51561</v>
      </c>
      <c r="H319" s="40">
        <v>8.0803965306122443</v>
      </c>
      <c r="I319" s="40">
        <v>8.4542860759493657</v>
      </c>
      <c r="J319" s="40">
        <v>8.0628902756429977</v>
      </c>
      <c r="K319" s="170">
        <f t="shared" si="11"/>
        <v>2041</v>
      </c>
      <c r="L319" s="4"/>
      <c r="M319" s="4"/>
    </row>
    <row r="320" spans="7:13">
      <c r="G320" s="36">
        <v>51592</v>
      </c>
      <c r="H320" s="40">
        <v>7.7440699999999998</v>
      </c>
      <c r="I320" s="40">
        <v>8.1008683544303786</v>
      </c>
      <c r="J320" s="40">
        <v>7.7302742289168984</v>
      </c>
      <c r="K320" s="170">
        <f t="shared" si="11"/>
        <v>2041</v>
      </c>
      <c r="L320" s="4"/>
      <c r="M320" s="4"/>
    </row>
    <row r="321" spans="7:13">
      <c r="G321" s="36">
        <v>51622</v>
      </c>
      <c r="H321" s="40">
        <v>7.7638659183673466</v>
      </c>
      <c r="I321" s="40">
        <v>8.041931645569619</v>
      </c>
      <c r="J321" s="40">
        <v>7.7501533148888209</v>
      </c>
      <c r="K321" s="170">
        <f t="shared" si="11"/>
        <v>2041</v>
      </c>
      <c r="L321" s="4"/>
      <c r="M321" s="4"/>
    </row>
    <row r="322" spans="7:13">
      <c r="G322" s="36">
        <v>51653</v>
      </c>
      <c r="H322" s="40">
        <v>7.645192448979591</v>
      </c>
      <c r="I322" s="40">
        <v>7.6493240506329103</v>
      </c>
      <c r="J322" s="40">
        <v>7.6284195306896203</v>
      </c>
      <c r="K322" s="170">
        <f t="shared" si="11"/>
        <v>2041</v>
      </c>
      <c r="L322" s="4"/>
      <c r="M322" s="4"/>
    </row>
    <row r="323" spans="7:13">
      <c r="G323" s="36">
        <v>51683</v>
      </c>
      <c r="H323" s="40">
        <v>7.9023353061224491</v>
      </c>
      <c r="I323" s="40">
        <v>7.6100329113924037</v>
      </c>
      <c r="J323" s="40">
        <v>7.889204447176966</v>
      </c>
      <c r="K323" s="170">
        <f t="shared" si="11"/>
        <v>2041</v>
      </c>
      <c r="L323" s="4"/>
      <c r="M323" s="4"/>
    </row>
    <row r="324" spans="7:13">
      <c r="G324" s="36">
        <v>51714</v>
      </c>
      <c r="H324" s="40">
        <v>8.0803965306122443</v>
      </c>
      <c r="I324" s="40">
        <v>7.8652227848101246</v>
      </c>
      <c r="J324" s="40">
        <v>8.0680137514089569</v>
      </c>
      <c r="K324" s="170">
        <f t="shared" si="11"/>
        <v>2041</v>
      </c>
      <c r="L324" s="4"/>
      <c r="M324" s="4"/>
    </row>
    <row r="325" spans="7:13">
      <c r="G325" s="36">
        <v>51745</v>
      </c>
      <c r="H325" s="40">
        <v>7.922131224489795</v>
      </c>
      <c r="I325" s="40">
        <v>7.7867417721518972</v>
      </c>
      <c r="J325" s="40">
        <v>7.9065217952659088</v>
      </c>
      <c r="K325" s="170">
        <f t="shared" si="11"/>
        <v>2041</v>
      </c>
      <c r="L325" s="4"/>
      <c r="M325" s="4"/>
    </row>
    <row r="326" spans="7:13">
      <c r="G326" s="36">
        <v>51775</v>
      </c>
      <c r="H326" s="40">
        <v>7.9617230612244896</v>
      </c>
      <c r="I326" s="40">
        <v>8.1401594936708843</v>
      </c>
      <c r="J326" s="40">
        <v>7.9488417050927351</v>
      </c>
      <c r="K326" s="170">
        <f t="shared" si="11"/>
        <v>2041</v>
      </c>
      <c r="L326" s="4"/>
      <c r="M326" s="4"/>
    </row>
    <row r="327" spans="7:13">
      <c r="G327" s="36">
        <v>51806</v>
      </c>
      <c r="H327" s="40">
        <v>8.1001924489795929</v>
      </c>
      <c r="I327" s="40">
        <v>8.4346405063291119</v>
      </c>
      <c r="J327" s="40">
        <v>8.0699606722000219</v>
      </c>
      <c r="K327" s="170">
        <f t="shared" si="11"/>
        <v>2041</v>
      </c>
      <c r="L327" s="4"/>
      <c r="M327" s="4"/>
    </row>
    <row r="328" spans="7:13">
      <c r="G328" s="36">
        <v>51836</v>
      </c>
      <c r="H328" s="40">
        <v>8.5354985714285707</v>
      </c>
      <c r="I328" s="40">
        <v>8.8469949367088585</v>
      </c>
      <c r="J328" s="40">
        <v>8.5096573624346785</v>
      </c>
      <c r="K328" s="170">
        <f t="shared" si="11"/>
        <v>2041</v>
      </c>
      <c r="L328" s="4"/>
      <c r="M328" s="4"/>
    </row>
    <row r="329" spans="7:13">
      <c r="G329" s="36">
        <v>51867</v>
      </c>
      <c r="H329" s="40">
        <v>8.6156006122448971</v>
      </c>
      <c r="I329" s="40">
        <v>9.0963113924050614</v>
      </c>
      <c r="J329" s="40">
        <v>8.5875341940772625</v>
      </c>
      <c r="K329" s="170">
        <f t="shared" ref="K329:K340" si="12">YEAR(G329)</f>
        <v>2042</v>
      </c>
    </row>
    <row r="330" spans="7:13">
      <c r="G330" s="36">
        <v>51898</v>
      </c>
      <c r="H330" s="40">
        <v>8.6156006122448971</v>
      </c>
      <c r="I330" s="40">
        <v>9.2574253164556932</v>
      </c>
      <c r="J330" s="40">
        <v>8.6080280971411032</v>
      </c>
      <c r="K330" s="170">
        <f t="shared" si="12"/>
        <v>2042</v>
      </c>
    </row>
    <row r="331" spans="7:13">
      <c r="G331" s="36">
        <v>51926</v>
      </c>
      <c r="H331" s="40">
        <v>8.2908046938775524</v>
      </c>
      <c r="I331" s="40">
        <v>8.6732227848101235</v>
      </c>
      <c r="J331" s="40">
        <v>8.2741824162311719</v>
      </c>
      <c r="K331" s="170">
        <f t="shared" si="12"/>
        <v>2042</v>
      </c>
    </row>
    <row r="332" spans="7:13">
      <c r="G332" s="36">
        <v>51957</v>
      </c>
      <c r="H332" s="40">
        <v>7.9457026530612245</v>
      </c>
      <c r="I332" s="40">
        <v>8.3106911392405056</v>
      </c>
      <c r="J332" s="40">
        <v>7.9327539911876226</v>
      </c>
      <c r="K332" s="170">
        <f t="shared" si="12"/>
        <v>2042</v>
      </c>
    </row>
    <row r="333" spans="7:13">
      <c r="G333" s="36">
        <v>51987</v>
      </c>
      <c r="H333" s="40">
        <v>7.9660087755102031</v>
      </c>
      <c r="I333" s="40">
        <v>8.2502354430379725</v>
      </c>
      <c r="J333" s="40">
        <v>7.9531454247361415</v>
      </c>
      <c r="K333" s="170">
        <f t="shared" si="12"/>
        <v>2042</v>
      </c>
    </row>
    <row r="334" spans="7:13">
      <c r="G334" s="36">
        <v>52018</v>
      </c>
      <c r="H334" s="40">
        <v>7.8442740816326522</v>
      </c>
      <c r="I334" s="40">
        <v>7.8473999999999986</v>
      </c>
      <c r="J334" s="40">
        <v>7.8283375550773657</v>
      </c>
      <c r="K334" s="170">
        <f t="shared" si="12"/>
        <v>2042</v>
      </c>
    </row>
    <row r="335" spans="7:13">
      <c r="G335" s="36">
        <v>52048</v>
      </c>
      <c r="H335" s="40">
        <v>8.1081516326530618</v>
      </c>
      <c r="I335" s="40">
        <v>7.8070962025316435</v>
      </c>
      <c r="J335" s="40">
        <v>8.0958854595757774</v>
      </c>
      <c r="K335" s="170">
        <f t="shared" si="12"/>
        <v>2042</v>
      </c>
    </row>
    <row r="336" spans="7:13">
      <c r="G336" s="36">
        <v>52079</v>
      </c>
      <c r="H336" s="40">
        <v>8.2908046938775524</v>
      </c>
      <c r="I336" s="40">
        <v>8.0689696202531636</v>
      </c>
      <c r="J336" s="40">
        <v>8.279305891997133</v>
      </c>
      <c r="K336" s="170">
        <f t="shared" si="12"/>
        <v>2042</v>
      </c>
    </row>
    <row r="337" spans="7:11">
      <c r="G337" s="36">
        <v>52110</v>
      </c>
      <c r="H337" s="40">
        <v>8.1284577551020423</v>
      </c>
      <c r="I337" s="40">
        <v>7.9883620253164542</v>
      </c>
      <c r="J337" s="40">
        <v>8.1137151552413176</v>
      </c>
      <c r="K337" s="170">
        <f t="shared" si="12"/>
        <v>2042</v>
      </c>
    </row>
    <row r="338" spans="7:11">
      <c r="G338" s="36">
        <v>52140</v>
      </c>
      <c r="H338" s="40">
        <v>8.1689679591836732</v>
      </c>
      <c r="I338" s="40">
        <v>8.3509949367088598</v>
      </c>
      <c r="J338" s="40">
        <v>8.1569572907060159</v>
      </c>
      <c r="K338" s="170">
        <f t="shared" si="12"/>
        <v>2042</v>
      </c>
    </row>
    <row r="339" spans="7:11">
      <c r="G339" s="36">
        <v>52171</v>
      </c>
      <c r="H339" s="40">
        <v>8.311110816326531</v>
      </c>
      <c r="I339" s="40">
        <v>8.6531721518987315</v>
      </c>
      <c r="J339" s="40">
        <v>8.2817651603647935</v>
      </c>
      <c r="K339" s="170">
        <f t="shared" si="12"/>
        <v>2042</v>
      </c>
    </row>
    <row r="340" spans="7:11">
      <c r="G340" s="36">
        <v>52201</v>
      </c>
      <c r="H340" s="40">
        <v>8.7576414285714286</v>
      </c>
      <c r="I340" s="40">
        <v>9.0761594936708843</v>
      </c>
      <c r="J340" s="40">
        <v>8.7327334972845581</v>
      </c>
      <c r="K340" s="170">
        <f t="shared" si="12"/>
        <v>2042</v>
      </c>
    </row>
    <row r="341" spans="7:11">
      <c r="G341" s="36">
        <v>52232</v>
      </c>
      <c r="H341" s="40">
        <v>8.839886326530614</v>
      </c>
      <c r="I341" s="40">
        <v>9.3319569620253144</v>
      </c>
      <c r="J341" s="40">
        <v>8.8127621887488488</v>
      </c>
      <c r="K341" s="170">
        <f t="shared" ref="K341:K343" si="13">YEAR(G341)</f>
        <v>2043</v>
      </c>
    </row>
    <row r="342" spans="7:11">
      <c r="G342" s="36">
        <v>52263</v>
      </c>
      <c r="H342" s="40">
        <v>8.839886326530614</v>
      </c>
      <c r="I342" s="40">
        <v>9.4973240506329102</v>
      </c>
      <c r="J342" s="40">
        <v>8.8332560918126877</v>
      </c>
      <c r="K342" s="170">
        <f t="shared" si="13"/>
        <v>2043</v>
      </c>
    </row>
    <row r="343" spans="7:11">
      <c r="G343" s="36">
        <v>52291</v>
      </c>
      <c r="H343" s="40">
        <v>8.5066210204081631</v>
      </c>
      <c r="I343" s="40">
        <v>8.8979316455696171</v>
      </c>
      <c r="J343" s="40">
        <v>8.4909054411312663</v>
      </c>
      <c r="K343" s="170">
        <f t="shared" si="13"/>
        <v>2043</v>
      </c>
    </row>
    <row r="344" spans="7:11">
      <c r="G344" s="36"/>
      <c r="H344" s="40"/>
      <c r="K344" s="170"/>
    </row>
    <row r="345" spans="7:11">
      <c r="G345" s="36"/>
      <c r="H345" s="40"/>
      <c r="K345" s="170"/>
    </row>
  </sheetData>
  <phoneticPr fontId="6" type="noConversion"/>
  <printOptions horizontalCentered="1"/>
  <pageMargins left="0.25" right="0.25" top="0.75" bottom="0.75" header="0.3" footer="0.3"/>
  <pageSetup orientation="portrait" r:id="rId1"/>
  <headerFooter alignWithMargins="0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>
    <pageSetUpPr fitToPage="1"/>
  </sheetPr>
  <dimension ref="B1:R266"/>
  <sheetViews>
    <sheetView tabSelected="1" view="pageBreakPreview" zoomScale="85" zoomScaleNormal="70" zoomScaleSheetLayoutView="85" workbookViewId="0">
      <pane xSplit="2" ySplit="12" topLeftCell="C13" activePane="bottomRight" state="frozen"/>
      <selection activeCell="C14" sqref="C14"/>
      <selection pane="topRight" activeCell="C14" sqref="C14"/>
      <selection pane="bottomLeft" activeCell="C14" sqref="C14"/>
      <selection pane="bottomRight" activeCell="B3" sqref="B3"/>
    </sheetView>
  </sheetViews>
  <sheetFormatPr defaultRowHeight="12.75" outlineLevelRow="1"/>
  <cols>
    <col min="1" max="1" width="6.1640625" style="73" customWidth="1"/>
    <col min="2" max="2" width="22.83203125" style="73" customWidth="1"/>
    <col min="3" max="3" width="18.1640625" style="73" customWidth="1"/>
    <col min="4" max="4" width="16.1640625" style="73" customWidth="1"/>
    <col min="5" max="5" width="18.5" style="73" customWidth="1"/>
    <col min="6" max="7" width="16.1640625" style="73" customWidth="1"/>
    <col min="8" max="8" width="3.83203125" style="73" customWidth="1"/>
    <col min="9" max="9" width="9.5" style="73" customWidth="1"/>
    <col min="10" max="11" width="10" style="73" customWidth="1"/>
    <col min="12" max="12" width="9.33203125" style="73" customWidth="1"/>
    <col min="13" max="13" width="21.1640625" style="73" customWidth="1"/>
    <col min="14" max="14" width="13.83203125" style="73" customWidth="1"/>
    <col min="15" max="15" width="16" style="73" customWidth="1"/>
    <col min="16" max="16384" width="9.33203125" style="73"/>
  </cols>
  <sheetData>
    <row r="1" spans="2:18" s="4" customFormat="1" ht="15.75" hidden="1">
      <c r="B1" s="1" t="s">
        <v>52</v>
      </c>
      <c r="C1" s="1"/>
      <c r="D1" s="12"/>
      <c r="E1" s="12"/>
      <c r="F1" s="12"/>
      <c r="G1" s="12"/>
      <c r="H1" s="37"/>
      <c r="I1" s="160"/>
      <c r="J1" s="160"/>
      <c r="K1" s="160"/>
    </row>
    <row r="2" spans="2:18" ht="5.25" customHeight="1"/>
    <row r="3" spans="2:18" ht="15.75">
      <c r="B3" s="1" t="str">
        <f>"Table "&amp;RIGHT('Table 4'!B3,1)+1</f>
        <v>Table 5</v>
      </c>
      <c r="C3" s="108"/>
      <c r="D3" s="108"/>
      <c r="E3" s="108"/>
      <c r="F3" s="108"/>
      <c r="G3" s="108"/>
      <c r="M3" s="73" t="s">
        <v>76</v>
      </c>
      <c r="O3" s="195"/>
    </row>
    <row r="4" spans="2:18">
      <c r="B4" s="108" t="str">
        <f ca="1">'Table 1'!B5</f>
        <v>Utah 2017.Q1 Sch 38 Thermal - 100.0 MW and 85.0% CF</v>
      </c>
      <c r="C4" s="108"/>
      <c r="D4" s="108"/>
      <c r="E4" s="108"/>
      <c r="F4" s="108"/>
      <c r="G4" s="108"/>
      <c r="M4" s="75" t="s">
        <v>152</v>
      </c>
    </row>
    <row r="5" spans="2:18">
      <c r="B5" s="108" t="str">
        <f>TEXT($K$5,"MMMM YYYY")&amp;"  through  "&amp;TEXT($K$6,"MMMM YYYY")</f>
        <v>January 2018  through  December 2037</v>
      </c>
      <c r="C5" s="108"/>
      <c r="D5" s="108"/>
      <c r="E5" s="108"/>
      <c r="F5" s="108"/>
      <c r="G5" s="108"/>
      <c r="J5" s="73" t="s">
        <v>57</v>
      </c>
      <c r="K5" s="74">
        <f>MIN(K13:K24)</f>
        <v>43101</v>
      </c>
      <c r="M5" s="73" t="s">
        <v>58</v>
      </c>
    </row>
    <row r="6" spans="2:18">
      <c r="B6" s="108" t="s">
        <v>59</v>
      </c>
      <c r="C6" s="108"/>
      <c r="D6" s="108"/>
      <c r="E6" s="108"/>
      <c r="F6" s="108"/>
      <c r="G6" s="108"/>
      <c r="J6" s="73" t="s">
        <v>60</v>
      </c>
      <c r="K6" s="74">
        <f>MAX(K13:K264)</f>
        <v>50375</v>
      </c>
      <c r="M6" s="75">
        <v>100</v>
      </c>
      <c r="N6" s="73" t="s">
        <v>41</v>
      </c>
    </row>
    <row r="7" spans="2:18">
      <c r="B7" s="279" t="s">
        <v>149</v>
      </c>
      <c r="C7" s="76">
        <f>NPV($K$9,C37:C216)</f>
        <v>190784030.24934664</v>
      </c>
      <c r="D7" s="76">
        <f t="shared" ref="D7:F7" si="0">NPV($K$9,D37:D216)</f>
        <v>0</v>
      </c>
      <c r="E7" s="76">
        <f t="shared" si="0"/>
        <v>190784030.24934664</v>
      </c>
      <c r="F7" s="191">
        <f t="shared" si="0"/>
        <v>7182063.8091560835</v>
      </c>
      <c r="G7" s="146">
        <f>($C7+D7)/$F7</f>
        <v>26.563956450251087</v>
      </c>
      <c r="M7" s="180">
        <f ca="1">SUM(OFFSET(F12,MATCH(K5,B13:B24,0),0,12))/(8760*Study_MW)</f>
        <v>0.85</v>
      </c>
      <c r="N7" s="137" t="s">
        <v>46</v>
      </c>
    </row>
    <row r="8" spans="2:18">
      <c r="B8" s="173" t="str">
        <f>"Nominal NPV at "&amp;TEXT(J9,"0.00%")&amp;" Discount Rate"</f>
        <v>Nominal NPV at 6.57% Discount Rate</v>
      </c>
      <c r="J8" s="73" t="str">
        <f>'Table 1'!I41</f>
        <v>Discount Rate - 2017 IRP</v>
      </c>
    </row>
    <row r="9" spans="2:18">
      <c r="B9" s="73" t="s">
        <v>148</v>
      </c>
      <c r="C9" s="76">
        <f>NPV($K$9,C13:C192)</f>
        <v>170062222.50948834</v>
      </c>
      <c r="D9" s="76">
        <f>NPV($K$9,D13:D192)</f>
        <v>0</v>
      </c>
      <c r="E9" s="76">
        <f>NPV($K$9,E13:E192)</f>
        <v>170062222.50948834</v>
      </c>
      <c r="F9" s="191">
        <f>NPV($K$9,F13:F192)</f>
        <v>7181378.2213360565</v>
      </c>
      <c r="G9" s="146">
        <f>($C9+D9)/$F9</f>
        <v>23.681000675361894</v>
      </c>
      <c r="J9" s="177">
        <f>'Table 1'!I42</f>
        <v>6.5699999999999995E-2</v>
      </c>
      <c r="K9" s="151">
        <f>((1+J9)^(1/12))-1</f>
        <v>5.3167389786501484E-3</v>
      </c>
    </row>
    <row r="10" spans="2:18">
      <c r="C10" s="76"/>
      <c r="D10" s="76"/>
      <c r="E10" s="76"/>
      <c r="F10" s="76"/>
      <c r="G10" s="146"/>
      <c r="N10" s="77"/>
    </row>
    <row r="11" spans="2:18">
      <c r="B11" s="150"/>
      <c r="C11" s="79" t="s">
        <v>22</v>
      </c>
      <c r="D11" s="80" t="s">
        <v>61</v>
      </c>
      <c r="E11" s="80" t="s">
        <v>62</v>
      </c>
      <c r="F11" s="80" t="s">
        <v>62</v>
      </c>
      <c r="G11" s="81" t="s">
        <v>70</v>
      </c>
    </row>
    <row r="12" spans="2:18">
      <c r="B12" s="85" t="s">
        <v>63</v>
      </c>
      <c r="C12" s="79" t="s">
        <v>64</v>
      </c>
      <c r="D12" s="83" t="str">
        <f>TEXT((SUM(F25:F72)/(8760*3+8784))/Study_MW,"0.0%")&amp;" CF"</f>
        <v>85.0% CF</v>
      </c>
      <c r="E12" s="84" t="s">
        <v>69</v>
      </c>
      <c r="F12" s="85" t="s">
        <v>65</v>
      </c>
      <c r="G12" s="83" t="str">
        <f>D12</f>
        <v>85.0% CF</v>
      </c>
      <c r="I12" s="80" t="s">
        <v>66</v>
      </c>
      <c r="J12" s="86" t="s">
        <v>0</v>
      </c>
      <c r="K12" s="86" t="s">
        <v>67</v>
      </c>
      <c r="L12" s="86" t="s">
        <v>66</v>
      </c>
      <c r="M12" s="86"/>
      <c r="N12" s="81"/>
      <c r="P12" s="73" t="s">
        <v>62</v>
      </c>
      <c r="Q12" s="73" t="s">
        <v>128</v>
      </c>
      <c r="R12" s="73" t="s">
        <v>129</v>
      </c>
    </row>
    <row r="13" spans="2:18">
      <c r="B13" s="92">
        <f>[11]NPC!$F$3</f>
        <v>43101</v>
      </c>
      <c r="C13" s="87">
        <f>IF(F13="","",-INDEX([11]Delta!$F$1:$EE$997,$L$13,$I13))</f>
        <v>1434391.3041390181</v>
      </c>
      <c r="D13" s="88">
        <f>IF(ISNUMBER($F13),VLOOKUP($J13,'Table 1'!$B$13:$C$33,2,FALSE)/12*1000*Study_MW,"")</f>
        <v>0</v>
      </c>
      <c r="E13" s="89">
        <f>IF(ISNUMBER(C13+D13),C13+D13,"")</f>
        <v>1434391.3041390181</v>
      </c>
      <c r="F13" s="87">
        <f>IF(INDEX([11]Delta!$F$1:$EE$997,$L$14,$I13)=0,"",INDEX([11]Delta!$F$1:$EE$997,$L$14,$I13))</f>
        <v>63240</v>
      </c>
      <c r="G13" s="90">
        <f>IF(ISNUMBER($F13),E13/$F13,"")</f>
        <v>22.681709426613189</v>
      </c>
      <c r="I13" s="78">
        <v>1</v>
      </c>
      <c r="J13" s="91">
        <f>YEAR(B13)</f>
        <v>2018</v>
      </c>
      <c r="K13" s="92">
        <f t="shared" ref="K13:K24" si="1">IF(ISNUMBER(F13),B13,"")</f>
        <v>43101</v>
      </c>
      <c r="L13" s="73">
        <f>MATCH(M13,[11]Delta!$A$1:$A$997,FALSE)</f>
        <v>273</v>
      </c>
      <c r="M13" s="73" t="s">
        <v>68</v>
      </c>
    </row>
    <row r="14" spans="2:18">
      <c r="B14" s="96">
        <f t="shared" ref="B14:B77" si="2">EDATE(B13,1)</f>
        <v>43132</v>
      </c>
      <c r="C14" s="93">
        <f>IF(F14="","",-INDEX([11]Delta!$F$1:$EE$997,$L$13,$I14))</f>
        <v>1357383.8813017905</v>
      </c>
      <c r="D14" s="89">
        <f>IF(ISNUMBER($F14),VLOOKUP($J14,'Table 1'!$B$13:$C$33,2,FALSE)/12*1000*Study_MW,"")</f>
        <v>0</v>
      </c>
      <c r="E14" s="89">
        <f t="shared" ref="E14:E23" si="3">IF(ISNUMBER(C14+D14),C14+D14,"")</f>
        <v>1357383.8813017905</v>
      </c>
      <c r="F14" s="93">
        <f>IF(INDEX([11]Delta!$F$1:$EE$997,$L$14,$I14)=0,"",INDEX([11]Delta!$F$1:$EE$997,$L$14,$I14))</f>
        <v>57120</v>
      </c>
      <c r="G14" s="94">
        <f t="shared" ref="G14:G77" si="4">IF(ISNUMBER($F14),E14/$F14,"")</f>
        <v>23.763723412146192</v>
      </c>
      <c r="I14" s="95">
        <f>I13+1</f>
        <v>2</v>
      </c>
      <c r="J14" s="91">
        <f t="shared" ref="J14:J77" si="5">YEAR(B14)</f>
        <v>2018</v>
      </c>
      <c r="K14" s="96">
        <f t="shared" si="1"/>
        <v>43132</v>
      </c>
      <c r="L14" s="73">
        <f>MATCH(M14,[11]Delta!$C$304:$C$507,FALSE)+ROW([11]Delta!$C$303)+2</f>
        <v>361</v>
      </c>
      <c r="M14" s="144" t="str">
        <f>CHOOSE([11]NPC!$EQ$77,[11]NPC!$EI$77,[11]NPC!$EK$77,[11]NPC!$EM$77,[11]NPC!$EO$77)</f>
        <v>Avoided Cost Resource</v>
      </c>
    </row>
    <row r="15" spans="2:18">
      <c r="B15" s="96">
        <f t="shared" si="2"/>
        <v>43160</v>
      </c>
      <c r="C15" s="93">
        <f>IF(F15="","",-INDEX([11]Delta!$F$1:$EE$997,$L$13,$I15))</f>
        <v>1367514.8476350605</v>
      </c>
      <c r="D15" s="89">
        <f>IF(ISNUMBER($F15),VLOOKUP($J15,'Table 1'!$B$13:$C$33,2,FALSE)/12*1000*Study_MW,"")</f>
        <v>0</v>
      </c>
      <c r="E15" s="89">
        <f t="shared" si="3"/>
        <v>1367514.8476350605</v>
      </c>
      <c r="F15" s="93">
        <f>IF(INDEX([11]Delta!$F$1:$EE$997,$L$14,$I15)=0,"",INDEX([11]Delta!$F$1:$EE$997,$L$14,$I15))</f>
        <v>63240</v>
      </c>
      <c r="G15" s="94">
        <f t="shared" si="4"/>
        <v>21.624206951851054</v>
      </c>
      <c r="I15" s="95">
        <f t="shared" ref="I15:I24" si="6">I14+1</f>
        <v>3</v>
      </c>
      <c r="J15" s="91">
        <f t="shared" si="5"/>
        <v>2018</v>
      </c>
      <c r="K15" s="96">
        <f t="shared" si="1"/>
        <v>43160</v>
      </c>
    </row>
    <row r="16" spans="2:18">
      <c r="B16" s="96">
        <f t="shared" si="2"/>
        <v>43191</v>
      </c>
      <c r="C16" s="93">
        <f>IF(F16="","",-INDEX([11]Delta!$F$1:$EE$997,$L$13,$I16))</f>
        <v>1089625.1302288622</v>
      </c>
      <c r="D16" s="89">
        <f>IF(ISNUMBER($F16),VLOOKUP($J16,'Table 1'!$B$13:$C$33,2,FALSE)/12*1000*Study_MW,"")</f>
        <v>0</v>
      </c>
      <c r="E16" s="89">
        <f t="shared" si="3"/>
        <v>1089625.1302288622</v>
      </c>
      <c r="F16" s="93">
        <f>IF(INDEX([11]Delta!$F$1:$EE$997,$L$14,$I16)=0,"",INDEX([11]Delta!$F$1:$EE$997,$L$14,$I16))</f>
        <v>61200</v>
      </c>
      <c r="G16" s="94">
        <f t="shared" si="4"/>
        <v>17.804332193282061</v>
      </c>
      <c r="I16" s="95">
        <f t="shared" si="6"/>
        <v>4</v>
      </c>
      <c r="J16" s="91">
        <f t="shared" si="5"/>
        <v>2018</v>
      </c>
      <c r="K16" s="96">
        <f t="shared" si="1"/>
        <v>43191</v>
      </c>
      <c r="L16" s="91">
        <f>YEAR(B13)</f>
        <v>2018</v>
      </c>
      <c r="M16" s="73">
        <f>SUMIF($J$13:$J$264,L16,$C$13:$C$264)</f>
        <v>14760364.344214618</v>
      </c>
      <c r="N16" s="73">
        <f>SUMIF($J$13:$J$264,L16,$D$13:$D$264)</f>
        <v>0</v>
      </c>
      <c r="O16" s="73">
        <f t="shared" ref="O16:O25" si="7">SUMIF($J$13:$J$264,L16,$F$13:$F$264)</f>
        <v>744600</v>
      </c>
      <c r="P16" s="194">
        <f t="shared" ref="P16:P25" si="8">(M16+N16)/O16</f>
        <v>19.823212925348667</v>
      </c>
      <c r="Q16" s="269">
        <f>M16/O16</f>
        <v>19.823212925348667</v>
      </c>
      <c r="R16" s="269">
        <f>IFERROR(N16/O16,0)</f>
        <v>0</v>
      </c>
    </row>
    <row r="17" spans="2:18">
      <c r="B17" s="96">
        <f t="shared" si="2"/>
        <v>43221</v>
      </c>
      <c r="C17" s="93">
        <f>IF(F17="","",-INDEX([11]Delta!$F$1:$EE$997,$L$13,$I17))</f>
        <v>1046888.3420765251</v>
      </c>
      <c r="D17" s="89">
        <f>IF(ISNUMBER($F17),VLOOKUP($J17,'Table 1'!$B$13:$C$33,2,FALSE)/12*1000*Study_MW,"")</f>
        <v>0</v>
      </c>
      <c r="E17" s="89">
        <f t="shared" si="3"/>
        <v>1046888.3420765251</v>
      </c>
      <c r="F17" s="93">
        <f>IF(INDEX([11]Delta!$F$1:$EE$997,$L$14,$I17)=0,"",INDEX([11]Delta!$F$1:$EE$997,$L$14,$I17))</f>
        <v>63240</v>
      </c>
      <c r="G17" s="94">
        <f t="shared" si="4"/>
        <v>16.55421160778819</v>
      </c>
      <c r="I17" s="95">
        <f t="shared" si="6"/>
        <v>5</v>
      </c>
      <c r="J17" s="91">
        <f t="shared" si="5"/>
        <v>2018</v>
      </c>
      <c r="K17" s="96">
        <f t="shared" si="1"/>
        <v>43221</v>
      </c>
      <c r="L17" s="91">
        <f>L16+1</f>
        <v>2019</v>
      </c>
      <c r="M17" s="73">
        <f>SUMIF($J$13:$J$264,L17,$C$13:$C$264)</f>
        <v>13574919.459004194</v>
      </c>
      <c r="N17" s="73">
        <f t="shared" ref="N17:N36" si="9">SUMIF($J$13:$J$264,L17,$D$13:$D$264)</f>
        <v>0</v>
      </c>
      <c r="O17" s="73">
        <f t="shared" si="7"/>
        <v>744600</v>
      </c>
      <c r="P17" s="194">
        <f t="shared" si="8"/>
        <v>18.231156941987905</v>
      </c>
      <c r="Q17" s="269">
        <f t="shared" ref="Q17:Q33" si="10">M17/O17</f>
        <v>18.231156941987905</v>
      </c>
      <c r="R17" s="269">
        <f t="shared" ref="R17:R33" si="11">IFERROR(N17/O17,0)</f>
        <v>0</v>
      </c>
    </row>
    <row r="18" spans="2:18">
      <c r="B18" s="96">
        <f t="shared" si="2"/>
        <v>43252</v>
      </c>
      <c r="C18" s="93">
        <f>IF(F18="","",-INDEX([11]Delta!$F$1:$EE$997,$L$13,$I18))</f>
        <v>1018207.179116711</v>
      </c>
      <c r="D18" s="89">
        <f>IF(ISNUMBER($F18),VLOOKUP($J18,'Table 1'!$B$13:$C$33,2,FALSE)/12*1000*Study_MW,"")</f>
        <v>0</v>
      </c>
      <c r="E18" s="89">
        <f t="shared" si="3"/>
        <v>1018207.179116711</v>
      </c>
      <c r="F18" s="93">
        <f>IF(INDEX([11]Delta!$F$1:$EE$997,$L$14,$I18)=0,"",INDEX([11]Delta!$F$1:$EE$997,$L$14,$I18))</f>
        <v>61200</v>
      </c>
      <c r="G18" s="94">
        <f t="shared" si="4"/>
        <v>16.637372207789397</v>
      </c>
      <c r="I18" s="95">
        <f t="shared" si="6"/>
        <v>6</v>
      </c>
      <c r="J18" s="91">
        <f t="shared" si="5"/>
        <v>2018</v>
      </c>
      <c r="K18" s="96">
        <f t="shared" si="1"/>
        <v>43252</v>
      </c>
      <c r="L18" s="91">
        <f t="shared" ref="L18:L36" si="12">L17+1</f>
        <v>2020</v>
      </c>
      <c r="M18" s="73">
        <f t="shared" ref="M18:M36" si="13">SUMIF($J$13:$J$264,L18,$C$13:$C$264)</f>
        <v>12482910.742196575</v>
      </c>
      <c r="N18" s="73">
        <f t="shared" si="9"/>
        <v>0</v>
      </c>
      <c r="O18" s="73">
        <f t="shared" si="7"/>
        <v>746640</v>
      </c>
      <c r="P18" s="194">
        <f t="shared" si="8"/>
        <v>16.718781129053593</v>
      </c>
      <c r="Q18" s="269">
        <f t="shared" si="10"/>
        <v>16.718781129053593</v>
      </c>
      <c r="R18" s="269">
        <f t="shared" si="11"/>
        <v>0</v>
      </c>
    </row>
    <row r="19" spans="2:18">
      <c r="B19" s="96">
        <f t="shared" si="2"/>
        <v>43282</v>
      </c>
      <c r="C19" s="93">
        <f>IF(F19="","",-INDEX([11]Delta!$F$1:$EE$997,$L$13,$I19))</f>
        <v>1327785.9419473708</v>
      </c>
      <c r="D19" s="89">
        <f>IF(ISNUMBER($F19),VLOOKUP($J19,'Table 1'!$B$13:$C$33,2,FALSE)/12*1000*Study_MW,"")</f>
        <v>0</v>
      </c>
      <c r="E19" s="89">
        <f t="shared" si="3"/>
        <v>1327785.9419473708</v>
      </c>
      <c r="F19" s="93">
        <f>IF(INDEX([11]Delta!$F$1:$EE$997,$L$14,$I19)=0,"",INDEX([11]Delta!$F$1:$EE$997,$L$14,$I19))</f>
        <v>63240</v>
      </c>
      <c r="G19" s="94">
        <f t="shared" si="4"/>
        <v>20.995982636738944</v>
      </c>
      <c r="I19" s="95">
        <f t="shared" si="6"/>
        <v>7</v>
      </c>
      <c r="J19" s="91">
        <f t="shared" si="5"/>
        <v>2018</v>
      </c>
      <c r="K19" s="96">
        <f t="shared" si="1"/>
        <v>43282</v>
      </c>
      <c r="L19" s="91">
        <f t="shared" si="12"/>
        <v>2021</v>
      </c>
      <c r="M19" s="73">
        <f t="shared" si="13"/>
        <v>13256698.266723022</v>
      </c>
      <c r="N19" s="73">
        <f t="shared" si="9"/>
        <v>0</v>
      </c>
      <c r="O19" s="73">
        <f t="shared" si="7"/>
        <v>744600</v>
      </c>
      <c r="P19" s="194">
        <f t="shared" si="8"/>
        <v>17.803784940535888</v>
      </c>
      <c r="Q19" s="269">
        <f t="shared" si="10"/>
        <v>17.803784940535888</v>
      </c>
      <c r="R19" s="269">
        <f t="shared" si="11"/>
        <v>0</v>
      </c>
    </row>
    <row r="20" spans="2:18">
      <c r="B20" s="96">
        <f t="shared" si="2"/>
        <v>43313</v>
      </c>
      <c r="C20" s="93">
        <f>IF(F20="","",-INDEX([11]Delta!$F$1:$EE$997,$L$13,$I20))</f>
        <v>1338356.2862093747</v>
      </c>
      <c r="D20" s="89">
        <f>IF(ISNUMBER($F20),VLOOKUP($J20,'Table 1'!$B$13:$C$33,2,FALSE)/12*1000*Study_MW,"")</f>
        <v>0</v>
      </c>
      <c r="E20" s="89">
        <f t="shared" si="3"/>
        <v>1338356.2862093747</v>
      </c>
      <c r="F20" s="93">
        <f>IF(INDEX([11]Delta!$F$1:$EE$997,$L$14,$I20)=0,"",INDEX([11]Delta!$F$1:$EE$997,$L$14,$I20))</f>
        <v>63240</v>
      </c>
      <c r="G20" s="94">
        <f t="shared" si="4"/>
        <v>21.163129130445519</v>
      </c>
      <c r="I20" s="95">
        <f t="shared" si="6"/>
        <v>8</v>
      </c>
      <c r="J20" s="91">
        <f t="shared" si="5"/>
        <v>2018</v>
      </c>
      <c r="K20" s="96">
        <f t="shared" si="1"/>
        <v>43313</v>
      </c>
      <c r="L20" s="91">
        <f t="shared" si="12"/>
        <v>2022</v>
      </c>
      <c r="M20" s="73">
        <f t="shared" si="13"/>
        <v>13891673.036234781</v>
      </c>
      <c r="N20" s="73">
        <f t="shared" si="9"/>
        <v>0</v>
      </c>
      <c r="O20" s="73">
        <f t="shared" si="7"/>
        <v>744600</v>
      </c>
      <c r="P20" s="194">
        <f t="shared" si="8"/>
        <v>18.656557932090763</v>
      </c>
      <c r="Q20" s="269">
        <f t="shared" si="10"/>
        <v>18.656557932090763</v>
      </c>
      <c r="R20" s="269">
        <f t="shared" si="11"/>
        <v>0</v>
      </c>
    </row>
    <row r="21" spans="2:18">
      <c r="B21" s="96">
        <f t="shared" si="2"/>
        <v>43344</v>
      </c>
      <c r="C21" s="93">
        <f>IF(F21="","",-INDEX([11]Delta!$F$1:$EE$997,$L$13,$I21))</f>
        <v>1122100.889298439</v>
      </c>
      <c r="D21" s="89">
        <f>IF(ISNUMBER($F21),VLOOKUP($J21,'Table 1'!$B$13:$C$33,2,FALSE)/12*1000*Study_MW,"")</f>
        <v>0</v>
      </c>
      <c r="E21" s="89">
        <f t="shared" si="3"/>
        <v>1122100.889298439</v>
      </c>
      <c r="F21" s="93">
        <f>IF(INDEX([11]Delta!$F$1:$EE$997,$L$14,$I21)=0,"",INDEX([11]Delta!$F$1:$EE$997,$L$14,$I21))</f>
        <v>61200</v>
      </c>
      <c r="G21" s="94">
        <f t="shared" si="4"/>
        <v>18.334981851281682</v>
      </c>
      <c r="I21" s="95">
        <f t="shared" si="6"/>
        <v>9</v>
      </c>
      <c r="J21" s="91">
        <f t="shared" si="5"/>
        <v>2018</v>
      </c>
      <c r="K21" s="96">
        <f t="shared" si="1"/>
        <v>43344</v>
      </c>
      <c r="L21" s="91">
        <f t="shared" si="12"/>
        <v>2023</v>
      </c>
      <c r="M21" s="73">
        <f t="shared" si="13"/>
        <v>15761866.528737947</v>
      </c>
      <c r="N21" s="73">
        <f t="shared" si="9"/>
        <v>0</v>
      </c>
      <c r="O21" s="73">
        <f t="shared" si="7"/>
        <v>744600</v>
      </c>
      <c r="P21" s="194">
        <f t="shared" si="8"/>
        <v>21.168233318208362</v>
      </c>
      <c r="Q21" s="269">
        <f t="shared" si="10"/>
        <v>21.168233318208362</v>
      </c>
      <c r="R21" s="269">
        <f t="shared" si="11"/>
        <v>0</v>
      </c>
    </row>
    <row r="22" spans="2:18">
      <c r="B22" s="96">
        <f t="shared" si="2"/>
        <v>43374</v>
      </c>
      <c r="C22" s="93">
        <f>IF(F22="","",-INDEX([11]Delta!$F$1:$EE$997,$L$13,$I22))</f>
        <v>1168030.0773549229</v>
      </c>
      <c r="D22" s="89">
        <f>IF(ISNUMBER($F22),VLOOKUP($J22,'Table 1'!$B$13:$C$33,2,FALSE)/12*1000*Study_MW,"")</f>
        <v>0</v>
      </c>
      <c r="E22" s="89">
        <f t="shared" si="3"/>
        <v>1168030.0773549229</v>
      </c>
      <c r="F22" s="93">
        <f>IF(INDEX([11]Delta!$F$1:$EE$997,$L$14,$I22)=0,"",INDEX([11]Delta!$F$1:$EE$997,$L$14,$I22))</f>
        <v>63240</v>
      </c>
      <c r="G22" s="94">
        <f t="shared" si="4"/>
        <v>18.469798819654063</v>
      </c>
      <c r="I22" s="95">
        <f t="shared" si="6"/>
        <v>10</v>
      </c>
      <c r="J22" s="91">
        <f t="shared" si="5"/>
        <v>2018</v>
      </c>
      <c r="K22" s="96">
        <f t="shared" si="1"/>
        <v>43374</v>
      </c>
      <c r="L22" s="91">
        <f t="shared" si="12"/>
        <v>2024</v>
      </c>
      <c r="M22" s="73">
        <f t="shared" si="13"/>
        <v>16798510.077415958</v>
      </c>
      <c r="N22" s="73">
        <f t="shared" si="9"/>
        <v>0</v>
      </c>
      <c r="O22" s="73">
        <f t="shared" si="7"/>
        <v>746640</v>
      </c>
      <c r="P22" s="194">
        <f t="shared" si="8"/>
        <v>22.498808096828402</v>
      </c>
      <c r="Q22" s="269">
        <f t="shared" si="10"/>
        <v>22.498808096828402</v>
      </c>
      <c r="R22" s="269">
        <f t="shared" si="11"/>
        <v>0</v>
      </c>
    </row>
    <row r="23" spans="2:18">
      <c r="B23" s="96">
        <f t="shared" si="2"/>
        <v>43405</v>
      </c>
      <c r="C23" s="93">
        <f>IF(F23="","",-INDEX([11]Delta!$F$1:$EE$997,$L$13,$I23))</f>
        <v>1145931.6315975785</v>
      </c>
      <c r="D23" s="89">
        <f>IF(F23&lt;&gt;0,VLOOKUP($J23,'Table 1'!$B$13:$C$33,2,FALSE)/12*1000*Study_MW,0)</f>
        <v>0</v>
      </c>
      <c r="E23" s="89">
        <f t="shared" si="3"/>
        <v>1145931.6315975785</v>
      </c>
      <c r="F23" s="93">
        <f>IF(INDEX([11]Delta!$F$1:$EE$997,$L$14,$I23)=0,"",INDEX([11]Delta!$F$1:$EE$997,$L$14,$I23))</f>
        <v>61200</v>
      </c>
      <c r="G23" s="94">
        <f t="shared" si="4"/>
        <v>18.724373065319909</v>
      </c>
      <c r="I23" s="95">
        <f t="shared" si="6"/>
        <v>11</v>
      </c>
      <c r="J23" s="91">
        <f t="shared" si="5"/>
        <v>2018</v>
      </c>
      <c r="K23" s="96">
        <f t="shared" si="1"/>
        <v>43405</v>
      </c>
      <c r="L23" s="91">
        <f t="shared" si="12"/>
        <v>2025</v>
      </c>
      <c r="M23" s="73">
        <f t="shared" si="13"/>
        <v>17999234.627323046</v>
      </c>
      <c r="N23" s="73">
        <f t="shared" si="9"/>
        <v>0</v>
      </c>
      <c r="O23" s="73">
        <f t="shared" si="7"/>
        <v>744600</v>
      </c>
      <c r="P23" s="194">
        <f t="shared" si="8"/>
        <v>24.17302528515048</v>
      </c>
      <c r="Q23" s="269">
        <f t="shared" si="10"/>
        <v>24.17302528515048</v>
      </c>
      <c r="R23" s="269">
        <f t="shared" si="11"/>
        <v>0</v>
      </c>
    </row>
    <row r="24" spans="2:18">
      <c r="B24" s="100">
        <f t="shared" si="2"/>
        <v>43435</v>
      </c>
      <c r="C24" s="97">
        <f>IF(F24="","",-INDEX([11]Delta!$F$1:$EE$997,$L$13,$I24))</f>
        <v>1344148.833308965</v>
      </c>
      <c r="D24" s="98">
        <f>IF(F24&lt;&gt;0,VLOOKUP($J24,'Table 1'!$B$13:$C$33,2,FALSE)/12*1000*Study_MW,0)</f>
        <v>0</v>
      </c>
      <c r="E24" s="98">
        <f t="shared" ref="E24" si="14">IF(ISNUMBER(C24+D24),C24+D24,"")</f>
        <v>1344148.833308965</v>
      </c>
      <c r="F24" s="97">
        <f>IF(INDEX([11]Delta!$F$1:$EE$997,$L$14,$I24)=0,"",INDEX([11]Delta!$F$1:$EE$997,$L$14,$I24))</f>
        <v>63240</v>
      </c>
      <c r="G24" s="99">
        <f t="shared" ref="G24" si="15">IF(ISNUMBER($F24),E24/$F24,"")</f>
        <v>21.254725384392234</v>
      </c>
      <c r="I24" s="82">
        <f t="shared" si="6"/>
        <v>12</v>
      </c>
      <c r="J24" s="91">
        <f t="shared" si="5"/>
        <v>2018</v>
      </c>
      <c r="K24" s="100">
        <f t="shared" si="1"/>
        <v>43435</v>
      </c>
      <c r="L24" s="91">
        <f t="shared" si="12"/>
        <v>2026</v>
      </c>
      <c r="M24" s="73">
        <f t="shared" si="13"/>
        <v>18040022.592490047</v>
      </c>
      <c r="N24" s="73">
        <f t="shared" si="9"/>
        <v>0</v>
      </c>
      <c r="O24" s="73">
        <f t="shared" si="7"/>
        <v>744600</v>
      </c>
      <c r="P24" s="194">
        <f t="shared" si="8"/>
        <v>24.227803642882147</v>
      </c>
      <c r="Q24" s="269">
        <f t="shared" si="10"/>
        <v>24.227803642882147</v>
      </c>
      <c r="R24" s="269">
        <f t="shared" si="11"/>
        <v>0</v>
      </c>
    </row>
    <row r="25" spans="2:18">
      <c r="B25" s="92">
        <f t="shared" si="2"/>
        <v>43466</v>
      </c>
      <c r="C25" s="87">
        <f>IF(F25&lt;&gt;0,-INDEX([11]Delta!$F$1:$EE$997,$L$13,$I25),0)</f>
        <v>1320479.6020154059</v>
      </c>
      <c r="D25" s="88">
        <f>IF(F25&lt;&gt;0,VLOOKUP($J25,'Table 1'!$B$13:$C$33,2,FALSE)/12*1000*Study_MW,0)</f>
        <v>0</v>
      </c>
      <c r="E25" s="88">
        <f t="shared" ref="E25:E77" si="16">C25+D25</f>
        <v>1320479.6020154059</v>
      </c>
      <c r="F25" s="87">
        <f>INDEX([11]Delta!$F$1:$EE$997,$L$14,$I25)</f>
        <v>63240</v>
      </c>
      <c r="G25" s="90">
        <f t="shared" si="4"/>
        <v>20.880449114728112</v>
      </c>
      <c r="I25" s="78">
        <f>I13+13</f>
        <v>14</v>
      </c>
      <c r="J25" s="91">
        <f t="shared" si="5"/>
        <v>2019</v>
      </c>
      <c r="K25" s="92">
        <f>IF(ISNUMBER(F25),IF(F25&lt;&gt;0,B25,""),"")</f>
        <v>43466</v>
      </c>
      <c r="L25" s="91">
        <f t="shared" si="12"/>
        <v>2027</v>
      </c>
      <c r="M25" s="73">
        <f t="shared" si="13"/>
        <v>19033210.967737079</v>
      </c>
      <c r="N25" s="73">
        <f t="shared" si="9"/>
        <v>0</v>
      </c>
      <c r="O25" s="73">
        <f t="shared" si="7"/>
        <v>744600</v>
      </c>
      <c r="P25" s="194">
        <f t="shared" si="8"/>
        <v>25.561658565319739</v>
      </c>
      <c r="Q25" s="269">
        <f t="shared" si="10"/>
        <v>25.561658565319739</v>
      </c>
      <c r="R25" s="269">
        <f t="shared" si="11"/>
        <v>0</v>
      </c>
    </row>
    <row r="26" spans="2:18">
      <c r="B26" s="96">
        <f t="shared" si="2"/>
        <v>43497</v>
      </c>
      <c r="C26" s="93">
        <f>IF(F26&lt;&gt;0,-INDEX([11]Delta!$F$1:$EE$997,$L$13,$I26),0)</f>
        <v>1051231.9956665188</v>
      </c>
      <c r="D26" s="89">
        <f>IF(F26&lt;&gt;0,VLOOKUP($J26,'Table 1'!$B$13:$C$33,2,FALSE)/12*1000*Study_MW,0)</f>
        <v>0</v>
      </c>
      <c r="E26" s="89">
        <f t="shared" si="16"/>
        <v>1051231.9956665188</v>
      </c>
      <c r="F26" s="93">
        <f>INDEX([11]Delta!$F$1:$EE$997,$L$14,$I26)</f>
        <v>57120</v>
      </c>
      <c r="G26" s="94">
        <f t="shared" si="4"/>
        <v>18.403921492761185</v>
      </c>
      <c r="I26" s="95">
        <f t="shared" ref="I26:I89" si="17">I14+13</f>
        <v>15</v>
      </c>
      <c r="J26" s="91">
        <f t="shared" si="5"/>
        <v>2019</v>
      </c>
      <c r="K26" s="96">
        <f t="shared" ref="K26:K89" si="18">IF(ISNUMBER(F26),IF(F26&lt;&gt;0,B26,""),"")</f>
        <v>43497</v>
      </c>
      <c r="L26" s="91">
        <f t="shared" si="12"/>
        <v>2028</v>
      </c>
      <c r="M26" s="73">
        <f t="shared" si="13"/>
        <v>21451281.665973634</v>
      </c>
      <c r="N26" s="73">
        <f t="shared" si="9"/>
        <v>0</v>
      </c>
      <c r="O26" s="73">
        <f>SUMIF($J$13:$J$264,L26,$F$13:$F$264)</f>
        <v>746640</v>
      </c>
      <c r="P26" s="194">
        <f>(M26+N26)/O26</f>
        <v>28.730421174828074</v>
      </c>
      <c r="Q26" s="269">
        <f t="shared" si="10"/>
        <v>28.730421174828074</v>
      </c>
      <c r="R26" s="269">
        <f t="shared" si="11"/>
        <v>0</v>
      </c>
    </row>
    <row r="27" spans="2:18">
      <c r="B27" s="96">
        <f t="shared" si="2"/>
        <v>43525</v>
      </c>
      <c r="C27" s="93">
        <f>IF(F27&lt;&gt;0,-INDEX([11]Delta!$F$1:$EE$997,$L$13,$I27),0)</f>
        <v>1124420.146784395</v>
      </c>
      <c r="D27" s="89">
        <f>IF(F27&lt;&gt;0,VLOOKUP($J27,'Table 1'!$B$13:$C$33,2,FALSE)/12*1000*Study_MW,0)</f>
        <v>0</v>
      </c>
      <c r="E27" s="89">
        <f t="shared" si="16"/>
        <v>1124420.146784395</v>
      </c>
      <c r="F27" s="93">
        <f>INDEX([11]Delta!$F$1:$EE$997,$L$14,$I27)</f>
        <v>63240</v>
      </c>
      <c r="G27" s="94">
        <f t="shared" si="4"/>
        <v>17.780204724610925</v>
      </c>
      <c r="I27" s="95">
        <f t="shared" si="17"/>
        <v>16</v>
      </c>
      <c r="J27" s="91">
        <f t="shared" si="5"/>
        <v>2019</v>
      </c>
      <c r="K27" s="96">
        <f t="shared" si="18"/>
        <v>43525</v>
      </c>
      <c r="L27" s="91">
        <f t="shared" si="12"/>
        <v>2029</v>
      </c>
      <c r="M27" s="73">
        <f t="shared" si="13"/>
        <v>23757363.03053835</v>
      </c>
      <c r="N27" s="73">
        <f t="shared" si="9"/>
        <v>0</v>
      </c>
      <c r="O27" s="73">
        <f t="shared" ref="O27:O31" si="19">SUMIF($J$13:$J$264,L27,$F$13:$F$264)</f>
        <v>744600</v>
      </c>
      <c r="P27" s="194">
        <f t="shared" ref="P27:P31" si="20">(M27+N27)/O27</f>
        <v>31.906208743672241</v>
      </c>
      <c r="Q27" s="269">
        <f t="shared" si="10"/>
        <v>31.906208743672241</v>
      </c>
      <c r="R27" s="269">
        <f t="shared" si="11"/>
        <v>0</v>
      </c>
    </row>
    <row r="28" spans="2:18">
      <c r="B28" s="96">
        <f t="shared" si="2"/>
        <v>43556</v>
      </c>
      <c r="C28" s="93">
        <f>IF(F28&lt;&gt;0,-INDEX([11]Delta!$F$1:$EE$997,$L$13,$I28),0)</f>
        <v>952827.77656276524</v>
      </c>
      <c r="D28" s="89">
        <f>IF(F28&lt;&gt;0,VLOOKUP($J28,'Table 1'!$B$13:$C$33,2,FALSE)/12*1000*Study_MW,0)</f>
        <v>0</v>
      </c>
      <c r="E28" s="89">
        <f t="shared" si="16"/>
        <v>952827.77656276524</v>
      </c>
      <c r="F28" s="93">
        <f>INDEX([11]Delta!$F$1:$EE$997,$L$14,$I28)</f>
        <v>61200</v>
      </c>
      <c r="G28" s="94">
        <f t="shared" si="4"/>
        <v>15.569081316385052</v>
      </c>
      <c r="I28" s="95">
        <f t="shared" si="17"/>
        <v>17</v>
      </c>
      <c r="J28" s="91">
        <f t="shared" si="5"/>
        <v>2019</v>
      </c>
      <c r="K28" s="96">
        <f t="shared" si="18"/>
        <v>43556</v>
      </c>
      <c r="L28" s="91">
        <f t="shared" si="12"/>
        <v>2030</v>
      </c>
      <c r="M28" s="73">
        <f t="shared" si="13"/>
        <v>26505804.643054485</v>
      </c>
      <c r="N28" s="73">
        <f t="shared" si="9"/>
        <v>0</v>
      </c>
      <c r="O28" s="73">
        <f t="shared" si="19"/>
        <v>744600</v>
      </c>
      <c r="P28" s="194">
        <f t="shared" si="20"/>
        <v>35.597373949844865</v>
      </c>
      <c r="Q28" s="269">
        <f t="shared" si="10"/>
        <v>35.597373949844865</v>
      </c>
      <c r="R28" s="269">
        <f t="shared" si="11"/>
        <v>0</v>
      </c>
    </row>
    <row r="29" spans="2:18">
      <c r="B29" s="96">
        <f t="shared" si="2"/>
        <v>43586</v>
      </c>
      <c r="C29" s="93">
        <f>IF(F29&lt;&gt;0,-INDEX([11]Delta!$F$1:$EE$997,$L$13,$I29),0)</f>
        <v>922851.72907474637</v>
      </c>
      <c r="D29" s="89">
        <f>IF(F29&lt;&gt;0,VLOOKUP($J29,'Table 1'!$B$13:$C$33,2,FALSE)/12*1000*Study_MW,0)</f>
        <v>0</v>
      </c>
      <c r="E29" s="89">
        <f t="shared" si="16"/>
        <v>922851.72907474637</v>
      </c>
      <c r="F29" s="93">
        <f>INDEX([11]Delta!$F$1:$EE$997,$L$14,$I29)</f>
        <v>63240</v>
      </c>
      <c r="G29" s="94">
        <f t="shared" si="4"/>
        <v>14.592848340840392</v>
      </c>
      <c r="I29" s="95">
        <f t="shared" si="17"/>
        <v>18</v>
      </c>
      <c r="J29" s="91">
        <f t="shared" si="5"/>
        <v>2019</v>
      </c>
      <c r="K29" s="96">
        <f t="shared" si="18"/>
        <v>43586</v>
      </c>
      <c r="L29" s="91">
        <f t="shared" si="12"/>
        <v>2031</v>
      </c>
      <c r="M29" s="73">
        <f t="shared" si="13"/>
        <v>28073262.525524437</v>
      </c>
      <c r="N29" s="73">
        <f t="shared" si="9"/>
        <v>0</v>
      </c>
      <c r="O29" s="73">
        <f t="shared" si="19"/>
        <v>744600</v>
      </c>
      <c r="P29" s="194">
        <f t="shared" si="20"/>
        <v>37.702474517223258</v>
      </c>
      <c r="Q29" s="269">
        <f t="shared" si="10"/>
        <v>37.702474517223258</v>
      </c>
      <c r="R29" s="269">
        <f t="shared" si="11"/>
        <v>0</v>
      </c>
    </row>
    <row r="30" spans="2:18">
      <c r="B30" s="96">
        <f t="shared" si="2"/>
        <v>43617</v>
      </c>
      <c r="C30" s="93">
        <f>IF(F30&lt;&gt;0,-INDEX([11]Delta!$F$1:$EE$997,$L$13,$I30),0)</f>
        <v>972086.62434266508</v>
      </c>
      <c r="D30" s="89">
        <f>IF(F30&lt;&gt;0,VLOOKUP($J30,'Table 1'!$B$13:$C$33,2,FALSE)/12*1000*Study_MW,0)</f>
        <v>0</v>
      </c>
      <c r="E30" s="89">
        <f t="shared" si="16"/>
        <v>972086.62434266508</v>
      </c>
      <c r="F30" s="93">
        <f>INDEX([11]Delta!$F$1:$EE$997,$L$14,$I30)</f>
        <v>61200</v>
      </c>
      <c r="G30" s="94">
        <f t="shared" si="4"/>
        <v>15.883768371612174</v>
      </c>
      <c r="I30" s="95">
        <f t="shared" si="17"/>
        <v>19</v>
      </c>
      <c r="J30" s="91">
        <f t="shared" si="5"/>
        <v>2019</v>
      </c>
      <c r="K30" s="96">
        <f t="shared" si="18"/>
        <v>43617</v>
      </c>
      <c r="L30" s="91">
        <f t="shared" si="12"/>
        <v>2032</v>
      </c>
      <c r="M30" s="73">
        <f t="shared" si="13"/>
        <v>29427955.228219777</v>
      </c>
      <c r="N30" s="73">
        <f t="shared" si="9"/>
        <v>0</v>
      </c>
      <c r="O30" s="73">
        <f t="shared" si="19"/>
        <v>746640</v>
      </c>
      <c r="P30" s="194">
        <f t="shared" si="20"/>
        <v>39.413847675211315</v>
      </c>
      <c r="Q30" s="269">
        <f t="shared" si="10"/>
        <v>39.413847675211315</v>
      </c>
      <c r="R30" s="269">
        <f t="shared" si="11"/>
        <v>0</v>
      </c>
    </row>
    <row r="31" spans="2:18">
      <c r="B31" s="96">
        <f t="shared" si="2"/>
        <v>43647</v>
      </c>
      <c r="C31" s="93">
        <f>IF(F31&lt;&gt;0,-INDEX([11]Delta!$F$1:$EE$997,$L$13,$I31),0)</f>
        <v>1345602.9130455554</v>
      </c>
      <c r="D31" s="89">
        <f>IF(F31&lt;&gt;0,VLOOKUP($J31,'Table 1'!$B$13:$C$33,2,FALSE)/12*1000*Study_MW,0)</f>
        <v>0</v>
      </c>
      <c r="E31" s="89">
        <f t="shared" si="16"/>
        <v>1345602.9130455554</v>
      </c>
      <c r="F31" s="93">
        <f>INDEX([11]Delta!$F$1:$EE$997,$L$14,$I31)</f>
        <v>63240</v>
      </c>
      <c r="G31" s="94">
        <f t="shared" si="4"/>
        <v>21.27771842260524</v>
      </c>
      <c r="I31" s="95">
        <f t="shared" si="17"/>
        <v>20</v>
      </c>
      <c r="J31" s="91">
        <f t="shared" si="5"/>
        <v>2019</v>
      </c>
      <c r="K31" s="96">
        <f t="shared" si="18"/>
        <v>43647</v>
      </c>
      <c r="L31" s="91">
        <f t="shared" si="12"/>
        <v>2033</v>
      </c>
      <c r="M31" s="73">
        <f t="shared" si="13"/>
        <v>32746031.798132241</v>
      </c>
      <c r="N31" s="73">
        <f t="shared" si="9"/>
        <v>0</v>
      </c>
      <c r="O31" s="73">
        <f t="shared" si="19"/>
        <v>744600</v>
      </c>
      <c r="P31" s="194">
        <f t="shared" si="20"/>
        <v>43.978017456530004</v>
      </c>
      <c r="Q31" s="269">
        <f t="shared" si="10"/>
        <v>43.978017456530004</v>
      </c>
      <c r="R31" s="269">
        <f t="shared" si="11"/>
        <v>0</v>
      </c>
    </row>
    <row r="32" spans="2:18">
      <c r="B32" s="96">
        <f t="shared" si="2"/>
        <v>43678</v>
      </c>
      <c r="C32" s="93">
        <f>IF(F32&lt;&gt;0,-INDEX([11]Delta!$F$1:$EE$997,$L$13,$I32),0)</f>
        <v>1288414.1641687751</v>
      </c>
      <c r="D32" s="89">
        <f>IF(F32&lt;&gt;0,VLOOKUP($J32,'Table 1'!$B$13:$C$33,2,FALSE)/12*1000*Study_MW,0)</f>
        <v>0</v>
      </c>
      <c r="E32" s="89">
        <f t="shared" si="16"/>
        <v>1288414.1641687751</v>
      </c>
      <c r="F32" s="93">
        <f>INDEX([11]Delta!$F$1:$EE$997,$L$14,$I32)</f>
        <v>63240</v>
      </c>
      <c r="G32" s="94">
        <f t="shared" si="4"/>
        <v>20.373405505515102</v>
      </c>
      <c r="I32" s="95">
        <f t="shared" si="17"/>
        <v>21</v>
      </c>
      <c r="J32" s="91">
        <f t="shared" si="5"/>
        <v>2019</v>
      </c>
      <c r="K32" s="96">
        <f t="shared" si="18"/>
        <v>43678</v>
      </c>
      <c r="L32" s="91">
        <f t="shared" si="12"/>
        <v>2034</v>
      </c>
      <c r="M32" s="73">
        <f t="shared" si="13"/>
        <v>35337901.477083981</v>
      </c>
      <c r="N32" s="73">
        <f t="shared" si="9"/>
        <v>0</v>
      </c>
      <c r="O32" s="73">
        <f t="shared" ref="O32:O35" si="21">SUMIF($J$13:$J$264,L32,$F$13:$F$264)</f>
        <v>744600</v>
      </c>
      <c r="P32" s="194">
        <f t="shared" ref="P32:P34" si="22">(M32+N32)/O32</f>
        <v>47.458906093317189</v>
      </c>
      <c r="Q32" s="269">
        <f t="shared" si="10"/>
        <v>47.458906093317189</v>
      </c>
      <c r="R32" s="269">
        <f t="shared" si="11"/>
        <v>0</v>
      </c>
    </row>
    <row r="33" spans="2:18">
      <c r="B33" s="96">
        <f t="shared" si="2"/>
        <v>43709</v>
      </c>
      <c r="C33" s="93">
        <f>IF(F33&lt;&gt;0,-INDEX([11]Delta!$F$1:$EE$997,$L$13,$I33),0)</f>
        <v>1090887.8876958936</v>
      </c>
      <c r="D33" s="89">
        <f>IF(F33&lt;&gt;0,VLOOKUP($J33,'Table 1'!$B$13:$C$33,2,FALSE)/12*1000*Study_MW,0)</f>
        <v>0</v>
      </c>
      <c r="E33" s="89">
        <f t="shared" si="16"/>
        <v>1090887.8876958936</v>
      </c>
      <c r="F33" s="93">
        <f>INDEX([11]Delta!$F$1:$EE$997,$L$14,$I33)</f>
        <v>61200</v>
      </c>
      <c r="G33" s="94">
        <f t="shared" si="4"/>
        <v>17.824965485227022</v>
      </c>
      <c r="I33" s="95">
        <f t="shared" si="17"/>
        <v>22</v>
      </c>
      <c r="J33" s="91">
        <f t="shared" si="5"/>
        <v>2019</v>
      </c>
      <c r="K33" s="96">
        <f t="shared" si="18"/>
        <v>43709</v>
      </c>
      <c r="L33" s="91">
        <f t="shared" si="12"/>
        <v>2035</v>
      </c>
      <c r="M33" s="73">
        <f t="shared" si="13"/>
        <v>40235802.129944414</v>
      </c>
      <c r="N33" s="73">
        <f t="shared" si="9"/>
        <v>0</v>
      </c>
      <c r="O33" s="73">
        <f t="shared" si="21"/>
        <v>744600</v>
      </c>
      <c r="P33" s="194">
        <f t="shared" si="22"/>
        <v>54.036801141477859</v>
      </c>
      <c r="Q33" s="269">
        <f t="shared" si="10"/>
        <v>54.036801141477859</v>
      </c>
      <c r="R33" s="269">
        <f t="shared" si="11"/>
        <v>0</v>
      </c>
    </row>
    <row r="34" spans="2:18">
      <c r="B34" s="96">
        <f t="shared" si="2"/>
        <v>43739</v>
      </c>
      <c r="C34" s="93">
        <f>IF(F34&lt;&gt;0,-INDEX([11]Delta!$F$1:$EE$997,$L$13,$I34),0)</f>
        <v>1163177.585784182</v>
      </c>
      <c r="D34" s="89">
        <f>IF(F34&lt;&gt;0,VLOOKUP($J34,'Table 1'!$B$13:$C$33,2,FALSE)/12*1000*Study_MW,0)</f>
        <v>0</v>
      </c>
      <c r="E34" s="89">
        <f t="shared" si="16"/>
        <v>1163177.585784182</v>
      </c>
      <c r="F34" s="93">
        <f>INDEX([11]Delta!$F$1:$EE$997,$L$14,$I34)</f>
        <v>63240</v>
      </c>
      <c r="G34" s="94">
        <f t="shared" si="4"/>
        <v>18.393067453892819</v>
      </c>
      <c r="I34" s="95">
        <f t="shared" si="17"/>
        <v>23</v>
      </c>
      <c r="J34" s="91">
        <f t="shared" si="5"/>
        <v>2019</v>
      </c>
      <c r="K34" s="96">
        <f t="shared" si="18"/>
        <v>43739</v>
      </c>
      <c r="L34" s="91">
        <f t="shared" si="12"/>
        <v>2036</v>
      </c>
      <c r="M34" s="73">
        <f t="shared" si="13"/>
        <v>43284143.627899736</v>
      </c>
      <c r="N34" s="73">
        <f t="shared" si="9"/>
        <v>0</v>
      </c>
      <c r="O34" s="73">
        <f t="shared" si="21"/>
        <v>746640</v>
      </c>
      <c r="P34" s="194">
        <f t="shared" si="22"/>
        <v>57.971905641138619</v>
      </c>
      <c r="Q34" s="269">
        <f t="shared" ref="Q34" si="23">M34/O34</f>
        <v>57.971905641138619</v>
      </c>
      <c r="R34" s="269">
        <f t="shared" ref="R34" si="24">IFERROR(N34/O34,0)</f>
        <v>0</v>
      </c>
    </row>
    <row r="35" spans="2:18">
      <c r="B35" s="96">
        <f t="shared" si="2"/>
        <v>43770</v>
      </c>
      <c r="C35" s="93">
        <f>IF(F35&lt;&gt;0,-INDEX([11]Delta!$F$1:$EE$997,$L$13,$I35),0)</f>
        <v>1088728.2183698416</v>
      </c>
      <c r="D35" s="89">
        <f>IF(F35&lt;&gt;0,VLOOKUP($J35,'Table 1'!$B$13:$C$33,2,FALSE)/12*1000*Study_MW,0)</f>
        <v>0</v>
      </c>
      <c r="E35" s="89">
        <f t="shared" si="16"/>
        <v>1088728.2183698416</v>
      </c>
      <c r="F35" s="93">
        <f>INDEX([11]Delta!$F$1:$EE$997,$L$14,$I35)</f>
        <v>61200</v>
      </c>
      <c r="G35" s="94">
        <f t="shared" si="4"/>
        <v>17.789676770749047</v>
      </c>
      <c r="I35" s="95">
        <f t="shared" si="17"/>
        <v>24</v>
      </c>
      <c r="J35" s="91">
        <f t="shared" si="5"/>
        <v>2019</v>
      </c>
      <c r="K35" s="96">
        <f t="shared" si="18"/>
        <v>43770</v>
      </c>
      <c r="L35" s="91">
        <f t="shared" si="12"/>
        <v>2037</v>
      </c>
      <c r="M35" s="73">
        <f t="shared" si="13"/>
        <v>44334969.727333605</v>
      </c>
      <c r="N35" s="73">
        <f t="shared" si="9"/>
        <v>0</v>
      </c>
      <c r="O35" s="73">
        <f t="shared" si="21"/>
        <v>744600</v>
      </c>
      <c r="P35" s="194">
        <f t="shared" ref="P35" si="25">(M35+N35)/O35</f>
        <v>59.541995336198774</v>
      </c>
      <c r="Q35" s="269">
        <f t="shared" ref="Q35" si="26">M35/O35</f>
        <v>59.541995336198774</v>
      </c>
      <c r="R35" s="269">
        <f t="shared" ref="R35" si="27">IFERROR(N35/O35,0)</f>
        <v>0</v>
      </c>
    </row>
    <row r="36" spans="2:18">
      <c r="B36" s="100">
        <f t="shared" si="2"/>
        <v>43800</v>
      </c>
      <c r="C36" s="97">
        <f>IF(F36&lt;&gt;0,-INDEX([11]Delta!$F$1:$EE$997,$L$13,$I36),0)</f>
        <v>1254210.8154934496</v>
      </c>
      <c r="D36" s="98">
        <f>IF(F36&lt;&gt;0,VLOOKUP($J36,'Table 1'!$B$13:$C$33,2,FALSE)/12*1000*Study_MW,0)</f>
        <v>0</v>
      </c>
      <c r="E36" s="98">
        <f t="shared" si="16"/>
        <v>1254210.8154934496</v>
      </c>
      <c r="F36" s="97">
        <f>INDEX([11]Delta!$F$1:$EE$997,$L$14,$I36)</f>
        <v>63240</v>
      </c>
      <c r="G36" s="99">
        <f t="shared" si="4"/>
        <v>19.832555589712992</v>
      </c>
      <c r="I36" s="82">
        <f t="shared" si="17"/>
        <v>25</v>
      </c>
      <c r="J36" s="91">
        <f t="shared" si="5"/>
        <v>2019</v>
      </c>
      <c r="K36" s="100">
        <f t="shared" si="18"/>
        <v>43800</v>
      </c>
      <c r="L36" s="91">
        <f t="shared" si="12"/>
        <v>2038</v>
      </c>
      <c r="M36" s="73">
        <f t="shared" si="13"/>
        <v>0</v>
      </c>
      <c r="N36" s="73">
        <f t="shared" si="9"/>
        <v>0</v>
      </c>
      <c r="O36" s="73">
        <f t="shared" ref="O36" si="28">SUMIF($J$13:$J$264,L36,$F$13:$F$264)</f>
        <v>0</v>
      </c>
      <c r="P36" s="194" t="e">
        <f t="shared" ref="P36" si="29">(M36+N36)/O36</f>
        <v>#DIV/0!</v>
      </c>
      <c r="Q36" s="269" t="e">
        <f t="shared" ref="Q36" si="30">M36/O36</f>
        <v>#DIV/0!</v>
      </c>
      <c r="R36" s="269">
        <f t="shared" ref="R36" si="31">IFERROR(N36/O36,0)</f>
        <v>0</v>
      </c>
    </row>
    <row r="37" spans="2:18" outlineLevel="1">
      <c r="B37" s="92">
        <f t="shared" si="2"/>
        <v>43831</v>
      </c>
      <c r="C37" s="87">
        <f>IF(F37&lt;&gt;0,-INDEX([11]Delta!$F$1:$EE$997,$L$13,$I37),0)</f>
        <v>1095506.3696469367</v>
      </c>
      <c r="D37" s="88">
        <f>IF(F37&lt;&gt;0,VLOOKUP($J37,'Table 1'!$B$13:$C$33,2,FALSE)/12*1000*Study_MW,0)</f>
        <v>0</v>
      </c>
      <c r="E37" s="88">
        <f t="shared" si="16"/>
        <v>1095506.3696469367</v>
      </c>
      <c r="F37" s="87">
        <f>INDEX([11]Delta!$F$1:$EE$997,$L$14,$I37)</f>
        <v>63240</v>
      </c>
      <c r="G37" s="90">
        <f t="shared" si="4"/>
        <v>17.32299762250058</v>
      </c>
      <c r="I37" s="78">
        <f>I25+13</f>
        <v>27</v>
      </c>
      <c r="J37" s="91">
        <f t="shared" si="5"/>
        <v>2020</v>
      </c>
      <c r="K37" s="92">
        <f t="shared" si="18"/>
        <v>43831</v>
      </c>
    </row>
    <row r="38" spans="2:18" outlineLevel="1">
      <c r="B38" s="96">
        <f t="shared" si="2"/>
        <v>43862</v>
      </c>
      <c r="C38" s="93">
        <f>IF(F38&lt;&gt;0,-INDEX([11]Delta!$F$1:$EE$997,$L$13,$I38),0)</f>
        <v>1056325.7409427911</v>
      </c>
      <c r="D38" s="89">
        <f>IF(F38&lt;&gt;0,VLOOKUP($J38,'Table 1'!$B$13:$C$33,2,FALSE)/12*1000*Study_MW,0)</f>
        <v>0</v>
      </c>
      <c r="E38" s="89">
        <f t="shared" si="16"/>
        <v>1056325.7409427911</v>
      </c>
      <c r="F38" s="93">
        <f>INDEX([11]Delta!$F$1:$EE$997,$L$14,$I38)</f>
        <v>59160</v>
      </c>
      <c r="G38" s="94">
        <f t="shared" si="4"/>
        <v>17.855404681250693</v>
      </c>
      <c r="I38" s="95">
        <f t="shared" si="17"/>
        <v>28</v>
      </c>
      <c r="J38" s="91">
        <f t="shared" si="5"/>
        <v>2020</v>
      </c>
      <c r="K38" s="96">
        <f t="shared" si="18"/>
        <v>43862</v>
      </c>
      <c r="M38" s="280"/>
    </row>
    <row r="39" spans="2:18" outlineLevel="1">
      <c r="B39" s="96">
        <f t="shared" si="2"/>
        <v>43891</v>
      </c>
      <c r="C39" s="93">
        <f>IF(F39&lt;&gt;0,-INDEX([11]Delta!$F$1:$EE$997,$L$13,$I39),0)</f>
        <v>1073178.2763942629</v>
      </c>
      <c r="D39" s="89">
        <f>IF(F39&lt;&gt;0,VLOOKUP($J39,'Table 1'!$B$13:$C$33,2,FALSE)/12*1000*Study_MW,0)</f>
        <v>0</v>
      </c>
      <c r="E39" s="89">
        <f t="shared" si="16"/>
        <v>1073178.2763942629</v>
      </c>
      <c r="F39" s="93">
        <f>INDEX([11]Delta!$F$1:$EE$997,$L$14,$I39)</f>
        <v>63240</v>
      </c>
      <c r="G39" s="94">
        <f t="shared" si="4"/>
        <v>16.969928469232492</v>
      </c>
      <c r="I39" s="95">
        <f t="shared" si="17"/>
        <v>29</v>
      </c>
      <c r="J39" s="91">
        <f t="shared" si="5"/>
        <v>2020</v>
      </c>
      <c r="K39" s="96">
        <f t="shared" si="18"/>
        <v>43891</v>
      </c>
    </row>
    <row r="40" spans="2:18" outlineLevel="1">
      <c r="B40" s="96">
        <f t="shared" si="2"/>
        <v>43922</v>
      </c>
      <c r="C40" s="93">
        <f>IF(F40&lt;&gt;0,-INDEX([11]Delta!$F$1:$EE$997,$L$13,$I40),0)</f>
        <v>924715.9594656527</v>
      </c>
      <c r="D40" s="89">
        <f>IF(F40&lt;&gt;0,VLOOKUP($J40,'Table 1'!$B$13:$C$33,2,FALSE)/12*1000*Study_MW,0)</f>
        <v>0</v>
      </c>
      <c r="E40" s="89">
        <f t="shared" si="16"/>
        <v>924715.9594656527</v>
      </c>
      <c r="F40" s="93">
        <f>INDEX([11]Delta!$F$1:$EE$997,$L$14,$I40)</f>
        <v>61200</v>
      </c>
      <c r="G40" s="94">
        <f t="shared" si="4"/>
        <v>15.109737899765568</v>
      </c>
      <c r="I40" s="95">
        <f t="shared" si="17"/>
        <v>30</v>
      </c>
      <c r="J40" s="91">
        <f t="shared" si="5"/>
        <v>2020</v>
      </c>
      <c r="K40" s="96">
        <f t="shared" si="18"/>
        <v>43922</v>
      </c>
    </row>
    <row r="41" spans="2:18" outlineLevel="1">
      <c r="B41" s="96">
        <f t="shared" si="2"/>
        <v>43952</v>
      </c>
      <c r="C41" s="93">
        <f>IF(F41&lt;&gt;0,-INDEX([11]Delta!$F$1:$EE$997,$L$13,$I41),0)</f>
        <v>874733.7157676518</v>
      </c>
      <c r="D41" s="89">
        <f>IF(F41&lt;&gt;0,VLOOKUP($J41,'Table 1'!$B$13:$C$33,2,FALSE)/12*1000*Study_MW,0)</f>
        <v>0</v>
      </c>
      <c r="E41" s="89">
        <f t="shared" si="16"/>
        <v>874733.7157676518</v>
      </c>
      <c r="F41" s="93">
        <f>INDEX([11]Delta!$F$1:$EE$997,$L$14,$I41)</f>
        <v>63240</v>
      </c>
      <c r="G41" s="94">
        <f t="shared" si="4"/>
        <v>13.831968940032445</v>
      </c>
      <c r="I41" s="95">
        <f t="shared" si="17"/>
        <v>31</v>
      </c>
      <c r="J41" s="91">
        <f t="shared" si="5"/>
        <v>2020</v>
      </c>
      <c r="K41" s="96">
        <f t="shared" si="18"/>
        <v>43952</v>
      </c>
    </row>
    <row r="42" spans="2:18" outlineLevel="1">
      <c r="B42" s="96">
        <f t="shared" si="2"/>
        <v>43983</v>
      </c>
      <c r="C42" s="93">
        <f>IF(F42&lt;&gt;0,-INDEX([11]Delta!$F$1:$EE$997,$L$13,$I42),0)</f>
        <v>831732.05969379842</v>
      </c>
      <c r="D42" s="89">
        <f>IF(F42&lt;&gt;0,VLOOKUP($J42,'Table 1'!$B$13:$C$33,2,FALSE)/12*1000*Study_MW,0)</f>
        <v>0</v>
      </c>
      <c r="E42" s="89">
        <f t="shared" si="16"/>
        <v>831732.05969379842</v>
      </c>
      <c r="F42" s="93">
        <f>INDEX([11]Delta!$F$1:$EE$997,$L$14,$I42)</f>
        <v>61200</v>
      </c>
      <c r="G42" s="94">
        <f t="shared" si="4"/>
        <v>13.590393132251608</v>
      </c>
      <c r="I42" s="95">
        <f t="shared" si="17"/>
        <v>32</v>
      </c>
      <c r="J42" s="91">
        <f t="shared" si="5"/>
        <v>2020</v>
      </c>
      <c r="K42" s="96">
        <f t="shared" si="18"/>
        <v>43983</v>
      </c>
    </row>
    <row r="43" spans="2:18" outlineLevel="1">
      <c r="B43" s="96">
        <f t="shared" si="2"/>
        <v>44013</v>
      </c>
      <c r="C43" s="93">
        <f>IF(F43&lt;&gt;0,-INDEX([11]Delta!$F$1:$EE$997,$L$13,$I43),0)</f>
        <v>1077221.8435296416</v>
      </c>
      <c r="D43" s="89">
        <f>IF(F43&lt;&gt;0,VLOOKUP($J43,'Table 1'!$B$13:$C$33,2,FALSE)/12*1000*Study_MW,0)</f>
        <v>0</v>
      </c>
      <c r="E43" s="89">
        <f t="shared" si="16"/>
        <v>1077221.8435296416</v>
      </c>
      <c r="F43" s="93">
        <f>INDEX([11]Delta!$F$1:$EE$997,$L$14,$I43)</f>
        <v>63240</v>
      </c>
      <c r="G43" s="94">
        <f t="shared" si="4"/>
        <v>17.033868493511093</v>
      </c>
      <c r="I43" s="95">
        <f t="shared" si="17"/>
        <v>33</v>
      </c>
      <c r="J43" s="91">
        <f t="shared" si="5"/>
        <v>2020</v>
      </c>
      <c r="K43" s="96">
        <f t="shared" si="18"/>
        <v>44013</v>
      </c>
    </row>
    <row r="44" spans="2:18" outlineLevel="1">
      <c r="B44" s="96">
        <f t="shared" si="2"/>
        <v>44044</v>
      </c>
      <c r="C44" s="93">
        <f>IF(F44&lt;&gt;0,-INDEX([11]Delta!$F$1:$EE$997,$L$13,$I44),0)</f>
        <v>1136749.1399249434</v>
      </c>
      <c r="D44" s="89">
        <f>IF(F44&lt;&gt;0,VLOOKUP($J44,'Table 1'!$B$13:$C$33,2,FALSE)/12*1000*Study_MW,0)</f>
        <v>0</v>
      </c>
      <c r="E44" s="89">
        <f t="shared" si="16"/>
        <v>1136749.1399249434</v>
      </c>
      <c r="F44" s="93">
        <f>INDEX([11]Delta!$F$1:$EE$997,$L$14,$I44)</f>
        <v>63240</v>
      </c>
      <c r="G44" s="94">
        <f t="shared" si="4"/>
        <v>17.975160340369126</v>
      </c>
      <c r="I44" s="95">
        <f t="shared" si="17"/>
        <v>34</v>
      </c>
      <c r="J44" s="91">
        <f t="shared" si="5"/>
        <v>2020</v>
      </c>
      <c r="K44" s="96">
        <f t="shared" si="18"/>
        <v>44044</v>
      </c>
    </row>
    <row r="45" spans="2:18" outlineLevel="1">
      <c r="B45" s="96">
        <f t="shared" si="2"/>
        <v>44075</v>
      </c>
      <c r="C45" s="93">
        <f>IF(F45&lt;&gt;0,-INDEX([11]Delta!$F$1:$EE$997,$L$13,$I45),0)</f>
        <v>1104359.7080283016</v>
      </c>
      <c r="D45" s="89">
        <f>IF(F45&lt;&gt;0,VLOOKUP($J45,'Table 1'!$B$13:$C$33,2,FALSE)/12*1000*Study_MW,0)</f>
        <v>0</v>
      </c>
      <c r="E45" s="89">
        <f t="shared" si="16"/>
        <v>1104359.7080283016</v>
      </c>
      <c r="F45" s="93">
        <f>INDEX([11]Delta!$F$1:$EE$997,$L$14,$I45)</f>
        <v>61200</v>
      </c>
      <c r="G45" s="94">
        <f t="shared" si="4"/>
        <v>18.0450932684363</v>
      </c>
      <c r="I45" s="95">
        <f t="shared" si="17"/>
        <v>35</v>
      </c>
      <c r="J45" s="91">
        <f t="shared" si="5"/>
        <v>2020</v>
      </c>
      <c r="K45" s="96">
        <f t="shared" si="18"/>
        <v>44075</v>
      </c>
    </row>
    <row r="46" spans="2:18" outlineLevel="1">
      <c r="B46" s="96">
        <f t="shared" si="2"/>
        <v>44105</v>
      </c>
      <c r="C46" s="93">
        <f>IF(F46&lt;&gt;0,-INDEX([11]Delta!$F$1:$EE$997,$L$13,$I46),0)</f>
        <v>1078308.9876842201</v>
      </c>
      <c r="D46" s="89">
        <f>IF(F46&lt;&gt;0,VLOOKUP($J46,'Table 1'!$B$13:$C$33,2,FALSE)/12*1000*Study_MW,0)</f>
        <v>0</v>
      </c>
      <c r="E46" s="89">
        <f t="shared" si="16"/>
        <v>1078308.9876842201</v>
      </c>
      <c r="F46" s="93">
        <f>INDEX([11]Delta!$F$1:$EE$997,$L$14,$I46)</f>
        <v>63240</v>
      </c>
      <c r="G46" s="94">
        <f t="shared" si="4"/>
        <v>17.051059261293801</v>
      </c>
      <c r="I46" s="95">
        <f t="shared" si="17"/>
        <v>36</v>
      </c>
      <c r="J46" s="91">
        <f t="shared" si="5"/>
        <v>2020</v>
      </c>
      <c r="K46" s="96">
        <f t="shared" si="18"/>
        <v>44105</v>
      </c>
    </row>
    <row r="47" spans="2:18" outlineLevel="1">
      <c r="B47" s="96">
        <f t="shared" si="2"/>
        <v>44136</v>
      </c>
      <c r="C47" s="93">
        <f>IF(F47&lt;&gt;0,-INDEX([11]Delta!$F$1:$EE$997,$L$13,$I47),0)</f>
        <v>991886.36094544828</v>
      </c>
      <c r="D47" s="89">
        <f>IF(F47&lt;&gt;0,VLOOKUP($J47,'Table 1'!$B$13:$C$33,2,FALSE)/12*1000*Study_MW,0)</f>
        <v>0</v>
      </c>
      <c r="E47" s="89">
        <f t="shared" si="16"/>
        <v>991886.36094544828</v>
      </c>
      <c r="F47" s="93">
        <f>INDEX([11]Delta!$F$1:$EE$997,$L$14,$I47)</f>
        <v>61200</v>
      </c>
      <c r="G47" s="94">
        <f t="shared" si="4"/>
        <v>16.207293479500787</v>
      </c>
      <c r="I47" s="95">
        <f t="shared" si="17"/>
        <v>37</v>
      </c>
      <c r="J47" s="91">
        <f t="shared" si="5"/>
        <v>2020</v>
      </c>
      <c r="K47" s="96">
        <f t="shared" si="18"/>
        <v>44136</v>
      </c>
    </row>
    <row r="48" spans="2:18" outlineLevel="1">
      <c r="B48" s="100">
        <f t="shared" si="2"/>
        <v>44166</v>
      </c>
      <c r="C48" s="97">
        <f>IF(F48&lt;&gt;0,-INDEX([11]Delta!$F$1:$EE$997,$L$13,$I48),0)</f>
        <v>1238192.5801729262</v>
      </c>
      <c r="D48" s="98">
        <f>IF(F48&lt;&gt;0,VLOOKUP($J48,'Table 1'!$B$13:$C$33,2,FALSE)/12*1000*Study_MW,0)</f>
        <v>0</v>
      </c>
      <c r="E48" s="98">
        <f t="shared" si="16"/>
        <v>1238192.5801729262</v>
      </c>
      <c r="F48" s="97">
        <f>INDEX([11]Delta!$F$1:$EE$997,$L$14,$I48)</f>
        <v>63240</v>
      </c>
      <c r="G48" s="99">
        <f t="shared" si="4"/>
        <v>19.579262811083588</v>
      </c>
      <c r="I48" s="82">
        <f t="shared" si="17"/>
        <v>38</v>
      </c>
      <c r="J48" s="91">
        <f t="shared" si="5"/>
        <v>2020</v>
      </c>
      <c r="K48" s="100">
        <f t="shared" si="18"/>
        <v>44166</v>
      </c>
    </row>
    <row r="49" spans="2:11" outlineLevel="1">
      <c r="B49" s="92">
        <f t="shared" si="2"/>
        <v>44197</v>
      </c>
      <c r="C49" s="87">
        <f>IF(F49&lt;&gt;0,-INDEX([11]Delta!$F$1:$EE$997,$L$13,$I49),0)</f>
        <v>1246158.3822264671</v>
      </c>
      <c r="D49" s="88">
        <f>IF(F49&lt;&gt;0,VLOOKUP($J49,'Table 1'!$B$13:$C$33,2,FALSE)/12*1000*Study_MW,0)</f>
        <v>0</v>
      </c>
      <c r="E49" s="88">
        <f t="shared" si="16"/>
        <v>1246158.3822264671</v>
      </c>
      <c r="F49" s="87">
        <f>INDEX([11]Delta!$F$1:$EE$997,$L$14,$I49)</f>
        <v>63240</v>
      </c>
      <c r="G49" s="90">
        <f t="shared" si="4"/>
        <v>19.705224260380568</v>
      </c>
      <c r="I49" s="78">
        <f>I37+13</f>
        <v>40</v>
      </c>
      <c r="J49" s="91">
        <f t="shared" si="5"/>
        <v>2021</v>
      </c>
      <c r="K49" s="92">
        <f t="shared" si="18"/>
        <v>44197</v>
      </c>
    </row>
    <row r="50" spans="2:11" outlineLevel="1">
      <c r="B50" s="96">
        <f t="shared" si="2"/>
        <v>44228</v>
      </c>
      <c r="C50" s="93">
        <f>IF(F50&lt;&gt;0,-INDEX([11]Delta!$F$1:$EE$997,$L$13,$I50),0)</f>
        <v>1029084.9805377722</v>
      </c>
      <c r="D50" s="89">
        <f>IF(F50&lt;&gt;0,VLOOKUP($J50,'Table 1'!$B$13:$C$33,2,FALSE)/12*1000*Study_MW,0)</f>
        <v>0</v>
      </c>
      <c r="E50" s="89">
        <f t="shared" si="16"/>
        <v>1029084.9805377722</v>
      </c>
      <c r="F50" s="93">
        <f>INDEX([11]Delta!$F$1:$EE$997,$L$14,$I50)</f>
        <v>57120</v>
      </c>
      <c r="G50" s="94">
        <f t="shared" si="4"/>
        <v>18.016193636865758</v>
      </c>
      <c r="I50" s="95">
        <f t="shared" si="17"/>
        <v>41</v>
      </c>
      <c r="J50" s="91">
        <f t="shared" si="5"/>
        <v>2021</v>
      </c>
      <c r="K50" s="96">
        <f t="shared" si="18"/>
        <v>44228</v>
      </c>
    </row>
    <row r="51" spans="2:11" outlineLevel="1">
      <c r="B51" s="96">
        <f t="shared" si="2"/>
        <v>44256</v>
      </c>
      <c r="C51" s="93">
        <f>IF(F51&lt;&gt;0,-INDEX([11]Delta!$F$1:$EE$997,$L$13,$I51),0)</f>
        <v>1149038.2640818357</v>
      </c>
      <c r="D51" s="89">
        <f>IF(F51&lt;&gt;0,VLOOKUP($J51,'Table 1'!$B$13:$C$33,2,FALSE)/12*1000*Study_MW,0)</f>
        <v>0</v>
      </c>
      <c r="E51" s="89">
        <f t="shared" si="16"/>
        <v>1149038.2640818357</v>
      </c>
      <c r="F51" s="93">
        <f>INDEX([11]Delta!$F$1:$EE$997,$L$14,$I51)</f>
        <v>63240</v>
      </c>
      <c r="G51" s="94">
        <f t="shared" si="4"/>
        <v>18.169485516790573</v>
      </c>
      <c r="I51" s="95">
        <f t="shared" si="17"/>
        <v>42</v>
      </c>
      <c r="J51" s="91">
        <f t="shared" si="5"/>
        <v>2021</v>
      </c>
      <c r="K51" s="96">
        <f t="shared" si="18"/>
        <v>44256</v>
      </c>
    </row>
    <row r="52" spans="2:11" outlineLevel="1">
      <c r="B52" s="96">
        <f t="shared" si="2"/>
        <v>44287</v>
      </c>
      <c r="C52" s="93">
        <f>IF(F52&lt;&gt;0,-INDEX([11]Delta!$F$1:$EE$997,$L$13,$I52),0)</f>
        <v>923904.18801005185</v>
      </c>
      <c r="D52" s="89">
        <f>IF(F52&lt;&gt;0,VLOOKUP($J52,'Table 1'!$B$13:$C$33,2,FALSE)/12*1000*Study_MW,0)</f>
        <v>0</v>
      </c>
      <c r="E52" s="89">
        <f t="shared" si="16"/>
        <v>923904.18801005185</v>
      </c>
      <c r="F52" s="93">
        <f>INDEX([11]Delta!$F$1:$EE$997,$L$14,$I52)</f>
        <v>61200</v>
      </c>
      <c r="G52" s="94">
        <f t="shared" si="4"/>
        <v>15.096473660294965</v>
      </c>
      <c r="I52" s="95">
        <f t="shared" si="17"/>
        <v>43</v>
      </c>
      <c r="J52" s="91">
        <f t="shared" si="5"/>
        <v>2021</v>
      </c>
      <c r="K52" s="96">
        <f t="shared" si="18"/>
        <v>44287</v>
      </c>
    </row>
    <row r="53" spans="2:11" outlineLevel="1">
      <c r="B53" s="96">
        <f t="shared" si="2"/>
        <v>44317</v>
      </c>
      <c r="C53" s="93">
        <f>IF(F53&lt;&gt;0,-INDEX([11]Delta!$F$1:$EE$997,$L$13,$I53),0)</f>
        <v>918796.15707632899</v>
      </c>
      <c r="D53" s="89">
        <f>IF(F53&lt;&gt;0,VLOOKUP($J53,'Table 1'!$B$13:$C$33,2,FALSE)/12*1000*Study_MW,0)</f>
        <v>0</v>
      </c>
      <c r="E53" s="89">
        <f t="shared" si="16"/>
        <v>918796.15707632899</v>
      </c>
      <c r="F53" s="93">
        <f>INDEX([11]Delta!$F$1:$EE$997,$L$14,$I53)</f>
        <v>63240</v>
      </c>
      <c r="G53" s="94">
        <f t="shared" si="4"/>
        <v>14.528718486342964</v>
      </c>
      <c r="I53" s="95">
        <f t="shared" si="17"/>
        <v>44</v>
      </c>
      <c r="J53" s="91">
        <f t="shared" si="5"/>
        <v>2021</v>
      </c>
      <c r="K53" s="96">
        <f t="shared" si="18"/>
        <v>44317</v>
      </c>
    </row>
    <row r="54" spans="2:11" outlineLevel="1">
      <c r="B54" s="96">
        <f t="shared" si="2"/>
        <v>44348</v>
      </c>
      <c r="C54" s="93">
        <f>IF(F54&lt;&gt;0,-INDEX([11]Delta!$F$1:$EE$997,$L$13,$I54),0)</f>
        <v>881478.6760968864</v>
      </c>
      <c r="D54" s="89">
        <f>IF(F54&lt;&gt;0,VLOOKUP($J54,'Table 1'!$B$13:$C$33,2,FALSE)/12*1000*Study_MW,0)</f>
        <v>0</v>
      </c>
      <c r="E54" s="89">
        <f t="shared" si="16"/>
        <v>881478.6760968864</v>
      </c>
      <c r="F54" s="93">
        <f>INDEX([11]Delta!$F$1:$EE$997,$L$14,$I54)</f>
        <v>61200</v>
      </c>
      <c r="G54" s="94">
        <f t="shared" si="4"/>
        <v>14.403246341452393</v>
      </c>
      <c r="I54" s="95">
        <f t="shared" si="17"/>
        <v>45</v>
      </c>
      <c r="J54" s="91">
        <f t="shared" si="5"/>
        <v>2021</v>
      </c>
      <c r="K54" s="96">
        <f t="shared" si="18"/>
        <v>44348</v>
      </c>
    </row>
    <row r="55" spans="2:11" outlineLevel="1">
      <c r="B55" s="96">
        <f t="shared" si="2"/>
        <v>44378</v>
      </c>
      <c r="C55" s="93">
        <f>IF(F55&lt;&gt;0,-INDEX([11]Delta!$F$1:$EE$997,$L$13,$I55),0)</f>
        <v>1076339.8249444067</v>
      </c>
      <c r="D55" s="89">
        <f>IF(F55&lt;&gt;0,VLOOKUP($J55,'Table 1'!$B$13:$C$33,2,FALSE)/12*1000*Study_MW,0)</f>
        <v>0</v>
      </c>
      <c r="E55" s="89">
        <f t="shared" si="16"/>
        <v>1076339.8249444067</v>
      </c>
      <c r="F55" s="93">
        <f>INDEX([11]Delta!$F$1:$EE$997,$L$14,$I55)</f>
        <v>63240</v>
      </c>
      <c r="G55" s="94">
        <f t="shared" si="4"/>
        <v>17.019921330556716</v>
      </c>
      <c r="I55" s="95">
        <f t="shared" si="17"/>
        <v>46</v>
      </c>
      <c r="J55" s="91">
        <f t="shared" si="5"/>
        <v>2021</v>
      </c>
      <c r="K55" s="96">
        <f t="shared" si="18"/>
        <v>44378</v>
      </c>
    </row>
    <row r="56" spans="2:11" outlineLevel="1">
      <c r="B56" s="96">
        <f t="shared" si="2"/>
        <v>44409</v>
      </c>
      <c r="C56" s="93">
        <f>IF(F56&lt;&gt;0,-INDEX([11]Delta!$F$1:$EE$997,$L$13,$I56),0)</f>
        <v>1143046.5229453743</v>
      </c>
      <c r="D56" s="89">
        <f>IF(F56&lt;&gt;0,VLOOKUP($J56,'Table 1'!$B$13:$C$33,2,FALSE)/12*1000*Study_MW,0)</f>
        <v>0</v>
      </c>
      <c r="E56" s="89">
        <f t="shared" si="16"/>
        <v>1143046.5229453743</v>
      </c>
      <c r="F56" s="93">
        <f>INDEX([11]Delta!$F$1:$EE$997,$L$14,$I56)</f>
        <v>63240</v>
      </c>
      <c r="G56" s="94">
        <f t="shared" si="4"/>
        <v>18.074739452014139</v>
      </c>
      <c r="I56" s="95">
        <f t="shared" si="17"/>
        <v>47</v>
      </c>
      <c r="J56" s="91">
        <f t="shared" si="5"/>
        <v>2021</v>
      </c>
      <c r="K56" s="96">
        <f t="shared" si="18"/>
        <v>44409</v>
      </c>
    </row>
    <row r="57" spans="2:11" outlineLevel="1">
      <c r="B57" s="96">
        <f t="shared" si="2"/>
        <v>44440</v>
      </c>
      <c r="C57" s="93">
        <f>IF(F57&lt;&gt;0,-INDEX([11]Delta!$F$1:$EE$997,$L$13,$I57),0)</f>
        <v>1149378.689588964</v>
      </c>
      <c r="D57" s="89">
        <f>IF(F57&lt;&gt;0,VLOOKUP($J57,'Table 1'!$B$13:$C$33,2,FALSE)/12*1000*Study_MW,0)</f>
        <v>0</v>
      </c>
      <c r="E57" s="89">
        <f t="shared" si="16"/>
        <v>1149378.689588964</v>
      </c>
      <c r="F57" s="93">
        <f>INDEX([11]Delta!$F$1:$EE$997,$L$14,$I57)</f>
        <v>61200</v>
      </c>
      <c r="G57" s="94">
        <f t="shared" si="4"/>
        <v>18.780697542303333</v>
      </c>
      <c r="I57" s="95">
        <f t="shared" si="17"/>
        <v>48</v>
      </c>
      <c r="J57" s="91">
        <f t="shared" si="5"/>
        <v>2021</v>
      </c>
      <c r="K57" s="96">
        <f t="shared" si="18"/>
        <v>44440</v>
      </c>
    </row>
    <row r="58" spans="2:11" outlineLevel="1">
      <c r="B58" s="96">
        <f t="shared" si="2"/>
        <v>44470</v>
      </c>
      <c r="C58" s="93">
        <f>IF(F58&lt;&gt;0,-INDEX([11]Delta!$F$1:$EE$997,$L$13,$I58),0)</f>
        <v>1137726.14174591</v>
      </c>
      <c r="D58" s="89">
        <f>IF(F58&lt;&gt;0,VLOOKUP($J58,'Table 1'!$B$13:$C$33,2,FALSE)/12*1000*Study_MW,0)</f>
        <v>0</v>
      </c>
      <c r="E58" s="89">
        <f t="shared" si="16"/>
        <v>1137726.14174591</v>
      </c>
      <c r="F58" s="93">
        <f>INDEX([11]Delta!$F$1:$EE$997,$L$14,$I58)</f>
        <v>63240</v>
      </c>
      <c r="G58" s="94">
        <f t="shared" si="4"/>
        <v>17.990609452022614</v>
      </c>
      <c r="I58" s="95">
        <f t="shared" si="17"/>
        <v>49</v>
      </c>
      <c r="J58" s="91">
        <f t="shared" si="5"/>
        <v>2021</v>
      </c>
      <c r="K58" s="96">
        <f t="shared" si="18"/>
        <v>44470</v>
      </c>
    </row>
    <row r="59" spans="2:11" outlineLevel="1">
      <c r="B59" s="96">
        <f t="shared" si="2"/>
        <v>44501</v>
      </c>
      <c r="C59" s="93">
        <f>IF(F59&lt;&gt;0,-INDEX([11]Delta!$F$1:$EE$997,$L$13,$I59),0)</f>
        <v>1110527.1974578351</v>
      </c>
      <c r="D59" s="89">
        <f>IF(F59&lt;&gt;0,VLOOKUP($J59,'Table 1'!$B$13:$C$33,2,FALSE)/12*1000*Study_MW,0)</f>
        <v>0</v>
      </c>
      <c r="E59" s="89">
        <f t="shared" si="16"/>
        <v>1110527.1974578351</v>
      </c>
      <c r="F59" s="93">
        <f>INDEX([11]Delta!$F$1:$EE$997,$L$14,$I59)</f>
        <v>61200</v>
      </c>
      <c r="G59" s="94">
        <f t="shared" si="4"/>
        <v>18.14586923950711</v>
      </c>
      <c r="I59" s="95">
        <f t="shared" si="17"/>
        <v>50</v>
      </c>
      <c r="J59" s="91">
        <f t="shared" si="5"/>
        <v>2021</v>
      </c>
      <c r="K59" s="96">
        <f t="shared" si="18"/>
        <v>44501</v>
      </c>
    </row>
    <row r="60" spans="2:11" outlineLevel="1">
      <c r="B60" s="100">
        <f t="shared" si="2"/>
        <v>44531</v>
      </c>
      <c r="C60" s="97">
        <f>IF(F60&lt;&gt;0,-INDEX([11]Delta!$F$1:$EE$997,$L$13,$I60),0)</f>
        <v>1491219.2420111895</v>
      </c>
      <c r="D60" s="98">
        <f>IF(F60&lt;&gt;0,VLOOKUP($J60,'Table 1'!$B$13:$C$33,2,FALSE)/12*1000*Study_MW,0)</f>
        <v>0</v>
      </c>
      <c r="E60" s="98">
        <f t="shared" si="16"/>
        <v>1491219.2420111895</v>
      </c>
      <c r="F60" s="97">
        <f>INDEX([11]Delta!$F$1:$EE$997,$L$14,$I60)</f>
        <v>63240</v>
      </c>
      <c r="G60" s="99">
        <f t="shared" si="4"/>
        <v>23.58031691984803</v>
      </c>
      <c r="I60" s="82">
        <f t="shared" si="17"/>
        <v>51</v>
      </c>
      <c r="J60" s="91">
        <f t="shared" si="5"/>
        <v>2021</v>
      </c>
      <c r="K60" s="100">
        <f t="shared" si="18"/>
        <v>44531</v>
      </c>
    </row>
    <row r="61" spans="2:11" outlineLevel="1">
      <c r="B61" s="92">
        <f t="shared" si="2"/>
        <v>44562</v>
      </c>
      <c r="C61" s="87">
        <f>IF(F61&lt;&gt;0,-INDEX([11]Delta!$F$1:$EE$997,$L$13,$I61),0)</f>
        <v>1168507.3285290897</v>
      </c>
      <c r="D61" s="88">
        <f>IF(F61&lt;&gt;0,VLOOKUP($J61,'Table 1'!$B$13:$C$33,2,FALSE)/12*1000*Study_MW,0)</f>
        <v>0</v>
      </c>
      <c r="E61" s="88">
        <f t="shared" si="16"/>
        <v>1168507.3285290897</v>
      </c>
      <c r="F61" s="87">
        <f>INDEX([11]Delta!$F$1:$EE$997,$L$14,$I61)</f>
        <v>63240</v>
      </c>
      <c r="G61" s="90">
        <f t="shared" si="4"/>
        <v>18.477345485912235</v>
      </c>
      <c r="I61" s="78">
        <f>I49+13</f>
        <v>53</v>
      </c>
      <c r="J61" s="91">
        <f t="shared" si="5"/>
        <v>2022</v>
      </c>
      <c r="K61" s="92">
        <f t="shared" si="18"/>
        <v>44562</v>
      </c>
    </row>
    <row r="62" spans="2:11" outlineLevel="1">
      <c r="B62" s="96">
        <f t="shared" si="2"/>
        <v>44593</v>
      </c>
      <c r="C62" s="93">
        <f>IF(F62&lt;&gt;0,-INDEX([11]Delta!$F$1:$EE$997,$L$13,$I62),0)</f>
        <v>1118436.8340150565</v>
      </c>
      <c r="D62" s="89">
        <f>IF(F62&lt;&gt;0,VLOOKUP($J62,'Table 1'!$B$13:$C$33,2,FALSE)/12*1000*Study_MW,0)</f>
        <v>0</v>
      </c>
      <c r="E62" s="89">
        <f t="shared" si="16"/>
        <v>1118436.8340150565</v>
      </c>
      <c r="F62" s="93">
        <f>INDEX([11]Delta!$F$1:$EE$997,$L$14,$I62)</f>
        <v>57120</v>
      </c>
      <c r="G62" s="94">
        <f t="shared" si="4"/>
        <v>19.580476785977879</v>
      </c>
      <c r="I62" s="95">
        <f t="shared" si="17"/>
        <v>54</v>
      </c>
      <c r="J62" s="91">
        <f t="shared" si="5"/>
        <v>2022</v>
      </c>
      <c r="K62" s="96">
        <f t="shared" si="18"/>
        <v>44593</v>
      </c>
    </row>
    <row r="63" spans="2:11" outlineLevel="1">
      <c r="B63" s="96">
        <f t="shared" si="2"/>
        <v>44621</v>
      </c>
      <c r="C63" s="93">
        <f>IF(F63&lt;&gt;0,-INDEX([11]Delta!$F$1:$EE$997,$L$13,$I63),0)</f>
        <v>1212547.1823962331</v>
      </c>
      <c r="D63" s="89">
        <f>IF(F63&lt;&gt;0,VLOOKUP($J63,'Table 1'!$B$13:$C$33,2,FALSE)/12*1000*Study_MW,0)</f>
        <v>0</v>
      </c>
      <c r="E63" s="89">
        <f t="shared" si="16"/>
        <v>1212547.1823962331</v>
      </c>
      <c r="F63" s="93">
        <f>INDEX([11]Delta!$F$1:$EE$997,$L$14,$I63)</f>
        <v>63240</v>
      </c>
      <c r="G63" s="94">
        <f t="shared" si="4"/>
        <v>19.17373786205302</v>
      </c>
      <c r="I63" s="95">
        <f t="shared" si="17"/>
        <v>55</v>
      </c>
      <c r="J63" s="91">
        <f t="shared" si="5"/>
        <v>2022</v>
      </c>
      <c r="K63" s="96">
        <f t="shared" si="18"/>
        <v>44621</v>
      </c>
    </row>
    <row r="64" spans="2:11" outlineLevel="1">
      <c r="B64" s="96">
        <f t="shared" si="2"/>
        <v>44652</v>
      </c>
      <c r="C64" s="93">
        <f>IF(F64&lt;&gt;0,-INDEX([11]Delta!$F$1:$EE$997,$L$13,$I64),0)</f>
        <v>995372.84884868562</v>
      </c>
      <c r="D64" s="89">
        <f>IF(F64&lt;&gt;0,VLOOKUP($J64,'Table 1'!$B$13:$C$33,2,FALSE)/12*1000*Study_MW,0)</f>
        <v>0</v>
      </c>
      <c r="E64" s="89">
        <f t="shared" si="16"/>
        <v>995372.84884868562</v>
      </c>
      <c r="F64" s="93">
        <f>INDEX([11]Delta!$F$1:$EE$997,$L$14,$I64)</f>
        <v>61200</v>
      </c>
      <c r="G64" s="94">
        <f t="shared" si="4"/>
        <v>16.264262236089635</v>
      </c>
      <c r="I64" s="95">
        <f t="shared" si="17"/>
        <v>56</v>
      </c>
      <c r="J64" s="91">
        <f t="shared" si="5"/>
        <v>2022</v>
      </c>
      <c r="K64" s="96">
        <f t="shared" si="18"/>
        <v>44652</v>
      </c>
    </row>
    <row r="65" spans="2:11" outlineLevel="1">
      <c r="B65" s="96">
        <f t="shared" si="2"/>
        <v>44682</v>
      </c>
      <c r="C65" s="93">
        <f>IF(F65&lt;&gt;0,-INDEX([11]Delta!$F$1:$EE$997,$L$13,$I65),0)</f>
        <v>976026.02769245207</v>
      </c>
      <c r="D65" s="89">
        <f>IF(F65&lt;&gt;0,VLOOKUP($J65,'Table 1'!$B$13:$C$33,2,FALSE)/12*1000*Study_MW,0)</f>
        <v>0</v>
      </c>
      <c r="E65" s="89">
        <f t="shared" si="16"/>
        <v>976026.02769245207</v>
      </c>
      <c r="F65" s="93">
        <f>INDEX([11]Delta!$F$1:$EE$997,$L$14,$I65)</f>
        <v>63240</v>
      </c>
      <c r="G65" s="94">
        <f t="shared" si="4"/>
        <v>15.433681652315814</v>
      </c>
      <c r="I65" s="95">
        <f t="shared" si="17"/>
        <v>57</v>
      </c>
      <c r="J65" s="91">
        <f t="shared" si="5"/>
        <v>2022</v>
      </c>
      <c r="K65" s="96">
        <f t="shared" si="18"/>
        <v>44682</v>
      </c>
    </row>
    <row r="66" spans="2:11" outlineLevel="1">
      <c r="B66" s="96">
        <f t="shared" si="2"/>
        <v>44713</v>
      </c>
      <c r="C66" s="93">
        <f>IF(F66&lt;&gt;0,-INDEX([11]Delta!$F$1:$EE$997,$L$13,$I66),0)</f>
        <v>939753.35599912703</v>
      </c>
      <c r="D66" s="89">
        <f>IF(F66&lt;&gt;0,VLOOKUP($J66,'Table 1'!$B$13:$C$33,2,FALSE)/12*1000*Study_MW,0)</f>
        <v>0</v>
      </c>
      <c r="E66" s="89">
        <f t="shared" si="16"/>
        <v>939753.35599912703</v>
      </c>
      <c r="F66" s="93">
        <f>INDEX([11]Delta!$F$1:$EE$997,$L$14,$I66)</f>
        <v>61200</v>
      </c>
      <c r="G66" s="94">
        <f t="shared" si="4"/>
        <v>15.355446993449789</v>
      </c>
      <c r="I66" s="95">
        <f t="shared" si="17"/>
        <v>58</v>
      </c>
      <c r="J66" s="91">
        <f t="shared" si="5"/>
        <v>2022</v>
      </c>
      <c r="K66" s="96">
        <f t="shared" si="18"/>
        <v>44713</v>
      </c>
    </row>
    <row r="67" spans="2:11" outlineLevel="1">
      <c r="B67" s="96">
        <f t="shared" si="2"/>
        <v>44743</v>
      </c>
      <c r="C67" s="93">
        <f>IF(F67&lt;&gt;0,-INDEX([11]Delta!$F$1:$EE$997,$L$13,$I67),0)</f>
        <v>1173768.78699404</v>
      </c>
      <c r="D67" s="89">
        <f>IF(F67&lt;&gt;0,VLOOKUP($J67,'Table 1'!$B$13:$C$33,2,FALSE)/12*1000*Study_MW,0)</f>
        <v>0</v>
      </c>
      <c r="E67" s="89">
        <f t="shared" si="16"/>
        <v>1173768.78699404</v>
      </c>
      <c r="F67" s="93">
        <f>INDEX([11]Delta!$F$1:$EE$997,$L$14,$I67)</f>
        <v>63240</v>
      </c>
      <c r="G67" s="94">
        <f t="shared" si="4"/>
        <v>18.560543753858951</v>
      </c>
      <c r="I67" s="95">
        <f t="shared" si="17"/>
        <v>59</v>
      </c>
      <c r="J67" s="91">
        <f t="shared" si="5"/>
        <v>2022</v>
      </c>
      <c r="K67" s="96">
        <f t="shared" si="18"/>
        <v>44743</v>
      </c>
    </row>
    <row r="68" spans="2:11" outlineLevel="1">
      <c r="B68" s="96">
        <f t="shared" si="2"/>
        <v>44774</v>
      </c>
      <c r="C68" s="93">
        <f>IF(F68&lt;&gt;0,-INDEX([11]Delta!$F$1:$EE$997,$L$13,$I68),0)</f>
        <v>1209316.2666820288</v>
      </c>
      <c r="D68" s="89">
        <f>IF(F68&lt;&gt;0,VLOOKUP($J68,'Table 1'!$B$13:$C$33,2,FALSE)/12*1000*Study_MW,0)</f>
        <v>0</v>
      </c>
      <c r="E68" s="89">
        <f t="shared" si="16"/>
        <v>1209316.2666820288</v>
      </c>
      <c r="F68" s="93">
        <f>INDEX([11]Delta!$F$1:$EE$997,$L$14,$I68)</f>
        <v>63240</v>
      </c>
      <c r="G68" s="94">
        <f t="shared" si="4"/>
        <v>19.122648113251561</v>
      </c>
      <c r="I68" s="95">
        <f t="shared" si="17"/>
        <v>60</v>
      </c>
      <c r="J68" s="91">
        <f t="shared" si="5"/>
        <v>2022</v>
      </c>
      <c r="K68" s="96">
        <f t="shared" si="18"/>
        <v>44774</v>
      </c>
    </row>
    <row r="69" spans="2:11" outlineLevel="1">
      <c r="B69" s="96">
        <f t="shared" si="2"/>
        <v>44805</v>
      </c>
      <c r="C69" s="93">
        <f>IF(F69&lt;&gt;0,-INDEX([11]Delta!$F$1:$EE$997,$L$13,$I69),0)</f>
        <v>1222975.6845553964</v>
      </c>
      <c r="D69" s="89">
        <f>IF(F69&lt;&gt;0,VLOOKUP($J69,'Table 1'!$B$13:$C$33,2,FALSE)/12*1000*Study_MW,0)</f>
        <v>0</v>
      </c>
      <c r="E69" s="89">
        <f t="shared" si="16"/>
        <v>1222975.6845553964</v>
      </c>
      <c r="F69" s="93">
        <f>INDEX([11]Delta!$F$1:$EE$997,$L$14,$I69)</f>
        <v>61200</v>
      </c>
      <c r="G69" s="94">
        <f t="shared" si="4"/>
        <v>19.983262819532623</v>
      </c>
      <c r="I69" s="95">
        <f t="shared" si="17"/>
        <v>61</v>
      </c>
      <c r="J69" s="91">
        <f t="shared" si="5"/>
        <v>2022</v>
      </c>
      <c r="K69" s="96">
        <f t="shared" si="18"/>
        <v>44805</v>
      </c>
    </row>
    <row r="70" spans="2:11" outlineLevel="1">
      <c r="B70" s="96">
        <f t="shared" si="2"/>
        <v>44835</v>
      </c>
      <c r="C70" s="93">
        <f>IF(F70&lt;&gt;0,-INDEX([11]Delta!$F$1:$EE$997,$L$13,$I70),0)</f>
        <v>1255367.9531324804</v>
      </c>
      <c r="D70" s="89">
        <f>IF(F70&lt;&gt;0,VLOOKUP($J70,'Table 1'!$B$13:$C$33,2,FALSE)/12*1000*Study_MW,0)</f>
        <v>0</v>
      </c>
      <c r="E70" s="89">
        <f t="shared" si="16"/>
        <v>1255367.9531324804</v>
      </c>
      <c r="F70" s="93">
        <f>INDEX([11]Delta!$F$1:$EE$997,$L$14,$I70)</f>
        <v>63240</v>
      </c>
      <c r="G70" s="94">
        <f t="shared" si="4"/>
        <v>19.850853148837452</v>
      </c>
      <c r="I70" s="95">
        <f t="shared" si="17"/>
        <v>62</v>
      </c>
      <c r="J70" s="91">
        <f t="shared" si="5"/>
        <v>2022</v>
      </c>
      <c r="K70" s="96">
        <f t="shared" si="18"/>
        <v>44835</v>
      </c>
    </row>
    <row r="71" spans="2:11" outlineLevel="1">
      <c r="B71" s="96">
        <f t="shared" si="2"/>
        <v>44866</v>
      </c>
      <c r="C71" s="93">
        <f>IF(F71&lt;&gt;0,-INDEX([11]Delta!$F$1:$EE$997,$L$13,$I71),0)</f>
        <v>1204724.4911226928</v>
      </c>
      <c r="D71" s="89">
        <f>IF(F71&lt;&gt;0,VLOOKUP($J71,'Table 1'!$B$13:$C$33,2,FALSE)/12*1000*Study_MW,0)</f>
        <v>0</v>
      </c>
      <c r="E71" s="89">
        <f t="shared" si="16"/>
        <v>1204724.4911226928</v>
      </c>
      <c r="F71" s="93">
        <f>INDEX([11]Delta!$F$1:$EE$997,$L$14,$I71)</f>
        <v>61200</v>
      </c>
      <c r="G71" s="94">
        <f t="shared" si="4"/>
        <v>19.685040704619166</v>
      </c>
      <c r="I71" s="95">
        <f t="shared" si="17"/>
        <v>63</v>
      </c>
      <c r="J71" s="91">
        <f t="shared" si="5"/>
        <v>2022</v>
      </c>
      <c r="K71" s="96">
        <f t="shared" si="18"/>
        <v>44866</v>
      </c>
    </row>
    <row r="72" spans="2:11" outlineLevel="1">
      <c r="B72" s="100">
        <f t="shared" si="2"/>
        <v>44896</v>
      </c>
      <c r="C72" s="97">
        <f>IF(F72&lt;&gt;0,-INDEX([11]Delta!$F$1:$EE$997,$L$13,$I72),0)</f>
        <v>1414876.2762674987</v>
      </c>
      <c r="D72" s="98">
        <f>IF(F72&lt;&gt;0,VLOOKUP($J72,'Table 1'!$B$13:$C$33,2,FALSE)/12*1000*Study_MW,0)</f>
        <v>0</v>
      </c>
      <c r="E72" s="98">
        <f t="shared" si="16"/>
        <v>1414876.2762674987</v>
      </c>
      <c r="F72" s="97">
        <f>INDEX([11]Delta!$F$1:$EE$997,$L$14,$I72)</f>
        <v>63240</v>
      </c>
      <c r="G72" s="99">
        <f t="shared" si="4"/>
        <v>22.373122648126166</v>
      </c>
      <c r="I72" s="82">
        <f t="shared" si="17"/>
        <v>64</v>
      </c>
      <c r="J72" s="91">
        <f t="shared" si="5"/>
        <v>2022</v>
      </c>
      <c r="K72" s="100">
        <f t="shared" si="18"/>
        <v>44896</v>
      </c>
    </row>
    <row r="73" spans="2:11" outlineLevel="1">
      <c r="B73" s="92">
        <f t="shared" si="2"/>
        <v>44927</v>
      </c>
      <c r="C73" s="87">
        <f>IF(F73&lt;&gt;0,-INDEX([11]Delta!$F$1:$EE$997,$L$13,$I73),0)</f>
        <v>1941200.992827177</v>
      </c>
      <c r="D73" s="88">
        <f>IF(F73&lt;&gt;0,VLOOKUP($J73,'Table 1'!$B$13:$C$33,2,FALSE)/12*1000*Study_MW,0)</f>
        <v>0</v>
      </c>
      <c r="E73" s="88">
        <f t="shared" si="16"/>
        <v>1941200.992827177</v>
      </c>
      <c r="F73" s="87">
        <f>INDEX([11]Delta!$F$1:$EE$997,$L$14,$I73)</f>
        <v>63240</v>
      </c>
      <c r="G73" s="90">
        <f t="shared" si="4"/>
        <v>30.695777875192555</v>
      </c>
      <c r="I73" s="78">
        <f>I61+13</f>
        <v>66</v>
      </c>
      <c r="J73" s="91">
        <f t="shared" si="5"/>
        <v>2023</v>
      </c>
      <c r="K73" s="92">
        <f t="shared" si="18"/>
        <v>44927</v>
      </c>
    </row>
    <row r="74" spans="2:11" outlineLevel="1">
      <c r="B74" s="96">
        <f t="shared" si="2"/>
        <v>44958</v>
      </c>
      <c r="C74" s="93">
        <f>IF(F74&lt;&gt;0,-INDEX([11]Delta!$F$1:$EE$997,$L$13,$I74),0)</f>
        <v>1081798.7066183239</v>
      </c>
      <c r="D74" s="89">
        <f>IF(F74&lt;&gt;0,VLOOKUP($J74,'Table 1'!$B$13:$C$33,2,FALSE)/12*1000*Study_MW,0)</f>
        <v>0</v>
      </c>
      <c r="E74" s="89">
        <f t="shared" si="16"/>
        <v>1081798.7066183239</v>
      </c>
      <c r="F74" s="93">
        <f>INDEX([11]Delta!$F$1:$EE$997,$L$14,$I74)</f>
        <v>57120</v>
      </c>
      <c r="G74" s="94">
        <f t="shared" si="4"/>
        <v>18.939052987015476</v>
      </c>
      <c r="I74" s="95">
        <f t="shared" si="17"/>
        <v>67</v>
      </c>
      <c r="J74" s="91">
        <f t="shared" si="5"/>
        <v>2023</v>
      </c>
      <c r="K74" s="96">
        <f t="shared" si="18"/>
        <v>44958</v>
      </c>
    </row>
    <row r="75" spans="2:11" outlineLevel="1">
      <c r="B75" s="96">
        <f t="shared" si="2"/>
        <v>44986</v>
      </c>
      <c r="C75" s="93">
        <f>IF(F75&lt;&gt;0,-INDEX([11]Delta!$F$1:$EE$997,$L$13,$I75),0)</f>
        <v>1253886.110683322</v>
      </c>
      <c r="D75" s="89">
        <f>IF(F75&lt;&gt;0,VLOOKUP($J75,'Table 1'!$B$13:$C$33,2,FALSE)/12*1000*Study_MW,0)</f>
        <v>0</v>
      </c>
      <c r="E75" s="89">
        <f t="shared" si="16"/>
        <v>1253886.110683322</v>
      </c>
      <c r="F75" s="93">
        <f>INDEX([11]Delta!$F$1:$EE$997,$L$14,$I75)</f>
        <v>63240</v>
      </c>
      <c r="G75" s="94">
        <f t="shared" si="4"/>
        <v>19.827421105049368</v>
      </c>
      <c r="I75" s="95">
        <f t="shared" si="17"/>
        <v>68</v>
      </c>
      <c r="J75" s="91">
        <f t="shared" si="5"/>
        <v>2023</v>
      </c>
      <c r="K75" s="96">
        <f t="shared" si="18"/>
        <v>44986</v>
      </c>
    </row>
    <row r="76" spans="2:11" outlineLevel="1">
      <c r="B76" s="96">
        <f t="shared" si="2"/>
        <v>45017</v>
      </c>
      <c r="C76" s="93">
        <f>IF(F76&lt;&gt;0,-INDEX([11]Delta!$F$1:$EE$997,$L$13,$I76),0)</f>
        <v>1024837.1808864921</v>
      </c>
      <c r="D76" s="89">
        <f>IF(F76&lt;&gt;0,VLOOKUP($J76,'Table 1'!$B$13:$C$33,2,FALSE)/12*1000*Study_MW,0)</f>
        <v>0</v>
      </c>
      <c r="E76" s="89">
        <f t="shared" si="16"/>
        <v>1024837.1808864921</v>
      </c>
      <c r="F76" s="93">
        <f>INDEX([11]Delta!$F$1:$EE$997,$L$14,$I76)</f>
        <v>61200</v>
      </c>
      <c r="G76" s="94">
        <f t="shared" si="4"/>
        <v>16.74570557004072</v>
      </c>
      <c r="I76" s="95">
        <f t="shared" si="17"/>
        <v>69</v>
      </c>
      <c r="J76" s="91">
        <f t="shared" si="5"/>
        <v>2023</v>
      </c>
      <c r="K76" s="96">
        <f t="shared" si="18"/>
        <v>45017</v>
      </c>
    </row>
    <row r="77" spans="2:11" outlineLevel="1">
      <c r="B77" s="96">
        <f t="shared" si="2"/>
        <v>45047</v>
      </c>
      <c r="C77" s="93">
        <f>IF(F77&lt;&gt;0,-INDEX([11]Delta!$F$1:$EE$997,$L$13,$I77),0)</f>
        <v>1131455.0626434535</v>
      </c>
      <c r="D77" s="89">
        <f>IF(F77&lt;&gt;0,VLOOKUP($J77,'Table 1'!$B$13:$C$33,2,FALSE)/12*1000*Study_MW,0)</f>
        <v>0</v>
      </c>
      <c r="E77" s="89">
        <f t="shared" si="16"/>
        <v>1131455.0626434535</v>
      </c>
      <c r="F77" s="93">
        <f>INDEX([11]Delta!$F$1:$EE$997,$L$14,$I77)</f>
        <v>63240</v>
      </c>
      <c r="G77" s="94">
        <f t="shared" si="4"/>
        <v>17.891446278359478</v>
      </c>
      <c r="I77" s="95">
        <f t="shared" si="17"/>
        <v>70</v>
      </c>
      <c r="J77" s="91">
        <f t="shared" si="5"/>
        <v>2023</v>
      </c>
      <c r="K77" s="96">
        <f t="shared" si="18"/>
        <v>45047</v>
      </c>
    </row>
    <row r="78" spans="2:11" outlineLevel="1">
      <c r="B78" s="96">
        <f t="shared" ref="B78:B141" si="32">EDATE(B77,1)</f>
        <v>45078</v>
      </c>
      <c r="C78" s="93">
        <f>IF(F78&lt;&gt;0,-INDEX([11]Delta!$F$1:$EE$997,$L$13,$I78),0)</f>
        <v>1083910.1310111433</v>
      </c>
      <c r="D78" s="89">
        <f>IF(F78&lt;&gt;0,VLOOKUP($J78,'Table 1'!$B$13:$C$33,2,FALSE)/12*1000*Study_MW,0)</f>
        <v>0</v>
      </c>
      <c r="E78" s="89">
        <f t="shared" ref="E78:E141" si="33">C78+D78</f>
        <v>1083910.1310111433</v>
      </c>
      <c r="F78" s="93">
        <f>INDEX([11]Delta!$F$1:$EE$997,$L$14,$I78)</f>
        <v>61200</v>
      </c>
      <c r="G78" s="94">
        <f t="shared" ref="G78:G141" si="34">IF(ISNUMBER($F78),E78/$F78,"")</f>
        <v>17.710949853123257</v>
      </c>
      <c r="I78" s="95">
        <f t="shared" si="17"/>
        <v>71</v>
      </c>
      <c r="J78" s="91">
        <f t="shared" ref="J78:J141" si="35">YEAR(B78)</f>
        <v>2023</v>
      </c>
      <c r="K78" s="96">
        <f t="shared" si="18"/>
        <v>45078</v>
      </c>
    </row>
    <row r="79" spans="2:11" outlineLevel="1">
      <c r="B79" s="96">
        <f t="shared" si="32"/>
        <v>45108</v>
      </c>
      <c r="C79" s="93">
        <f>IF(F79&lt;&gt;0,-INDEX([11]Delta!$F$1:$EE$997,$L$13,$I79),0)</f>
        <v>1296217.7157579958</v>
      </c>
      <c r="D79" s="89">
        <f>IF(F79&lt;&gt;0,VLOOKUP($J79,'Table 1'!$B$13:$C$33,2,FALSE)/12*1000*Study_MW,0)</f>
        <v>0</v>
      </c>
      <c r="E79" s="89">
        <f t="shared" si="33"/>
        <v>1296217.7157579958</v>
      </c>
      <c r="F79" s="93">
        <f>INDEX([11]Delta!$F$1:$EE$997,$L$14,$I79)</f>
        <v>63240</v>
      </c>
      <c r="G79" s="94">
        <f t="shared" si="34"/>
        <v>20.496801324446487</v>
      </c>
      <c r="I79" s="95">
        <f t="shared" si="17"/>
        <v>72</v>
      </c>
      <c r="J79" s="91">
        <f t="shared" si="35"/>
        <v>2023</v>
      </c>
      <c r="K79" s="96">
        <f t="shared" si="18"/>
        <v>45108</v>
      </c>
    </row>
    <row r="80" spans="2:11" outlineLevel="1">
      <c r="B80" s="96">
        <f t="shared" si="32"/>
        <v>45139</v>
      </c>
      <c r="C80" s="93">
        <f>IF(F80&lt;&gt;0,-INDEX([11]Delta!$F$1:$EE$997,$L$13,$I80),0)</f>
        <v>1355289.9096587598</v>
      </c>
      <c r="D80" s="89">
        <f>IF(F80&lt;&gt;0,VLOOKUP($J80,'Table 1'!$B$13:$C$33,2,FALSE)/12*1000*Study_MW,0)</f>
        <v>0</v>
      </c>
      <c r="E80" s="89">
        <f t="shared" si="33"/>
        <v>1355289.9096587598</v>
      </c>
      <c r="F80" s="93">
        <f>INDEX([11]Delta!$F$1:$EE$997,$L$14,$I80)</f>
        <v>63240</v>
      </c>
      <c r="G80" s="94">
        <f t="shared" si="34"/>
        <v>21.430896737172041</v>
      </c>
      <c r="I80" s="95">
        <f t="shared" si="17"/>
        <v>73</v>
      </c>
      <c r="J80" s="91">
        <f t="shared" si="35"/>
        <v>2023</v>
      </c>
      <c r="K80" s="96">
        <f t="shared" si="18"/>
        <v>45139</v>
      </c>
    </row>
    <row r="81" spans="2:11" outlineLevel="1">
      <c r="B81" s="96">
        <f t="shared" si="32"/>
        <v>45170</v>
      </c>
      <c r="C81" s="93">
        <f>IF(F81&lt;&gt;0,-INDEX([11]Delta!$F$1:$EE$997,$L$13,$I81),0)</f>
        <v>1335615.4436342418</v>
      </c>
      <c r="D81" s="89">
        <f>IF(F81&lt;&gt;0,VLOOKUP($J81,'Table 1'!$B$13:$C$33,2,FALSE)/12*1000*Study_MW,0)</f>
        <v>0</v>
      </c>
      <c r="E81" s="89">
        <f t="shared" si="33"/>
        <v>1335615.4436342418</v>
      </c>
      <c r="F81" s="93">
        <f>INDEX([11]Delta!$F$1:$EE$997,$L$14,$I81)</f>
        <v>61200</v>
      </c>
      <c r="G81" s="94">
        <f t="shared" si="34"/>
        <v>21.823781758729442</v>
      </c>
      <c r="I81" s="95">
        <f t="shared" si="17"/>
        <v>74</v>
      </c>
      <c r="J81" s="91">
        <f t="shared" si="35"/>
        <v>2023</v>
      </c>
      <c r="K81" s="96">
        <f t="shared" si="18"/>
        <v>45170</v>
      </c>
    </row>
    <row r="82" spans="2:11" outlineLevel="1">
      <c r="B82" s="96">
        <f t="shared" si="32"/>
        <v>45200</v>
      </c>
      <c r="C82" s="93">
        <f>IF(F82&lt;&gt;0,-INDEX([11]Delta!$F$1:$EE$997,$L$13,$I82),0)</f>
        <v>1505219.6953086257</v>
      </c>
      <c r="D82" s="89">
        <f>IF(F82&lt;&gt;0,VLOOKUP($J82,'Table 1'!$B$13:$C$33,2,FALSE)/12*1000*Study_MW,0)</f>
        <v>0</v>
      </c>
      <c r="E82" s="89">
        <f t="shared" si="33"/>
        <v>1505219.6953086257</v>
      </c>
      <c r="F82" s="93">
        <f>INDEX([11]Delta!$F$1:$EE$997,$L$14,$I82)</f>
        <v>63240</v>
      </c>
      <c r="G82" s="94">
        <f t="shared" si="34"/>
        <v>23.801702961869477</v>
      </c>
      <c r="I82" s="95">
        <f t="shared" si="17"/>
        <v>75</v>
      </c>
      <c r="J82" s="91">
        <f t="shared" si="35"/>
        <v>2023</v>
      </c>
      <c r="K82" s="96">
        <f t="shared" si="18"/>
        <v>45200</v>
      </c>
    </row>
    <row r="83" spans="2:11" outlineLevel="1">
      <c r="B83" s="96">
        <f t="shared" si="32"/>
        <v>45231</v>
      </c>
      <c r="C83" s="93">
        <f>IF(F83&lt;&gt;0,-INDEX([11]Delta!$F$1:$EE$997,$L$13,$I83),0)</f>
        <v>1233659.8101934046</v>
      </c>
      <c r="D83" s="89">
        <f>IF(F83&lt;&gt;0,VLOOKUP($J83,'Table 1'!$B$13:$C$33,2,FALSE)/12*1000*Study_MW,0)</f>
        <v>0</v>
      </c>
      <c r="E83" s="89">
        <f t="shared" si="33"/>
        <v>1233659.8101934046</v>
      </c>
      <c r="F83" s="93">
        <f>INDEX([11]Delta!$F$1:$EE$997,$L$14,$I83)</f>
        <v>61200</v>
      </c>
      <c r="G83" s="94">
        <f t="shared" si="34"/>
        <v>20.157840035839943</v>
      </c>
      <c r="I83" s="95">
        <f t="shared" si="17"/>
        <v>76</v>
      </c>
      <c r="J83" s="91">
        <f t="shared" si="35"/>
        <v>2023</v>
      </c>
      <c r="K83" s="96">
        <f t="shared" si="18"/>
        <v>45231</v>
      </c>
    </row>
    <row r="84" spans="2:11" outlineLevel="1">
      <c r="B84" s="100">
        <f t="shared" si="32"/>
        <v>45261</v>
      </c>
      <c r="C84" s="97">
        <f>IF(F84&lt;&gt;0,-INDEX([11]Delta!$F$1:$EE$997,$L$13,$I84),0)</f>
        <v>1518775.7695150077</v>
      </c>
      <c r="D84" s="98">
        <f>IF(F84&lt;&gt;0,VLOOKUP($J84,'Table 1'!$B$13:$C$33,2,FALSE)/12*1000*Study_MW,0)</f>
        <v>0</v>
      </c>
      <c r="E84" s="98">
        <f t="shared" si="33"/>
        <v>1518775.7695150077</v>
      </c>
      <c r="F84" s="97">
        <f>INDEX([11]Delta!$F$1:$EE$997,$L$14,$I84)</f>
        <v>63240</v>
      </c>
      <c r="G84" s="99">
        <f t="shared" si="34"/>
        <v>24.01606213654345</v>
      </c>
      <c r="I84" s="82">
        <f t="shared" si="17"/>
        <v>77</v>
      </c>
      <c r="J84" s="91">
        <f t="shared" si="35"/>
        <v>2023</v>
      </c>
      <c r="K84" s="100">
        <f t="shared" si="18"/>
        <v>45261</v>
      </c>
    </row>
    <row r="85" spans="2:11" outlineLevel="1">
      <c r="B85" s="92">
        <f t="shared" si="32"/>
        <v>45292</v>
      </c>
      <c r="C85" s="87">
        <f>IF(F85&lt;&gt;0,-INDEX([11]Delta!$F$1:$EE$997,$L$13,$I85),0)</f>
        <v>1390513.6943105161</v>
      </c>
      <c r="D85" s="88">
        <f>IF(F85&lt;&gt;0,VLOOKUP($J85,'Table 1'!$B$13:$C$33,2,FALSE)/12*1000*Study_MW,0)</f>
        <v>0</v>
      </c>
      <c r="E85" s="88">
        <f t="shared" si="33"/>
        <v>1390513.6943105161</v>
      </c>
      <c r="F85" s="87">
        <f>INDEX([11]Delta!$F$1:$EE$997,$L$14,$I85)</f>
        <v>63240</v>
      </c>
      <c r="G85" s="90">
        <f t="shared" si="34"/>
        <v>21.987882579230174</v>
      </c>
      <c r="I85" s="78">
        <f>I73+13</f>
        <v>79</v>
      </c>
      <c r="J85" s="91">
        <f t="shared" si="35"/>
        <v>2024</v>
      </c>
      <c r="K85" s="92">
        <f t="shared" si="18"/>
        <v>45292</v>
      </c>
    </row>
    <row r="86" spans="2:11" outlineLevel="1">
      <c r="B86" s="96">
        <f t="shared" si="32"/>
        <v>45323</v>
      </c>
      <c r="C86" s="93">
        <f>IF(F86&lt;&gt;0,-INDEX([11]Delta!$F$1:$EE$997,$L$13,$I86),0)</f>
        <v>1477922.0712225884</v>
      </c>
      <c r="D86" s="89">
        <f>IF(F86&lt;&gt;0,VLOOKUP($J86,'Table 1'!$B$13:$C$33,2,FALSE)/12*1000*Study_MW,0)</f>
        <v>0</v>
      </c>
      <c r="E86" s="89">
        <f t="shared" si="33"/>
        <v>1477922.0712225884</v>
      </c>
      <c r="F86" s="93">
        <f>INDEX([11]Delta!$F$1:$EE$997,$L$14,$I86)</f>
        <v>59160</v>
      </c>
      <c r="G86" s="94">
        <f t="shared" si="34"/>
        <v>24.9817794324305</v>
      </c>
      <c r="I86" s="95">
        <f t="shared" si="17"/>
        <v>80</v>
      </c>
      <c r="J86" s="91">
        <f t="shared" si="35"/>
        <v>2024</v>
      </c>
      <c r="K86" s="96">
        <f t="shared" si="18"/>
        <v>45323</v>
      </c>
    </row>
    <row r="87" spans="2:11" outlineLevel="1">
      <c r="B87" s="96">
        <f t="shared" si="32"/>
        <v>45352</v>
      </c>
      <c r="C87" s="93">
        <f>IF(F87&lt;&gt;0,-INDEX([11]Delta!$F$1:$EE$997,$L$13,$I87),0)</f>
        <v>1383070.0098365545</v>
      </c>
      <c r="D87" s="89">
        <f>IF(F87&lt;&gt;0,VLOOKUP($J87,'Table 1'!$B$13:$C$33,2,FALSE)/12*1000*Study_MW,0)</f>
        <v>0</v>
      </c>
      <c r="E87" s="89">
        <f t="shared" si="33"/>
        <v>1383070.0098365545</v>
      </c>
      <c r="F87" s="93">
        <f>INDEX([11]Delta!$F$1:$EE$997,$L$14,$I87)</f>
        <v>63240</v>
      </c>
      <c r="G87" s="94">
        <f t="shared" si="34"/>
        <v>21.870177258642546</v>
      </c>
      <c r="I87" s="95">
        <f t="shared" si="17"/>
        <v>81</v>
      </c>
      <c r="J87" s="91">
        <f t="shared" si="35"/>
        <v>2024</v>
      </c>
      <c r="K87" s="96">
        <f t="shared" si="18"/>
        <v>45352</v>
      </c>
    </row>
    <row r="88" spans="2:11" outlineLevel="1">
      <c r="B88" s="96">
        <f t="shared" si="32"/>
        <v>45383</v>
      </c>
      <c r="C88" s="93">
        <f>IF(F88&lt;&gt;0,-INDEX([11]Delta!$F$1:$EE$997,$L$13,$I88),0)</f>
        <v>1119333.9589373767</v>
      </c>
      <c r="D88" s="89">
        <f>IF(F88&lt;&gt;0,VLOOKUP($J88,'Table 1'!$B$13:$C$33,2,FALSE)/12*1000*Study_MW,0)</f>
        <v>0</v>
      </c>
      <c r="E88" s="89">
        <f t="shared" si="33"/>
        <v>1119333.9589373767</v>
      </c>
      <c r="F88" s="93">
        <f>INDEX([11]Delta!$F$1:$EE$997,$L$14,$I88)</f>
        <v>61200</v>
      </c>
      <c r="G88" s="94">
        <f t="shared" si="34"/>
        <v>18.289770570872168</v>
      </c>
      <c r="I88" s="95">
        <f t="shared" si="17"/>
        <v>82</v>
      </c>
      <c r="J88" s="91">
        <f t="shared" si="35"/>
        <v>2024</v>
      </c>
      <c r="K88" s="96">
        <f t="shared" si="18"/>
        <v>45383</v>
      </c>
    </row>
    <row r="89" spans="2:11" outlineLevel="1">
      <c r="B89" s="96">
        <f t="shared" si="32"/>
        <v>45413</v>
      </c>
      <c r="C89" s="93">
        <f>IF(F89&lt;&gt;0,-INDEX([11]Delta!$F$1:$EE$997,$L$13,$I89),0)</f>
        <v>1232687.6108641326</v>
      </c>
      <c r="D89" s="89">
        <f>IF(F89&lt;&gt;0,VLOOKUP($J89,'Table 1'!$B$13:$C$33,2,FALSE)/12*1000*Study_MW,0)</f>
        <v>0</v>
      </c>
      <c r="E89" s="89">
        <f t="shared" si="33"/>
        <v>1232687.6108641326</v>
      </c>
      <c r="F89" s="93">
        <f>INDEX([11]Delta!$F$1:$EE$997,$L$14,$I89)</f>
        <v>63240</v>
      </c>
      <c r="G89" s="94">
        <f t="shared" si="34"/>
        <v>19.492213960533405</v>
      </c>
      <c r="I89" s="95">
        <f t="shared" si="17"/>
        <v>83</v>
      </c>
      <c r="J89" s="91">
        <f t="shared" si="35"/>
        <v>2024</v>
      </c>
      <c r="K89" s="96">
        <f t="shared" si="18"/>
        <v>45413</v>
      </c>
    </row>
    <row r="90" spans="2:11" outlineLevel="1">
      <c r="B90" s="96">
        <f t="shared" si="32"/>
        <v>45444</v>
      </c>
      <c r="C90" s="93">
        <f>IF(F90&lt;&gt;0,-INDEX([11]Delta!$F$1:$EE$997,$L$13,$I90),0)</f>
        <v>1234332.1145286262</v>
      </c>
      <c r="D90" s="89">
        <f>IF(F90&lt;&gt;0,VLOOKUP($J90,'Table 1'!$B$13:$C$33,2,FALSE)/12*1000*Study_MW,0)</f>
        <v>0</v>
      </c>
      <c r="E90" s="89">
        <f t="shared" si="33"/>
        <v>1234332.1145286262</v>
      </c>
      <c r="F90" s="93">
        <f>INDEX([11]Delta!$F$1:$EE$997,$L$14,$I90)</f>
        <v>61200</v>
      </c>
      <c r="G90" s="94">
        <f t="shared" si="34"/>
        <v>20.168825400794546</v>
      </c>
      <c r="I90" s="95">
        <f t="shared" ref="I90:I96" si="36">I78+13</f>
        <v>84</v>
      </c>
      <c r="J90" s="91">
        <f t="shared" si="35"/>
        <v>2024</v>
      </c>
      <c r="K90" s="96">
        <f t="shared" ref="K90:K153" si="37">IF(ISNUMBER(F90),IF(F90&lt;&gt;0,B90,""),"")</f>
        <v>45444</v>
      </c>
    </row>
    <row r="91" spans="2:11" outlineLevel="1">
      <c r="B91" s="96">
        <f t="shared" si="32"/>
        <v>45474</v>
      </c>
      <c r="C91" s="93">
        <f>IF(F91&lt;&gt;0,-INDEX([11]Delta!$F$1:$EE$997,$L$13,$I91),0)</f>
        <v>1413032.9495738149</v>
      </c>
      <c r="D91" s="89">
        <f>IF(F91&lt;&gt;0,VLOOKUP($J91,'Table 1'!$B$13:$C$33,2,FALSE)/12*1000*Study_MW,0)</f>
        <v>0</v>
      </c>
      <c r="E91" s="89">
        <f t="shared" si="33"/>
        <v>1413032.9495738149</v>
      </c>
      <c r="F91" s="93">
        <f>INDEX([11]Delta!$F$1:$EE$997,$L$14,$I91)</f>
        <v>63240</v>
      </c>
      <c r="G91" s="94">
        <f t="shared" si="34"/>
        <v>22.343974534690304</v>
      </c>
      <c r="I91" s="95">
        <f t="shared" si="36"/>
        <v>85</v>
      </c>
      <c r="J91" s="91">
        <f t="shared" si="35"/>
        <v>2024</v>
      </c>
      <c r="K91" s="96">
        <f t="shared" si="37"/>
        <v>45474</v>
      </c>
    </row>
    <row r="92" spans="2:11" outlineLevel="1">
      <c r="B92" s="96">
        <f t="shared" si="32"/>
        <v>45505</v>
      </c>
      <c r="C92" s="93">
        <f>IF(F92&lt;&gt;0,-INDEX([11]Delta!$F$1:$EE$997,$L$13,$I92),0)</f>
        <v>1526801.6072921157</v>
      </c>
      <c r="D92" s="89">
        <f>IF(F92&lt;&gt;0,VLOOKUP($J92,'Table 1'!$B$13:$C$33,2,FALSE)/12*1000*Study_MW,0)</f>
        <v>0</v>
      </c>
      <c r="E92" s="89">
        <f t="shared" si="33"/>
        <v>1526801.6072921157</v>
      </c>
      <c r="F92" s="93">
        <f>INDEX([11]Delta!$F$1:$EE$997,$L$14,$I92)</f>
        <v>63240</v>
      </c>
      <c r="G92" s="94">
        <f t="shared" si="34"/>
        <v>24.142972917332632</v>
      </c>
      <c r="I92" s="95">
        <f t="shared" si="36"/>
        <v>86</v>
      </c>
      <c r="J92" s="91">
        <f t="shared" si="35"/>
        <v>2024</v>
      </c>
      <c r="K92" s="96">
        <f t="shared" si="37"/>
        <v>45505</v>
      </c>
    </row>
    <row r="93" spans="2:11" outlineLevel="1">
      <c r="B93" s="96">
        <f t="shared" si="32"/>
        <v>45536</v>
      </c>
      <c r="C93" s="93">
        <f>IF(F93&lt;&gt;0,-INDEX([11]Delta!$F$1:$EE$997,$L$13,$I93),0)</f>
        <v>1354931.4578464329</v>
      </c>
      <c r="D93" s="89">
        <f>IF(F93&lt;&gt;0,VLOOKUP($J93,'Table 1'!$B$13:$C$33,2,FALSE)/12*1000*Study_MW,0)</f>
        <v>0</v>
      </c>
      <c r="E93" s="89">
        <f t="shared" si="33"/>
        <v>1354931.4578464329</v>
      </c>
      <c r="F93" s="93">
        <f>INDEX([11]Delta!$F$1:$EE$997,$L$14,$I93)</f>
        <v>61200</v>
      </c>
      <c r="G93" s="94">
        <f t="shared" si="34"/>
        <v>22.139402905987467</v>
      </c>
      <c r="I93" s="95">
        <f t="shared" si="36"/>
        <v>87</v>
      </c>
      <c r="J93" s="91">
        <f t="shared" si="35"/>
        <v>2024</v>
      </c>
      <c r="K93" s="96">
        <f t="shared" si="37"/>
        <v>45536</v>
      </c>
    </row>
    <row r="94" spans="2:11" outlineLevel="1">
      <c r="B94" s="96">
        <f t="shared" si="32"/>
        <v>45566</v>
      </c>
      <c r="C94" s="93">
        <f>IF(F94&lt;&gt;0,-INDEX([11]Delta!$F$1:$EE$997,$L$13,$I94),0)</f>
        <v>1646721.2010831535</v>
      </c>
      <c r="D94" s="89">
        <f>IF(F94&lt;&gt;0,VLOOKUP($J94,'Table 1'!$B$13:$C$33,2,FALSE)/12*1000*Study_MW,0)</f>
        <v>0</v>
      </c>
      <c r="E94" s="89">
        <f t="shared" si="33"/>
        <v>1646721.2010831535</v>
      </c>
      <c r="F94" s="93">
        <f>INDEX([11]Delta!$F$1:$EE$997,$L$14,$I94)</f>
        <v>63240</v>
      </c>
      <c r="G94" s="94">
        <f t="shared" si="34"/>
        <v>26.039234678734243</v>
      </c>
      <c r="I94" s="95">
        <f t="shared" si="36"/>
        <v>88</v>
      </c>
      <c r="J94" s="91">
        <f t="shared" si="35"/>
        <v>2024</v>
      </c>
      <c r="K94" s="96">
        <f t="shared" si="37"/>
        <v>45566</v>
      </c>
    </row>
    <row r="95" spans="2:11" outlineLevel="1">
      <c r="B95" s="96">
        <f t="shared" si="32"/>
        <v>45597</v>
      </c>
      <c r="C95" s="93">
        <f>IF(F95&lt;&gt;0,-INDEX([11]Delta!$F$1:$EE$997,$L$13,$I95),0)</f>
        <v>1369173.4966641068</v>
      </c>
      <c r="D95" s="89">
        <f>IF(F95&lt;&gt;0,VLOOKUP($J95,'Table 1'!$B$13:$C$33,2,FALSE)/12*1000*Study_MW,0)</f>
        <v>0</v>
      </c>
      <c r="E95" s="89">
        <f t="shared" si="33"/>
        <v>1369173.4966641068</v>
      </c>
      <c r="F95" s="93">
        <f>INDEX([11]Delta!$F$1:$EE$997,$L$14,$I95)</f>
        <v>61200</v>
      </c>
      <c r="G95" s="94">
        <f t="shared" si="34"/>
        <v>22.372115958563839</v>
      </c>
      <c r="I95" s="95">
        <f t="shared" si="36"/>
        <v>89</v>
      </c>
      <c r="J95" s="91">
        <f t="shared" si="35"/>
        <v>2024</v>
      </c>
      <c r="K95" s="96">
        <f t="shared" si="37"/>
        <v>45597</v>
      </c>
    </row>
    <row r="96" spans="2:11" outlineLevel="1">
      <c r="B96" s="100">
        <f t="shared" si="32"/>
        <v>45627</v>
      </c>
      <c r="C96" s="97">
        <f>IF(F96&lt;&gt;0,-INDEX([11]Delta!$F$1:$EE$997,$L$13,$I96),0)</f>
        <v>1649989.9052565396</v>
      </c>
      <c r="D96" s="98">
        <f>IF(F96&lt;&gt;0,VLOOKUP($J96,'Table 1'!$B$13:$C$33,2,FALSE)/12*1000*Study_MW,0)</f>
        <v>0</v>
      </c>
      <c r="E96" s="98">
        <f t="shared" si="33"/>
        <v>1649989.9052565396</v>
      </c>
      <c r="F96" s="97">
        <f>INDEX([11]Delta!$F$1:$EE$997,$L$14,$I96)</f>
        <v>63240</v>
      </c>
      <c r="G96" s="99">
        <f t="shared" si="34"/>
        <v>26.090921968003471</v>
      </c>
      <c r="I96" s="82">
        <f t="shared" si="36"/>
        <v>90</v>
      </c>
      <c r="J96" s="91">
        <f t="shared" si="35"/>
        <v>2024</v>
      </c>
      <c r="K96" s="100">
        <f t="shared" si="37"/>
        <v>45627</v>
      </c>
    </row>
    <row r="97" spans="2:11" outlineLevel="1">
      <c r="B97" s="92">
        <f t="shared" si="32"/>
        <v>45658</v>
      </c>
      <c r="C97" s="87">
        <f>IF(F97&lt;&gt;0,-INDEX([11]Delta!$F$1:$EE$997,$L$13,$I97),0)</f>
        <v>1649668.880728811</v>
      </c>
      <c r="D97" s="88">
        <f>IF(F97&lt;&gt;0,VLOOKUP($J97,'Table 1'!$B$13:$C$33,2,FALSE)/12*1000*Study_MW,0)</f>
        <v>0</v>
      </c>
      <c r="E97" s="88">
        <f t="shared" si="33"/>
        <v>1649668.880728811</v>
      </c>
      <c r="F97" s="87">
        <f>INDEX([11]Delta!$F$1:$EE$997,$L$14,$I97)</f>
        <v>63240</v>
      </c>
      <c r="G97" s="90">
        <f t="shared" si="34"/>
        <v>26.085845678823702</v>
      </c>
      <c r="I97" s="78">
        <f>I85+13</f>
        <v>92</v>
      </c>
      <c r="J97" s="91">
        <f t="shared" si="35"/>
        <v>2025</v>
      </c>
      <c r="K97" s="92">
        <f t="shared" si="37"/>
        <v>45658</v>
      </c>
    </row>
    <row r="98" spans="2:11" outlineLevel="1">
      <c r="B98" s="96">
        <f t="shared" si="32"/>
        <v>45689</v>
      </c>
      <c r="C98" s="93">
        <f>IF(F98&lt;&gt;0,-INDEX([11]Delta!$F$1:$EE$997,$L$13,$I98),0)</f>
        <v>1378443.0598092973</v>
      </c>
      <c r="D98" s="89">
        <f>IF(F98&lt;&gt;0,VLOOKUP($J98,'Table 1'!$B$13:$C$33,2,FALSE)/12*1000*Study_MW,0)</f>
        <v>0</v>
      </c>
      <c r="E98" s="89">
        <f t="shared" si="33"/>
        <v>1378443.0598092973</v>
      </c>
      <c r="F98" s="93">
        <f>INDEX([11]Delta!$F$1:$EE$997,$L$14,$I98)</f>
        <v>57120</v>
      </c>
      <c r="G98" s="94">
        <f t="shared" si="34"/>
        <v>24.13240650926641</v>
      </c>
      <c r="I98" s="95">
        <f t="shared" ref="I98:I120" si="38">I86+13</f>
        <v>93</v>
      </c>
      <c r="J98" s="91">
        <f t="shared" si="35"/>
        <v>2025</v>
      </c>
      <c r="K98" s="96">
        <f t="shared" si="37"/>
        <v>45689</v>
      </c>
    </row>
    <row r="99" spans="2:11" outlineLevel="1">
      <c r="B99" s="96">
        <f t="shared" si="32"/>
        <v>45717</v>
      </c>
      <c r="C99" s="93">
        <f>IF(F99&lt;&gt;0,-INDEX([11]Delta!$F$1:$EE$997,$L$13,$I99),0)</f>
        <v>1503408.1469868124</v>
      </c>
      <c r="D99" s="89">
        <f>IF(F99&lt;&gt;0,VLOOKUP($J99,'Table 1'!$B$13:$C$33,2,FALSE)/12*1000*Study_MW,0)</f>
        <v>0</v>
      </c>
      <c r="E99" s="89">
        <f t="shared" si="33"/>
        <v>1503408.1469868124</v>
      </c>
      <c r="F99" s="93">
        <f>INDEX([11]Delta!$F$1:$EE$997,$L$14,$I99)</f>
        <v>63240</v>
      </c>
      <c r="G99" s="94">
        <f t="shared" si="34"/>
        <v>23.773057352732643</v>
      </c>
      <c r="I99" s="95">
        <f t="shared" si="38"/>
        <v>94</v>
      </c>
      <c r="J99" s="91">
        <f t="shared" si="35"/>
        <v>2025</v>
      </c>
      <c r="K99" s="96">
        <f t="shared" si="37"/>
        <v>45717</v>
      </c>
    </row>
    <row r="100" spans="2:11" outlineLevel="1">
      <c r="B100" s="96">
        <f t="shared" si="32"/>
        <v>45748</v>
      </c>
      <c r="C100" s="93">
        <f>IF(F100&lt;&gt;0,-INDEX([11]Delta!$F$1:$EE$997,$L$13,$I100),0)</f>
        <v>1300964.665626362</v>
      </c>
      <c r="D100" s="89">
        <f>IF(F100&lt;&gt;0,VLOOKUP($J100,'Table 1'!$B$13:$C$33,2,FALSE)/12*1000*Study_MW,0)</f>
        <v>0</v>
      </c>
      <c r="E100" s="89">
        <f t="shared" si="33"/>
        <v>1300964.665626362</v>
      </c>
      <c r="F100" s="93">
        <f>INDEX([11]Delta!$F$1:$EE$997,$L$14,$I100)</f>
        <v>61200</v>
      </c>
      <c r="G100" s="94">
        <f t="shared" si="34"/>
        <v>21.257592575594149</v>
      </c>
      <c r="I100" s="95">
        <f t="shared" si="38"/>
        <v>95</v>
      </c>
      <c r="J100" s="91">
        <f t="shared" si="35"/>
        <v>2025</v>
      </c>
      <c r="K100" s="96">
        <f t="shared" si="37"/>
        <v>45748</v>
      </c>
    </row>
    <row r="101" spans="2:11" outlineLevel="1">
      <c r="B101" s="96">
        <f t="shared" si="32"/>
        <v>45778</v>
      </c>
      <c r="C101" s="93">
        <f>IF(F101&lt;&gt;0,-INDEX([11]Delta!$F$1:$EE$997,$L$13,$I101),0)</f>
        <v>1313660.1218955815</v>
      </c>
      <c r="D101" s="89">
        <f>IF(F101&lt;&gt;0,VLOOKUP($J101,'Table 1'!$B$13:$C$33,2,FALSE)/12*1000*Study_MW,0)</f>
        <v>0</v>
      </c>
      <c r="E101" s="89">
        <f t="shared" si="33"/>
        <v>1313660.1218955815</v>
      </c>
      <c r="F101" s="93">
        <f>INDEX([11]Delta!$F$1:$EE$997,$L$14,$I101)</f>
        <v>63240</v>
      </c>
      <c r="G101" s="94">
        <f t="shared" si="34"/>
        <v>20.77261419822235</v>
      </c>
      <c r="I101" s="95">
        <f t="shared" si="38"/>
        <v>96</v>
      </c>
      <c r="J101" s="91">
        <f t="shared" si="35"/>
        <v>2025</v>
      </c>
      <c r="K101" s="96">
        <f t="shared" si="37"/>
        <v>45778</v>
      </c>
    </row>
    <row r="102" spans="2:11" outlineLevel="1">
      <c r="B102" s="96">
        <f t="shared" si="32"/>
        <v>45809</v>
      </c>
      <c r="C102" s="93">
        <f>IF(F102&lt;&gt;0,-INDEX([11]Delta!$F$1:$EE$997,$L$13,$I102),0)</f>
        <v>1302757.0548034608</v>
      </c>
      <c r="D102" s="89">
        <f>IF(F102&lt;&gt;0,VLOOKUP($J102,'Table 1'!$B$13:$C$33,2,FALSE)/12*1000*Study_MW,0)</f>
        <v>0</v>
      </c>
      <c r="E102" s="89">
        <f t="shared" si="33"/>
        <v>1302757.0548034608</v>
      </c>
      <c r="F102" s="93">
        <f>INDEX([11]Delta!$F$1:$EE$997,$L$14,$I102)</f>
        <v>61200</v>
      </c>
      <c r="G102" s="94">
        <f t="shared" si="34"/>
        <v>21.286879980448706</v>
      </c>
      <c r="I102" s="95">
        <f t="shared" si="38"/>
        <v>97</v>
      </c>
      <c r="J102" s="91">
        <f t="shared" si="35"/>
        <v>2025</v>
      </c>
      <c r="K102" s="96">
        <f t="shared" si="37"/>
        <v>45809</v>
      </c>
    </row>
    <row r="103" spans="2:11" outlineLevel="1">
      <c r="B103" s="96">
        <f t="shared" si="32"/>
        <v>45839</v>
      </c>
      <c r="C103" s="93">
        <f>IF(F103&lt;&gt;0,-INDEX([11]Delta!$F$1:$EE$997,$L$13,$I103),0)</f>
        <v>1564432.3407091796</v>
      </c>
      <c r="D103" s="89">
        <f>IF(F103&lt;&gt;0,VLOOKUP($J103,'Table 1'!$B$13:$C$33,2,FALSE)/12*1000*Study_MW,0)</f>
        <v>0</v>
      </c>
      <c r="E103" s="89">
        <f t="shared" si="33"/>
        <v>1564432.3407091796</v>
      </c>
      <c r="F103" s="93">
        <f>INDEX([11]Delta!$F$1:$EE$997,$L$14,$I103)</f>
        <v>63240</v>
      </c>
      <c r="G103" s="94">
        <f t="shared" si="34"/>
        <v>24.738019302801703</v>
      </c>
      <c r="I103" s="95">
        <f t="shared" si="38"/>
        <v>98</v>
      </c>
      <c r="J103" s="91">
        <f t="shared" si="35"/>
        <v>2025</v>
      </c>
      <c r="K103" s="96">
        <f t="shared" si="37"/>
        <v>45839</v>
      </c>
    </row>
    <row r="104" spans="2:11" outlineLevel="1">
      <c r="B104" s="96">
        <f t="shared" si="32"/>
        <v>45870</v>
      </c>
      <c r="C104" s="93">
        <f>IF(F104&lt;&gt;0,-INDEX([11]Delta!$F$1:$EE$997,$L$13,$I104),0)</f>
        <v>1605865.9597609937</v>
      </c>
      <c r="D104" s="89">
        <f>IF(F104&lt;&gt;0,VLOOKUP($J104,'Table 1'!$B$13:$C$33,2,FALSE)/12*1000*Study_MW,0)</f>
        <v>0</v>
      </c>
      <c r="E104" s="89">
        <f t="shared" si="33"/>
        <v>1605865.9597609937</v>
      </c>
      <c r="F104" s="93">
        <f>INDEX([11]Delta!$F$1:$EE$997,$L$14,$I104)</f>
        <v>63240</v>
      </c>
      <c r="G104" s="94">
        <f t="shared" si="34"/>
        <v>25.393199869718433</v>
      </c>
      <c r="I104" s="95">
        <f t="shared" si="38"/>
        <v>99</v>
      </c>
      <c r="J104" s="91">
        <f t="shared" si="35"/>
        <v>2025</v>
      </c>
      <c r="K104" s="96">
        <f t="shared" si="37"/>
        <v>45870</v>
      </c>
    </row>
    <row r="105" spans="2:11" outlineLevel="1">
      <c r="B105" s="96">
        <f t="shared" si="32"/>
        <v>45901</v>
      </c>
      <c r="C105" s="93">
        <f>IF(F105&lt;&gt;0,-INDEX([11]Delta!$F$1:$EE$997,$L$13,$I105),0)</f>
        <v>1449928.3248143196</v>
      </c>
      <c r="D105" s="89">
        <f>IF(F105&lt;&gt;0,VLOOKUP($J105,'Table 1'!$B$13:$C$33,2,FALSE)/12*1000*Study_MW,0)</f>
        <v>0</v>
      </c>
      <c r="E105" s="89">
        <f t="shared" si="33"/>
        <v>1449928.3248143196</v>
      </c>
      <c r="F105" s="93">
        <f>INDEX([11]Delta!$F$1:$EE$997,$L$14,$I105)</f>
        <v>61200</v>
      </c>
      <c r="G105" s="94">
        <f t="shared" si="34"/>
        <v>23.691639294351628</v>
      </c>
      <c r="I105" s="95">
        <f t="shared" si="38"/>
        <v>100</v>
      </c>
      <c r="J105" s="91">
        <f t="shared" si="35"/>
        <v>2025</v>
      </c>
      <c r="K105" s="96">
        <f t="shared" si="37"/>
        <v>45901</v>
      </c>
    </row>
    <row r="106" spans="2:11" outlineLevel="1">
      <c r="B106" s="96">
        <f t="shared" si="32"/>
        <v>45931</v>
      </c>
      <c r="C106" s="93">
        <f>IF(F106&lt;&gt;0,-INDEX([11]Delta!$F$1:$EE$997,$L$13,$I106),0)</f>
        <v>1575419.1644198596</v>
      </c>
      <c r="D106" s="89">
        <f>IF(F106&lt;&gt;0,VLOOKUP($J106,'Table 1'!$B$13:$C$33,2,FALSE)/12*1000*Study_MW,0)</f>
        <v>0</v>
      </c>
      <c r="E106" s="89">
        <f t="shared" si="33"/>
        <v>1575419.1644198596</v>
      </c>
      <c r="F106" s="93">
        <f>INDEX([11]Delta!$F$1:$EE$997,$L$14,$I106)</f>
        <v>63240</v>
      </c>
      <c r="G106" s="94">
        <f t="shared" si="34"/>
        <v>24.91175149304016</v>
      </c>
      <c r="I106" s="95">
        <f t="shared" si="38"/>
        <v>101</v>
      </c>
      <c r="J106" s="91">
        <f t="shared" si="35"/>
        <v>2025</v>
      </c>
      <c r="K106" s="96">
        <f t="shared" si="37"/>
        <v>45931</v>
      </c>
    </row>
    <row r="107" spans="2:11" outlineLevel="1">
      <c r="B107" s="96">
        <f t="shared" si="32"/>
        <v>45962</v>
      </c>
      <c r="C107" s="93">
        <f>IF(F107&lt;&gt;0,-INDEX([11]Delta!$F$1:$EE$997,$L$13,$I107),0)</f>
        <v>1608741.9522095919</v>
      </c>
      <c r="D107" s="89">
        <f>IF(F107&lt;&gt;0,VLOOKUP($J107,'Table 1'!$B$13:$C$33,2,FALSE)/12*1000*Study_MW,0)</f>
        <v>0</v>
      </c>
      <c r="E107" s="89">
        <f t="shared" si="33"/>
        <v>1608741.9522095919</v>
      </c>
      <c r="F107" s="93">
        <f>INDEX([11]Delta!$F$1:$EE$997,$L$14,$I107)</f>
        <v>61200</v>
      </c>
      <c r="G107" s="94">
        <f t="shared" si="34"/>
        <v>26.286633206039081</v>
      </c>
      <c r="I107" s="95">
        <f t="shared" si="38"/>
        <v>102</v>
      </c>
      <c r="J107" s="91">
        <f t="shared" si="35"/>
        <v>2025</v>
      </c>
      <c r="K107" s="96">
        <f t="shared" si="37"/>
        <v>45962</v>
      </c>
    </row>
    <row r="108" spans="2:11" outlineLevel="1">
      <c r="B108" s="100">
        <f t="shared" si="32"/>
        <v>45992</v>
      </c>
      <c r="C108" s="97">
        <f>IF(F108&lt;&gt;0,-INDEX([11]Delta!$F$1:$EE$997,$L$13,$I108),0)</f>
        <v>1745944.9555587769</v>
      </c>
      <c r="D108" s="98">
        <f>IF(F108&lt;&gt;0,VLOOKUP($J108,'Table 1'!$B$13:$C$33,2,FALSE)/12*1000*Study_MW,0)</f>
        <v>0</v>
      </c>
      <c r="E108" s="98">
        <f t="shared" si="33"/>
        <v>1745944.9555587769</v>
      </c>
      <c r="F108" s="97">
        <f>INDEX([11]Delta!$F$1:$EE$997,$L$14,$I108)</f>
        <v>63240</v>
      </c>
      <c r="G108" s="99">
        <f t="shared" si="34"/>
        <v>27.608237753933853</v>
      </c>
      <c r="I108" s="82">
        <f t="shared" si="38"/>
        <v>103</v>
      </c>
      <c r="J108" s="91">
        <f t="shared" si="35"/>
        <v>2025</v>
      </c>
      <c r="K108" s="100">
        <f t="shared" si="37"/>
        <v>45992</v>
      </c>
    </row>
    <row r="109" spans="2:11" outlineLevel="1">
      <c r="B109" s="92">
        <f t="shared" si="32"/>
        <v>46023</v>
      </c>
      <c r="C109" s="87">
        <f>IF(F109&lt;&gt;0,-INDEX([11]Delta!$F$1:$EE$997,$L$13,$I109),0)</f>
        <v>1744603.8408438265</v>
      </c>
      <c r="D109" s="88">
        <f>IF(F109&lt;&gt;0,VLOOKUP($J109,'Table 1'!$B$13:$C$33,2,FALSE)/12*1000*Study_MW,0)</f>
        <v>0</v>
      </c>
      <c r="E109" s="88">
        <f t="shared" si="33"/>
        <v>1744603.8408438265</v>
      </c>
      <c r="F109" s="87">
        <f>INDEX([11]Delta!$F$1:$EE$997,$L$14,$I109)</f>
        <v>63240</v>
      </c>
      <c r="G109" s="90">
        <f t="shared" si="34"/>
        <v>27.587031006385619</v>
      </c>
      <c r="I109" s="78">
        <f>I97+13</f>
        <v>105</v>
      </c>
      <c r="J109" s="91">
        <f t="shared" si="35"/>
        <v>2026</v>
      </c>
      <c r="K109" s="92">
        <f t="shared" si="37"/>
        <v>46023</v>
      </c>
    </row>
    <row r="110" spans="2:11" outlineLevel="1">
      <c r="B110" s="96">
        <f t="shared" si="32"/>
        <v>46054</v>
      </c>
      <c r="C110" s="93">
        <f>IF(F110&lt;&gt;0,-INDEX([11]Delta!$F$1:$EE$997,$L$13,$I110),0)</f>
        <v>1442757.7628426254</v>
      </c>
      <c r="D110" s="89">
        <f>IF(F110&lt;&gt;0,VLOOKUP($J110,'Table 1'!$B$13:$C$33,2,FALSE)/12*1000*Study_MW,0)</f>
        <v>0</v>
      </c>
      <c r="E110" s="89">
        <f t="shared" si="33"/>
        <v>1442757.7628426254</v>
      </c>
      <c r="F110" s="93">
        <f>INDEX([11]Delta!$F$1:$EE$997,$L$14,$I110)</f>
        <v>57120</v>
      </c>
      <c r="G110" s="94">
        <f t="shared" si="34"/>
        <v>25.258364195424114</v>
      </c>
      <c r="I110" s="95">
        <f t="shared" si="38"/>
        <v>106</v>
      </c>
      <c r="J110" s="91">
        <f t="shared" si="35"/>
        <v>2026</v>
      </c>
      <c r="K110" s="96">
        <f t="shared" si="37"/>
        <v>46054</v>
      </c>
    </row>
    <row r="111" spans="2:11" outlineLevel="1">
      <c r="B111" s="96">
        <f t="shared" si="32"/>
        <v>46082</v>
      </c>
      <c r="C111" s="93">
        <f>IF(F111&lt;&gt;0,-INDEX([11]Delta!$F$1:$EE$997,$L$13,$I111),0)</f>
        <v>1500718.9790267646</v>
      </c>
      <c r="D111" s="89">
        <f>IF(F111&lt;&gt;0,VLOOKUP($J111,'Table 1'!$B$13:$C$33,2,FALSE)/12*1000*Study_MW,0)</f>
        <v>0</v>
      </c>
      <c r="E111" s="89">
        <f t="shared" si="33"/>
        <v>1500718.9790267646</v>
      </c>
      <c r="F111" s="93">
        <f>INDEX([11]Delta!$F$1:$EE$997,$L$14,$I111)</f>
        <v>63240</v>
      </c>
      <c r="G111" s="94">
        <f t="shared" si="34"/>
        <v>23.730534140208171</v>
      </c>
      <c r="I111" s="95">
        <f t="shared" si="38"/>
        <v>107</v>
      </c>
      <c r="J111" s="91">
        <f t="shared" si="35"/>
        <v>2026</v>
      </c>
      <c r="K111" s="96">
        <f t="shared" si="37"/>
        <v>46082</v>
      </c>
    </row>
    <row r="112" spans="2:11" outlineLevel="1">
      <c r="B112" s="96">
        <f t="shared" si="32"/>
        <v>46113</v>
      </c>
      <c r="C112" s="93">
        <f>IF(F112&lt;&gt;0,-INDEX([11]Delta!$F$1:$EE$997,$L$13,$I112),0)</f>
        <v>1291670.3886867464</v>
      </c>
      <c r="D112" s="89">
        <f>IF(F112&lt;&gt;0,VLOOKUP($J112,'Table 1'!$B$13:$C$33,2,FALSE)/12*1000*Study_MW,0)</f>
        <v>0</v>
      </c>
      <c r="E112" s="89">
        <f t="shared" si="33"/>
        <v>1291670.3886867464</v>
      </c>
      <c r="F112" s="93">
        <f>INDEX([11]Delta!$F$1:$EE$997,$L$14,$I112)</f>
        <v>61200</v>
      </c>
      <c r="G112" s="94">
        <f t="shared" si="34"/>
        <v>21.105725305338993</v>
      </c>
      <c r="I112" s="95">
        <f t="shared" si="38"/>
        <v>108</v>
      </c>
      <c r="J112" s="91">
        <f t="shared" si="35"/>
        <v>2026</v>
      </c>
      <c r="K112" s="96">
        <f t="shared" si="37"/>
        <v>46113</v>
      </c>
    </row>
    <row r="113" spans="2:11" outlineLevel="1">
      <c r="B113" s="96">
        <f t="shared" si="32"/>
        <v>46143</v>
      </c>
      <c r="C113" s="93">
        <f>IF(F113&lt;&gt;0,-INDEX([11]Delta!$F$1:$EE$997,$L$13,$I113),0)</f>
        <v>1341500.6002766192</v>
      </c>
      <c r="D113" s="89">
        <f>IF(F113&lt;&gt;0,VLOOKUP($J113,'Table 1'!$B$13:$C$33,2,FALSE)/12*1000*Study_MW,0)</f>
        <v>0</v>
      </c>
      <c r="E113" s="89">
        <f t="shared" si="33"/>
        <v>1341500.6002766192</v>
      </c>
      <c r="F113" s="93">
        <f>INDEX([11]Delta!$F$1:$EE$997,$L$14,$I113)</f>
        <v>63240</v>
      </c>
      <c r="G113" s="94">
        <f t="shared" si="34"/>
        <v>21.212849466739709</v>
      </c>
      <c r="I113" s="95">
        <f t="shared" si="38"/>
        <v>109</v>
      </c>
      <c r="J113" s="91">
        <f t="shared" si="35"/>
        <v>2026</v>
      </c>
      <c r="K113" s="96">
        <f t="shared" si="37"/>
        <v>46143</v>
      </c>
    </row>
    <row r="114" spans="2:11" outlineLevel="1">
      <c r="B114" s="96">
        <f t="shared" si="32"/>
        <v>46174</v>
      </c>
      <c r="C114" s="93">
        <f>IF(F114&lt;&gt;0,-INDEX([11]Delta!$F$1:$EE$997,$L$13,$I114),0)</f>
        <v>1354339.4164929092</v>
      </c>
      <c r="D114" s="89">
        <f>IF(F114&lt;&gt;0,VLOOKUP($J114,'Table 1'!$B$13:$C$33,2,FALSE)/12*1000*Study_MW,0)</f>
        <v>0</v>
      </c>
      <c r="E114" s="89">
        <f t="shared" si="33"/>
        <v>1354339.4164929092</v>
      </c>
      <c r="F114" s="93">
        <f>INDEX([11]Delta!$F$1:$EE$997,$L$14,$I114)</f>
        <v>61200</v>
      </c>
      <c r="G114" s="94">
        <f t="shared" si="34"/>
        <v>22.129729027661917</v>
      </c>
      <c r="I114" s="95">
        <f t="shared" si="38"/>
        <v>110</v>
      </c>
      <c r="J114" s="91">
        <f t="shared" si="35"/>
        <v>2026</v>
      </c>
      <c r="K114" s="96">
        <f t="shared" si="37"/>
        <v>46174</v>
      </c>
    </row>
    <row r="115" spans="2:11" outlineLevel="1">
      <c r="B115" s="96">
        <f t="shared" si="32"/>
        <v>46204</v>
      </c>
      <c r="C115" s="93">
        <f>IF(F115&lt;&gt;0,-INDEX([11]Delta!$F$1:$EE$997,$L$13,$I115),0)</f>
        <v>1559268.6422820687</v>
      </c>
      <c r="D115" s="89">
        <f>IF(F115&lt;&gt;0,VLOOKUP($J115,'Table 1'!$B$13:$C$33,2,FALSE)/12*1000*Study_MW,0)</f>
        <v>0</v>
      </c>
      <c r="E115" s="89">
        <f t="shared" si="33"/>
        <v>1559268.6422820687</v>
      </c>
      <c r="F115" s="93">
        <f>INDEX([11]Delta!$F$1:$EE$997,$L$14,$I115)</f>
        <v>63240</v>
      </c>
      <c r="G115" s="94">
        <f t="shared" si="34"/>
        <v>24.656366892505829</v>
      </c>
      <c r="I115" s="95">
        <f t="shared" si="38"/>
        <v>111</v>
      </c>
      <c r="J115" s="91">
        <f t="shared" si="35"/>
        <v>2026</v>
      </c>
      <c r="K115" s="96">
        <f t="shared" si="37"/>
        <v>46204</v>
      </c>
    </row>
    <row r="116" spans="2:11" outlineLevel="1">
      <c r="B116" s="96">
        <f t="shared" si="32"/>
        <v>46235</v>
      </c>
      <c r="C116" s="93">
        <f>IF(F116&lt;&gt;0,-INDEX([11]Delta!$F$1:$EE$997,$L$13,$I116),0)</f>
        <v>1572429.5455928445</v>
      </c>
      <c r="D116" s="89">
        <f>IF(F116&lt;&gt;0,VLOOKUP($J116,'Table 1'!$B$13:$C$33,2,FALSE)/12*1000*Study_MW,0)</f>
        <v>0</v>
      </c>
      <c r="E116" s="89">
        <f t="shared" si="33"/>
        <v>1572429.5455928445</v>
      </c>
      <c r="F116" s="93">
        <f>INDEX([11]Delta!$F$1:$EE$997,$L$14,$I116)</f>
        <v>63240</v>
      </c>
      <c r="G116" s="94">
        <f t="shared" si="34"/>
        <v>24.864477318039921</v>
      </c>
      <c r="I116" s="95">
        <f t="shared" si="38"/>
        <v>112</v>
      </c>
      <c r="J116" s="91">
        <f t="shared" si="35"/>
        <v>2026</v>
      </c>
      <c r="K116" s="96">
        <f t="shared" si="37"/>
        <v>46235</v>
      </c>
    </row>
    <row r="117" spans="2:11" outlineLevel="1">
      <c r="B117" s="96">
        <f t="shared" si="32"/>
        <v>46266</v>
      </c>
      <c r="C117" s="93">
        <f>IF(F117&lt;&gt;0,-INDEX([11]Delta!$F$1:$EE$997,$L$13,$I117),0)</f>
        <v>1574560.7836484313</v>
      </c>
      <c r="D117" s="89">
        <f>IF(F117&lt;&gt;0,VLOOKUP($J117,'Table 1'!$B$13:$C$33,2,FALSE)/12*1000*Study_MW,0)</f>
        <v>0</v>
      </c>
      <c r="E117" s="89">
        <f t="shared" si="33"/>
        <v>1574560.7836484313</v>
      </c>
      <c r="F117" s="93">
        <f>INDEX([11]Delta!$F$1:$EE$997,$L$14,$I117)</f>
        <v>61200</v>
      </c>
      <c r="G117" s="94">
        <f t="shared" si="34"/>
        <v>25.728117379876327</v>
      </c>
      <c r="I117" s="95">
        <f t="shared" si="38"/>
        <v>113</v>
      </c>
      <c r="J117" s="91">
        <f t="shared" si="35"/>
        <v>2026</v>
      </c>
      <c r="K117" s="96">
        <f t="shared" si="37"/>
        <v>46266</v>
      </c>
    </row>
    <row r="118" spans="2:11" outlineLevel="1">
      <c r="B118" s="96">
        <f t="shared" si="32"/>
        <v>46296</v>
      </c>
      <c r="C118" s="93">
        <f>IF(F118&lt;&gt;0,-INDEX([11]Delta!$F$1:$EE$997,$L$13,$I118),0)</f>
        <v>1593583.0527999699</v>
      </c>
      <c r="D118" s="89">
        <f>IF(F118&lt;&gt;0,VLOOKUP($J118,'Table 1'!$B$13:$C$33,2,FALSE)/12*1000*Study_MW,0)</f>
        <v>0</v>
      </c>
      <c r="E118" s="89">
        <f t="shared" si="33"/>
        <v>1593583.0527999699</v>
      </c>
      <c r="F118" s="93">
        <f>INDEX([11]Delta!$F$1:$EE$997,$L$14,$I118)</f>
        <v>63240</v>
      </c>
      <c r="G118" s="94">
        <f t="shared" si="34"/>
        <v>25.198973004427103</v>
      </c>
      <c r="I118" s="95">
        <f t="shared" si="38"/>
        <v>114</v>
      </c>
      <c r="J118" s="91">
        <f t="shared" si="35"/>
        <v>2026</v>
      </c>
      <c r="K118" s="96">
        <f t="shared" si="37"/>
        <v>46296</v>
      </c>
    </row>
    <row r="119" spans="2:11" outlineLevel="1">
      <c r="B119" s="96">
        <f t="shared" si="32"/>
        <v>46327</v>
      </c>
      <c r="C119" s="93">
        <f>IF(F119&lt;&gt;0,-INDEX([11]Delta!$F$1:$EE$997,$L$13,$I119),0)</f>
        <v>1525692.546018064</v>
      </c>
      <c r="D119" s="89">
        <f>IF(F119&lt;&gt;0,VLOOKUP($J119,'Table 1'!$B$13:$C$33,2,FALSE)/12*1000*Study_MW,0)</f>
        <v>0</v>
      </c>
      <c r="E119" s="89">
        <f t="shared" si="33"/>
        <v>1525692.546018064</v>
      </c>
      <c r="F119" s="93">
        <f>INDEX([11]Delta!$F$1:$EE$997,$L$14,$I119)</f>
        <v>61200</v>
      </c>
      <c r="G119" s="94">
        <f t="shared" si="34"/>
        <v>24.929616765001047</v>
      </c>
      <c r="I119" s="95">
        <f t="shared" si="38"/>
        <v>115</v>
      </c>
      <c r="J119" s="91">
        <f t="shared" si="35"/>
        <v>2026</v>
      </c>
      <c r="K119" s="96">
        <f t="shared" si="37"/>
        <v>46327</v>
      </c>
    </row>
    <row r="120" spans="2:11" outlineLevel="1">
      <c r="B120" s="100">
        <f t="shared" si="32"/>
        <v>46357</v>
      </c>
      <c r="C120" s="97">
        <f>IF(F120&lt;&gt;0,-INDEX([11]Delta!$F$1:$EE$997,$L$13,$I120),0)</f>
        <v>1538897.0339791775</v>
      </c>
      <c r="D120" s="98">
        <f>IF(F120&lt;&gt;0,VLOOKUP($J120,'Table 1'!$B$13:$C$33,2,FALSE)/12*1000*Study_MW,0)</f>
        <v>0</v>
      </c>
      <c r="E120" s="98">
        <f t="shared" si="33"/>
        <v>1538897.0339791775</v>
      </c>
      <c r="F120" s="97">
        <f>INDEX([11]Delta!$F$1:$EE$997,$L$14,$I120)</f>
        <v>63240</v>
      </c>
      <c r="G120" s="99">
        <f t="shared" si="34"/>
        <v>24.334235198911724</v>
      </c>
      <c r="I120" s="82">
        <f t="shared" si="38"/>
        <v>116</v>
      </c>
      <c r="J120" s="91">
        <f t="shared" si="35"/>
        <v>2026</v>
      </c>
      <c r="K120" s="100">
        <f t="shared" si="37"/>
        <v>46357</v>
      </c>
    </row>
    <row r="121" spans="2:11" outlineLevel="1">
      <c r="B121" s="92">
        <f t="shared" si="32"/>
        <v>46388</v>
      </c>
      <c r="C121" s="87">
        <f>IF(F121&lt;&gt;0,-INDEX([11]Delta!$F$1:$EE$997,$L$13,$I121),0)</f>
        <v>1580426.2774488926</v>
      </c>
      <c r="D121" s="88">
        <f>IF(F121&lt;&gt;0,VLOOKUP($J121,'Table 1'!$B$13:$C$33,2,FALSE)/12*1000*Study_MW,0)</f>
        <v>0</v>
      </c>
      <c r="E121" s="88">
        <f t="shared" si="33"/>
        <v>1580426.2774488926</v>
      </c>
      <c r="F121" s="87">
        <f>INDEX([11]Delta!$F$1:$EE$997,$L$14,$I121)</f>
        <v>63240</v>
      </c>
      <c r="G121" s="90">
        <f t="shared" si="34"/>
        <v>24.990927853398048</v>
      </c>
      <c r="I121" s="78">
        <f>I109+13</f>
        <v>118</v>
      </c>
      <c r="J121" s="91">
        <f t="shared" si="35"/>
        <v>2027</v>
      </c>
      <c r="K121" s="92">
        <f t="shared" si="37"/>
        <v>46388</v>
      </c>
    </row>
    <row r="122" spans="2:11" outlineLevel="1">
      <c r="B122" s="96">
        <f t="shared" si="32"/>
        <v>46419</v>
      </c>
      <c r="C122" s="93">
        <f>IF(F122&lt;&gt;0,-INDEX([11]Delta!$F$1:$EE$997,$L$13,$I122),0)</f>
        <v>1431236.104611218</v>
      </c>
      <c r="D122" s="89">
        <f>IF(F122&lt;&gt;0,VLOOKUP($J122,'Table 1'!$B$13:$C$33,2,FALSE)/12*1000*Study_MW,0)</f>
        <v>0</v>
      </c>
      <c r="E122" s="89">
        <f t="shared" si="33"/>
        <v>1431236.104611218</v>
      </c>
      <c r="F122" s="93">
        <f>INDEX([11]Delta!$F$1:$EE$997,$L$14,$I122)</f>
        <v>57120</v>
      </c>
      <c r="G122" s="94">
        <f t="shared" si="34"/>
        <v>25.056654492493312</v>
      </c>
      <c r="I122" s="95">
        <f t="shared" ref="I122:I132" si="39">I110+13</f>
        <v>119</v>
      </c>
      <c r="J122" s="91">
        <f t="shared" si="35"/>
        <v>2027</v>
      </c>
      <c r="K122" s="96">
        <f t="shared" si="37"/>
        <v>46419</v>
      </c>
    </row>
    <row r="123" spans="2:11" outlineLevel="1">
      <c r="B123" s="96">
        <f t="shared" si="32"/>
        <v>46447</v>
      </c>
      <c r="C123" s="93">
        <f>IF(F123&lt;&gt;0,-INDEX([11]Delta!$F$1:$EE$997,$L$13,$I123),0)</f>
        <v>1889256.7463237643</v>
      </c>
      <c r="D123" s="89">
        <f>IF(F123&lt;&gt;0,VLOOKUP($J123,'Table 1'!$B$13:$C$33,2,FALSE)/12*1000*Study_MW,0)</f>
        <v>0</v>
      </c>
      <c r="E123" s="89">
        <f t="shared" si="33"/>
        <v>1889256.7463237643</v>
      </c>
      <c r="F123" s="93">
        <f>INDEX([11]Delta!$F$1:$EE$997,$L$14,$I123)</f>
        <v>63240</v>
      </c>
      <c r="G123" s="94">
        <f t="shared" si="34"/>
        <v>29.874395103158829</v>
      </c>
      <c r="I123" s="95">
        <f t="shared" si="39"/>
        <v>120</v>
      </c>
      <c r="J123" s="91">
        <f t="shared" si="35"/>
        <v>2027</v>
      </c>
      <c r="K123" s="96">
        <f t="shared" si="37"/>
        <v>46447</v>
      </c>
    </row>
    <row r="124" spans="2:11" outlineLevel="1">
      <c r="B124" s="96">
        <f t="shared" si="32"/>
        <v>46478</v>
      </c>
      <c r="C124" s="93">
        <f>IF(F124&lt;&gt;0,-INDEX([11]Delta!$F$1:$EE$997,$L$13,$I124),0)</f>
        <v>1377457.2254695296</v>
      </c>
      <c r="D124" s="89">
        <f>IF(F124&lt;&gt;0,VLOOKUP($J124,'Table 1'!$B$13:$C$33,2,FALSE)/12*1000*Study_MW,0)</f>
        <v>0</v>
      </c>
      <c r="E124" s="89">
        <f t="shared" si="33"/>
        <v>1377457.2254695296</v>
      </c>
      <c r="F124" s="93">
        <f>INDEX([11]Delta!$F$1:$EE$997,$L$14,$I124)</f>
        <v>61200</v>
      </c>
      <c r="G124" s="94">
        <f t="shared" si="34"/>
        <v>22.507471004404078</v>
      </c>
      <c r="I124" s="95">
        <f t="shared" si="39"/>
        <v>121</v>
      </c>
      <c r="J124" s="91">
        <f t="shared" si="35"/>
        <v>2027</v>
      </c>
      <c r="K124" s="96">
        <f t="shared" si="37"/>
        <v>46478</v>
      </c>
    </row>
    <row r="125" spans="2:11" outlineLevel="1">
      <c r="B125" s="96">
        <f t="shared" si="32"/>
        <v>46508</v>
      </c>
      <c r="C125" s="93">
        <f>IF(F125&lt;&gt;0,-INDEX([11]Delta!$F$1:$EE$997,$L$13,$I125),0)</f>
        <v>1397604.3382290006</v>
      </c>
      <c r="D125" s="89">
        <f>IF(F125&lt;&gt;0,VLOOKUP($J125,'Table 1'!$B$13:$C$33,2,FALSE)/12*1000*Study_MW,0)</f>
        <v>0</v>
      </c>
      <c r="E125" s="89">
        <f t="shared" si="33"/>
        <v>1397604.3382290006</v>
      </c>
      <c r="F125" s="93">
        <f>INDEX([11]Delta!$F$1:$EE$997,$L$14,$I125)</f>
        <v>63240</v>
      </c>
      <c r="G125" s="94">
        <f t="shared" si="34"/>
        <v>22.100005348339668</v>
      </c>
      <c r="I125" s="95">
        <f t="shared" si="39"/>
        <v>122</v>
      </c>
      <c r="J125" s="91">
        <f t="shared" si="35"/>
        <v>2027</v>
      </c>
      <c r="K125" s="96">
        <f t="shared" si="37"/>
        <v>46508</v>
      </c>
    </row>
    <row r="126" spans="2:11" outlineLevel="1">
      <c r="B126" s="96">
        <f t="shared" si="32"/>
        <v>46539</v>
      </c>
      <c r="C126" s="93">
        <f>IF(F126&lt;&gt;0,-INDEX([11]Delta!$F$1:$EE$997,$L$13,$I126),0)</f>
        <v>1379168.3844305277</v>
      </c>
      <c r="D126" s="89">
        <f>IF(F126&lt;&gt;0,VLOOKUP($J126,'Table 1'!$B$13:$C$33,2,FALSE)/12*1000*Study_MW,0)</f>
        <v>0</v>
      </c>
      <c r="E126" s="89">
        <f t="shared" si="33"/>
        <v>1379168.3844305277</v>
      </c>
      <c r="F126" s="93">
        <f>INDEX([11]Delta!$F$1:$EE$997,$L$14,$I126)</f>
        <v>61200</v>
      </c>
      <c r="G126" s="94">
        <f t="shared" si="34"/>
        <v>22.535431118145876</v>
      </c>
      <c r="I126" s="95">
        <f t="shared" si="39"/>
        <v>123</v>
      </c>
      <c r="J126" s="91">
        <f t="shared" si="35"/>
        <v>2027</v>
      </c>
      <c r="K126" s="96">
        <f t="shared" si="37"/>
        <v>46539</v>
      </c>
    </row>
    <row r="127" spans="2:11" outlineLevel="1">
      <c r="B127" s="96">
        <f t="shared" si="32"/>
        <v>46569</v>
      </c>
      <c r="C127" s="93">
        <f>IF(F127&lt;&gt;0,-INDEX([11]Delta!$F$1:$EE$997,$L$13,$I127),0)</f>
        <v>1633967.923337996</v>
      </c>
      <c r="D127" s="89">
        <f>IF(F127&lt;&gt;0,VLOOKUP($J127,'Table 1'!$B$13:$C$33,2,FALSE)/12*1000*Study_MW,0)</f>
        <v>0</v>
      </c>
      <c r="E127" s="89">
        <f t="shared" si="33"/>
        <v>1633967.923337996</v>
      </c>
      <c r="F127" s="93">
        <f>INDEX([11]Delta!$F$1:$EE$997,$L$14,$I127)</f>
        <v>63240</v>
      </c>
      <c r="G127" s="94">
        <f t="shared" si="34"/>
        <v>25.837569945256103</v>
      </c>
      <c r="I127" s="95">
        <f t="shared" si="39"/>
        <v>124</v>
      </c>
      <c r="J127" s="91">
        <f t="shared" si="35"/>
        <v>2027</v>
      </c>
      <c r="K127" s="96">
        <f t="shared" si="37"/>
        <v>46569</v>
      </c>
    </row>
    <row r="128" spans="2:11" outlineLevel="1">
      <c r="B128" s="96">
        <f t="shared" si="32"/>
        <v>46600</v>
      </c>
      <c r="C128" s="93">
        <f>IF(F128&lt;&gt;0,-INDEX([11]Delta!$F$1:$EE$997,$L$13,$I128),0)</f>
        <v>1648025.041903615</v>
      </c>
      <c r="D128" s="89">
        <f>IF(F128&lt;&gt;0,VLOOKUP($J128,'Table 1'!$B$13:$C$33,2,FALSE)/12*1000*Study_MW,0)</f>
        <v>0</v>
      </c>
      <c r="E128" s="89">
        <f t="shared" si="33"/>
        <v>1648025.041903615</v>
      </c>
      <c r="F128" s="93">
        <f>INDEX([11]Delta!$F$1:$EE$997,$L$14,$I128)</f>
        <v>63240</v>
      </c>
      <c r="G128" s="94">
        <f t="shared" si="34"/>
        <v>26.059852022511308</v>
      </c>
      <c r="I128" s="95">
        <f t="shared" si="39"/>
        <v>125</v>
      </c>
      <c r="J128" s="91">
        <f t="shared" si="35"/>
        <v>2027</v>
      </c>
      <c r="K128" s="96">
        <f t="shared" si="37"/>
        <v>46600</v>
      </c>
    </row>
    <row r="129" spans="2:11" outlineLevel="1">
      <c r="B129" s="96">
        <f t="shared" si="32"/>
        <v>46631</v>
      </c>
      <c r="C129" s="93">
        <f>IF(F129&lt;&gt;0,-INDEX([11]Delta!$F$1:$EE$997,$L$13,$I129),0)</f>
        <v>1638797.745428592</v>
      </c>
      <c r="D129" s="89">
        <f>IF(F129&lt;&gt;0,VLOOKUP($J129,'Table 1'!$B$13:$C$33,2,FALSE)/12*1000*Study_MW,0)</f>
        <v>0</v>
      </c>
      <c r="E129" s="89">
        <f t="shared" si="33"/>
        <v>1638797.745428592</v>
      </c>
      <c r="F129" s="93">
        <f>INDEX([11]Delta!$F$1:$EE$997,$L$14,$I129)</f>
        <v>61200</v>
      </c>
      <c r="G129" s="94">
        <f t="shared" si="34"/>
        <v>26.777740938375686</v>
      </c>
      <c r="I129" s="95">
        <f t="shared" si="39"/>
        <v>126</v>
      </c>
      <c r="J129" s="91">
        <f t="shared" si="35"/>
        <v>2027</v>
      </c>
      <c r="K129" s="96">
        <f t="shared" si="37"/>
        <v>46631</v>
      </c>
    </row>
    <row r="130" spans="2:11" outlineLevel="1">
      <c r="B130" s="96">
        <f t="shared" si="32"/>
        <v>46661</v>
      </c>
      <c r="C130" s="93">
        <f>IF(F130&lt;&gt;0,-INDEX([11]Delta!$F$1:$EE$997,$L$13,$I130),0)</f>
        <v>1714883.6897832155</v>
      </c>
      <c r="D130" s="89">
        <f>IF(F130&lt;&gt;0,VLOOKUP($J130,'Table 1'!$B$13:$C$33,2,FALSE)/12*1000*Study_MW,0)</f>
        <v>0</v>
      </c>
      <c r="E130" s="89">
        <f t="shared" si="33"/>
        <v>1714883.6897832155</v>
      </c>
      <c r="F130" s="93">
        <f>INDEX([11]Delta!$F$1:$EE$997,$L$14,$I130)</f>
        <v>63240</v>
      </c>
      <c r="G130" s="94">
        <f t="shared" si="34"/>
        <v>27.117072893472731</v>
      </c>
      <c r="I130" s="95">
        <f t="shared" si="39"/>
        <v>127</v>
      </c>
      <c r="J130" s="91">
        <f t="shared" si="35"/>
        <v>2027</v>
      </c>
      <c r="K130" s="96">
        <f t="shared" si="37"/>
        <v>46661</v>
      </c>
    </row>
    <row r="131" spans="2:11" outlineLevel="1">
      <c r="B131" s="96">
        <f t="shared" si="32"/>
        <v>46692</v>
      </c>
      <c r="C131" s="93">
        <f>IF(F131&lt;&gt;0,-INDEX([11]Delta!$F$1:$EE$997,$L$13,$I131),0)</f>
        <v>1570983.2013550401</v>
      </c>
      <c r="D131" s="89">
        <f>IF(F131&lt;&gt;0,VLOOKUP($J131,'Table 1'!$B$13:$C$33,2,FALSE)/12*1000*Study_MW,0)</f>
        <v>0</v>
      </c>
      <c r="E131" s="89">
        <f t="shared" si="33"/>
        <v>1570983.2013550401</v>
      </c>
      <c r="F131" s="93">
        <f>INDEX([11]Delta!$F$1:$EE$997,$L$14,$I131)</f>
        <v>61200</v>
      </c>
      <c r="G131" s="94">
        <f t="shared" si="34"/>
        <v>25.669660152860132</v>
      </c>
      <c r="I131" s="95">
        <f t="shared" si="39"/>
        <v>128</v>
      </c>
      <c r="J131" s="91">
        <f t="shared" si="35"/>
        <v>2027</v>
      </c>
      <c r="K131" s="96">
        <f t="shared" si="37"/>
        <v>46692</v>
      </c>
    </row>
    <row r="132" spans="2:11" outlineLevel="1">
      <c r="B132" s="100">
        <f t="shared" si="32"/>
        <v>46722</v>
      </c>
      <c r="C132" s="97">
        <f>IF(F132&lt;&gt;0,-INDEX([11]Delta!$F$1:$EE$997,$L$13,$I132),0)</f>
        <v>1771404.2894156873</v>
      </c>
      <c r="D132" s="98">
        <f>IF(F132&lt;&gt;0,VLOOKUP($J132,'Table 1'!$B$13:$C$33,2,FALSE)/12*1000*Study_MW,0)</f>
        <v>0</v>
      </c>
      <c r="E132" s="98">
        <f t="shared" si="33"/>
        <v>1771404.2894156873</v>
      </c>
      <c r="F132" s="97">
        <f>INDEX([11]Delta!$F$1:$EE$997,$L$14,$I132)</f>
        <v>63240</v>
      </c>
      <c r="G132" s="99">
        <f t="shared" si="34"/>
        <v>28.01082051574458</v>
      </c>
      <c r="I132" s="82">
        <f t="shared" si="39"/>
        <v>129</v>
      </c>
      <c r="J132" s="91">
        <f t="shared" si="35"/>
        <v>2027</v>
      </c>
      <c r="K132" s="100">
        <f t="shared" si="37"/>
        <v>46722</v>
      </c>
    </row>
    <row r="133" spans="2:11" outlineLevel="1">
      <c r="B133" s="92">
        <f t="shared" si="32"/>
        <v>46753</v>
      </c>
      <c r="C133" s="87">
        <f>IF(F133&lt;&gt;0,-INDEX([12]Delta!$F$1:$EE$65554,$L$13,$I133),0)</f>
        <v>1775126.6038845181</v>
      </c>
      <c r="D133" s="88">
        <f>IF(F133&lt;&gt;0,VLOOKUP($J133,'Table 1'!$B$13:$C$33,2,FALSE)/12*1000*Study_MW,0)</f>
        <v>0</v>
      </c>
      <c r="E133" s="88">
        <f t="shared" si="33"/>
        <v>1775126.6038845181</v>
      </c>
      <c r="F133" s="87">
        <f>INDEX([12]Delta!$F$1:$EE$65554,$L$14,$I133)</f>
        <v>63240</v>
      </c>
      <c r="G133" s="90">
        <f t="shared" si="34"/>
        <v>28.0696806433352</v>
      </c>
      <c r="I133" s="78">
        <f>I13</f>
        <v>1</v>
      </c>
      <c r="J133" s="91">
        <f t="shared" si="35"/>
        <v>2028</v>
      </c>
      <c r="K133" s="92">
        <f t="shared" si="37"/>
        <v>46753</v>
      </c>
    </row>
    <row r="134" spans="2:11" outlineLevel="1">
      <c r="B134" s="96">
        <f t="shared" si="32"/>
        <v>46784</v>
      </c>
      <c r="C134" s="93">
        <f>IF(F134&lt;&gt;0,-INDEX([12]Delta!$F$1:$EE$65554,$L$13,$I134),0)</f>
        <v>1703235.9756373465</v>
      </c>
      <c r="D134" s="89">
        <f>IF(F134&lt;&gt;0,VLOOKUP($J134,'Table 1'!$B$13:$C$33,2,FALSE)/12*1000*Study_MW,0)</f>
        <v>0</v>
      </c>
      <c r="E134" s="89">
        <f t="shared" si="33"/>
        <v>1703235.9756373465</v>
      </c>
      <c r="F134" s="93">
        <f>INDEX([12]Delta!$F$1:$EE$65554,$L$14,$I134)</f>
        <v>59160</v>
      </c>
      <c r="G134" s="94">
        <f t="shared" si="34"/>
        <v>28.79033089312621</v>
      </c>
      <c r="I134" s="95">
        <f t="shared" ref="I134:I197" si="40">I14</f>
        <v>2</v>
      </c>
      <c r="J134" s="91">
        <f t="shared" si="35"/>
        <v>2028</v>
      </c>
      <c r="K134" s="96">
        <f t="shared" si="37"/>
        <v>46784</v>
      </c>
    </row>
    <row r="135" spans="2:11" outlineLevel="1">
      <c r="B135" s="96">
        <f t="shared" si="32"/>
        <v>46813</v>
      </c>
      <c r="C135" s="93">
        <f>IF(F135&lt;&gt;0,-INDEX([12]Delta!$F$1:$EE$65554,$L$13,$I135),0)</f>
        <v>1758251.9078364968</v>
      </c>
      <c r="D135" s="89">
        <f>IF(F135&lt;&gt;0,VLOOKUP($J135,'Table 1'!$B$13:$C$33,2,FALSE)/12*1000*Study_MW,0)</f>
        <v>0</v>
      </c>
      <c r="E135" s="89">
        <f t="shared" si="33"/>
        <v>1758251.9078364968</v>
      </c>
      <c r="F135" s="93">
        <f>INDEX([12]Delta!$F$1:$EE$65554,$L$14,$I135)</f>
        <v>63240</v>
      </c>
      <c r="G135" s="94">
        <f t="shared" si="34"/>
        <v>27.80284484244935</v>
      </c>
      <c r="I135" s="95">
        <f t="shared" si="40"/>
        <v>3</v>
      </c>
      <c r="J135" s="91">
        <f t="shared" si="35"/>
        <v>2028</v>
      </c>
      <c r="K135" s="96">
        <f t="shared" si="37"/>
        <v>46813</v>
      </c>
    </row>
    <row r="136" spans="2:11" outlineLevel="1">
      <c r="B136" s="96">
        <f t="shared" si="32"/>
        <v>46844</v>
      </c>
      <c r="C136" s="93">
        <f>IF(F136&lt;&gt;0,-INDEX([12]Delta!$F$1:$EE$65554,$L$13,$I136),0)</f>
        <v>1539308.9311132133</v>
      </c>
      <c r="D136" s="89">
        <f>IF(F136&lt;&gt;0,VLOOKUP($J136,'Table 1'!$B$13:$C$33,2,FALSE)/12*1000*Study_MW,0)</f>
        <v>0</v>
      </c>
      <c r="E136" s="89">
        <f t="shared" si="33"/>
        <v>1539308.9311132133</v>
      </c>
      <c r="F136" s="93">
        <f>INDEX([12]Delta!$F$1:$EE$65554,$L$14,$I136)</f>
        <v>61200</v>
      </c>
      <c r="G136" s="94">
        <f t="shared" si="34"/>
        <v>25.152106717536164</v>
      </c>
      <c r="I136" s="95">
        <f t="shared" si="40"/>
        <v>4</v>
      </c>
      <c r="J136" s="91">
        <f t="shared" si="35"/>
        <v>2028</v>
      </c>
      <c r="K136" s="96">
        <f t="shared" si="37"/>
        <v>46844</v>
      </c>
    </row>
    <row r="137" spans="2:11" outlineLevel="1">
      <c r="B137" s="96">
        <f t="shared" si="32"/>
        <v>46874</v>
      </c>
      <c r="C137" s="93">
        <f>IF(F137&lt;&gt;0,-INDEX([12]Delta!$F$1:$EE$65554,$L$13,$I137),0)</f>
        <v>1596827.3841283917</v>
      </c>
      <c r="D137" s="89">
        <f>IF(F137&lt;&gt;0,VLOOKUP($J137,'Table 1'!$B$13:$C$33,2,FALSE)/12*1000*Study_MW,0)</f>
        <v>0</v>
      </c>
      <c r="E137" s="89">
        <f t="shared" si="33"/>
        <v>1596827.3841283917</v>
      </c>
      <c r="F137" s="93">
        <f>INDEX([12]Delta!$F$1:$EE$65554,$L$14,$I137)</f>
        <v>63240</v>
      </c>
      <c r="G137" s="94">
        <f t="shared" si="34"/>
        <v>25.250274891340794</v>
      </c>
      <c r="I137" s="95">
        <f t="shared" si="40"/>
        <v>5</v>
      </c>
      <c r="J137" s="91">
        <f t="shared" si="35"/>
        <v>2028</v>
      </c>
      <c r="K137" s="96">
        <f t="shared" si="37"/>
        <v>46874</v>
      </c>
    </row>
    <row r="138" spans="2:11" outlineLevel="1">
      <c r="B138" s="96">
        <f t="shared" si="32"/>
        <v>46905</v>
      </c>
      <c r="C138" s="93">
        <f>IF(F138&lt;&gt;0,-INDEX([12]Delta!$F$1:$EE$65554,$L$13,$I138),0)</f>
        <v>1543882.0824166536</v>
      </c>
      <c r="D138" s="89">
        <f>IF(F138&lt;&gt;0,VLOOKUP($J138,'Table 1'!$B$13:$C$33,2,FALSE)/12*1000*Study_MW,0)</f>
        <v>0</v>
      </c>
      <c r="E138" s="89">
        <f t="shared" si="33"/>
        <v>1543882.0824166536</v>
      </c>
      <c r="F138" s="93">
        <f>INDEX([12]Delta!$F$1:$EE$65554,$L$14,$I138)</f>
        <v>61200</v>
      </c>
      <c r="G138" s="94">
        <f t="shared" si="34"/>
        <v>25.226831412036823</v>
      </c>
      <c r="I138" s="95">
        <f t="shared" si="40"/>
        <v>6</v>
      </c>
      <c r="J138" s="91">
        <f t="shared" si="35"/>
        <v>2028</v>
      </c>
      <c r="K138" s="96">
        <f t="shared" si="37"/>
        <v>46905</v>
      </c>
    </row>
    <row r="139" spans="2:11" outlineLevel="1">
      <c r="B139" s="96">
        <f t="shared" si="32"/>
        <v>46935</v>
      </c>
      <c r="C139" s="93">
        <f>IF(F139&lt;&gt;0,-INDEX([12]Delta!$F$1:$EE$65554,$L$13,$I139),0)</f>
        <v>1936212.9345761836</v>
      </c>
      <c r="D139" s="89">
        <f>IF(F139&lt;&gt;0,VLOOKUP($J139,'Table 1'!$B$13:$C$33,2,FALSE)/12*1000*Study_MW,0)</f>
        <v>0</v>
      </c>
      <c r="E139" s="89">
        <f t="shared" si="33"/>
        <v>1936212.9345761836</v>
      </c>
      <c r="F139" s="93">
        <f>INDEX([12]Delta!$F$1:$EE$65554,$L$14,$I139)</f>
        <v>63240</v>
      </c>
      <c r="G139" s="94">
        <f t="shared" si="34"/>
        <v>30.61690282378532</v>
      </c>
      <c r="I139" s="95">
        <f t="shared" si="40"/>
        <v>7</v>
      </c>
      <c r="J139" s="91">
        <f t="shared" si="35"/>
        <v>2028</v>
      </c>
      <c r="K139" s="96">
        <f t="shared" si="37"/>
        <v>46935</v>
      </c>
    </row>
    <row r="140" spans="2:11" outlineLevel="1">
      <c r="B140" s="96">
        <f t="shared" si="32"/>
        <v>46966</v>
      </c>
      <c r="C140" s="93">
        <f>IF(F140&lt;&gt;0,-INDEX([12]Delta!$F$1:$EE$65554,$L$13,$I140),0)</f>
        <v>1971209.5275277793</v>
      </c>
      <c r="D140" s="89">
        <f>IF(F140&lt;&gt;0,VLOOKUP($J140,'Table 1'!$B$13:$C$33,2,FALSE)/12*1000*Study_MW,0)</f>
        <v>0</v>
      </c>
      <c r="E140" s="89">
        <f t="shared" si="33"/>
        <v>1971209.5275277793</v>
      </c>
      <c r="F140" s="93">
        <f>INDEX([12]Delta!$F$1:$EE$65554,$L$14,$I140)</f>
        <v>63240</v>
      </c>
      <c r="G140" s="94">
        <f t="shared" si="34"/>
        <v>31.170296134215359</v>
      </c>
      <c r="I140" s="95">
        <f t="shared" si="40"/>
        <v>8</v>
      </c>
      <c r="J140" s="91">
        <f t="shared" si="35"/>
        <v>2028</v>
      </c>
      <c r="K140" s="96">
        <f t="shared" si="37"/>
        <v>46966</v>
      </c>
    </row>
    <row r="141" spans="2:11" outlineLevel="1">
      <c r="B141" s="96">
        <f t="shared" si="32"/>
        <v>46997</v>
      </c>
      <c r="C141" s="93">
        <f>IF(F141&lt;&gt;0,-INDEX([12]Delta!$F$1:$EE$65554,$L$13,$I141),0)</f>
        <v>1857764.8218385279</v>
      </c>
      <c r="D141" s="89">
        <f>IF(F141&lt;&gt;0,VLOOKUP($J141,'Table 1'!$B$13:$C$33,2,FALSE)/12*1000*Study_MW,0)</f>
        <v>0</v>
      </c>
      <c r="E141" s="89">
        <f t="shared" si="33"/>
        <v>1857764.8218385279</v>
      </c>
      <c r="F141" s="93">
        <f>INDEX([12]Delta!$F$1:$EE$65554,$L$14,$I141)</f>
        <v>61200</v>
      </c>
      <c r="G141" s="94">
        <f t="shared" si="34"/>
        <v>30.355634343766795</v>
      </c>
      <c r="I141" s="95">
        <f t="shared" si="40"/>
        <v>9</v>
      </c>
      <c r="J141" s="91">
        <f t="shared" si="35"/>
        <v>2028</v>
      </c>
      <c r="K141" s="96">
        <f t="shared" si="37"/>
        <v>46997</v>
      </c>
    </row>
    <row r="142" spans="2:11" outlineLevel="1">
      <c r="B142" s="96">
        <f t="shared" ref="B142:B205" si="41">EDATE(B141,1)</f>
        <v>47027</v>
      </c>
      <c r="C142" s="93">
        <f>IF(F142&lt;&gt;0,-INDEX([12]Delta!$F$1:$EE$65554,$L$13,$I142),0)</f>
        <v>1967532.6975042224</v>
      </c>
      <c r="D142" s="89">
        <f>IF(F142&lt;&gt;0,VLOOKUP($J142,'Table 1'!$B$13:$C$33,2,FALSE)/12*1000*Study_MW,0)</f>
        <v>0</v>
      </c>
      <c r="E142" s="89">
        <f t="shared" ref="E142:E205" si="42">C142+D142</f>
        <v>1967532.6975042224</v>
      </c>
      <c r="F142" s="93">
        <f>INDEX([12]Delta!$F$1:$EE$65554,$L$14,$I142)</f>
        <v>63240</v>
      </c>
      <c r="G142" s="94">
        <f t="shared" ref="G142:G192" si="43">IF(ISNUMBER($F142),E142/$F142,"")</f>
        <v>31.112155242002252</v>
      </c>
      <c r="I142" s="95">
        <f t="shared" si="40"/>
        <v>10</v>
      </c>
      <c r="J142" s="91">
        <f t="shared" ref="J142:J205" si="44">YEAR(B142)</f>
        <v>2028</v>
      </c>
      <c r="K142" s="96">
        <f t="shared" si="37"/>
        <v>47027</v>
      </c>
    </row>
    <row r="143" spans="2:11" outlineLevel="1">
      <c r="B143" s="96">
        <f t="shared" si="41"/>
        <v>47058</v>
      </c>
      <c r="C143" s="93">
        <f>IF(F143&lt;&gt;0,-INDEX([12]Delta!$F$1:$EE$65554,$L$13,$I143),0)</f>
        <v>1766415.7251213193</v>
      </c>
      <c r="D143" s="89">
        <f>IF(F143&lt;&gt;0,VLOOKUP($J143,'Table 1'!$B$13:$C$33,2,FALSE)/12*1000*Study_MW,0)</f>
        <v>0</v>
      </c>
      <c r="E143" s="89">
        <f t="shared" si="42"/>
        <v>1766415.7251213193</v>
      </c>
      <c r="F143" s="93">
        <f>INDEX([12]Delta!$F$1:$EE$65554,$L$14,$I143)</f>
        <v>61200</v>
      </c>
      <c r="G143" s="94">
        <f t="shared" si="43"/>
        <v>28.863002044466</v>
      </c>
      <c r="I143" s="95">
        <f t="shared" si="40"/>
        <v>11</v>
      </c>
      <c r="J143" s="91">
        <f t="shared" si="44"/>
        <v>2028</v>
      </c>
      <c r="K143" s="96">
        <f t="shared" si="37"/>
        <v>47058</v>
      </c>
    </row>
    <row r="144" spans="2:11" outlineLevel="1">
      <c r="B144" s="100">
        <f t="shared" si="41"/>
        <v>47088</v>
      </c>
      <c r="C144" s="97">
        <f>IF(F144&lt;&gt;0,-INDEX([12]Delta!$F$1:$EE$65554,$L$13,$I144),0)</f>
        <v>2035513.0743889809</v>
      </c>
      <c r="D144" s="98">
        <f>IF(F144&lt;&gt;0,VLOOKUP($J144,'Table 1'!$B$13:$C$33,2,FALSE)/12*1000*Study_MW,0)</f>
        <v>0</v>
      </c>
      <c r="E144" s="98">
        <f t="shared" si="42"/>
        <v>2035513.0743889809</v>
      </c>
      <c r="F144" s="97">
        <f>INDEX([12]Delta!$F$1:$EE$65554,$L$14,$I144)</f>
        <v>63240</v>
      </c>
      <c r="G144" s="99">
        <f t="shared" si="43"/>
        <v>32.187113763266616</v>
      </c>
      <c r="I144" s="82">
        <f t="shared" si="40"/>
        <v>12</v>
      </c>
      <c r="J144" s="91">
        <f t="shared" si="44"/>
        <v>2028</v>
      </c>
      <c r="K144" s="100">
        <f t="shared" si="37"/>
        <v>47088</v>
      </c>
    </row>
    <row r="145" spans="2:11" outlineLevel="1">
      <c r="B145" s="92">
        <f t="shared" si="41"/>
        <v>47119</v>
      </c>
      <c r="C145" s="87">
        <f>IF(F145&lt;&gt;0,-INDEX([12]Delta!$F$1:$EE$65554,$L$13,$I145),0)</f>
        <v>2123793.8067543507</v>
      </c>
      <c r="D145" s="88">
        <f>IF(F145&lt;&gt;0,VLOOKUP($J145,'Table 1'!$B$13:$C$33,2,FALSE)/12*1000*Study_MW,0)</f>
        <v>0</v>
      </c>
      <c r="E145" s="88">
        <f t="shared" si="42"/>
        <v>2123793.8067543507</v>
      </c>
      <c r="F145" s="87">
        <f>INDEX([12]Delta!$F$1:$EE$65554,$L$14,$I145)</f>
        <v>63240</v>
      </c>
      <c r="G145" s="90">
        <f t="shared" si="43"/>
        <v>33.583077273155453</v>
      </c>
      <c r="I145" s="78">
        <f>I25</f>
        <v>14</v>
      </c>
      <c r="J145" s="91">
        <f t="shared" si="44"/>
        <v>2029</v>
      </c>
      <c r="K145" s="92">
        <f t="shared" si="37"/>
        <v>47119</v>
      </c>
    </row>
    <row r="146" spans="2:11" outlineLevel="1">
      <c r="B146" s="96">
        <f t="shared" si="41"/>
        <v>47150</v>
      </c>
      <c r="C146" s="93">
        <f>IF(F146&lt;&gt;0,-INDEX([12]Delta!$F$1:$EE$65554,$L$13,$I146),0)</f>
        <v>1830436.0908031464</v>
      </c>
      <c r="D146" s="89">
        <f>IF(F146&lt;&gt;0,VLOOKUP($J146,'Table 1'!$B$13:$C$33,2,FALSE)/12*1000*Study_MW,0)</f>
        <v>0</v>
      </c>
      <c r="E146" s="89">
        <f t="shared" si="42"/>
        <v>1830436.0908031464</v>
      </c>
      <c r="F146" s="93">
        <f>INDEX([12]Delta!$F$1:$EE$65554,$L$14,$I146)</f>
        <v>57120</v>
      </c>
      <c r="G146" s="94">
        <f t="shared" si="43"/>
        <v>32.045449768962648</v>
      </c>
      <c r="I146" s="95">
        <f t="shared" si="40"/>
        <v>15</v>
      </c>
      <c r="J146" s="91">
        <f t="shared" si="44"/>
        <v>2029</v>
      </c>
      <c r="K146" s="96">
        <f t="shared" si="37"/>
        <v>47150</v>
      </c>
    </row>
    <row r="147" spans="2:11" outlineLevel="1">
      <c r="B147" s="96">
        <f t="shared" si="41"/>
        <v>47178</v>
      </c>
      <c r="C147" s="93">
        <f>IF(F147&lt;&gt;0,-INDEX([12]Delta!$F$1:$EE$65554,$L$13,$I147),0)</f>
        <v>1952511.3902842402</v>
      </c>
      <c r="D147" s="89">
        <f>IF(F147&lt;&gt;0,VLOOKUP($J147,'Table 1'!$B$13:$C$33,2,FALSE)/12*1000*Study_MW,0)</f>
        <v>0</v>
      </c>
      <c r="E147" s="89">
        <f t="shared" si="42"/>
        <v>1952511.3902842402</v>
      </c>
      <c r="F147" s="93">
        <f>INDEX([12]Delta!$F$1:$EE$65554,$L$14,$I147)</f>
        <v>63240</v>
      </c>
      <c r="G147" s="94">
        <f t="shared" si="43"/>
        <v>30.874626664836182</v>
      </c>
      <c r="I147" s="95">
        <f t="shared" si="40"/>
        <v>16</v>
      </c>
      <c r="J147" s="91">
        <f t="shared" si="44"/>
        <v>2029</v>
      </c>
      <c r="K147" s="96">
        <f t="shared" si="37"/>
        <v>47178</v>
      </c>
    </row>
    <row r="148" spans="2:11" outlineLevel="1">
      <c r="B148" s="96">
        <f t="shared" si="41"/>
        <v>47209</v>
      </c>
      <c r="C148" s="93">
        <f>IF(F148&lt;&gt;0,-INDEX([12]Delta!$F$1:$EE$65554,$L$13,$I148),0)</f>
        <v>1633645.9891074896</v>
      </c>
      <c r="D148" s="89">
        <f>IF(F148&lt;&gt;0,VLOOKUP($J148,'Table 1'!$B$13:$C$33,2,FALSE)/12*1000*Study_MW,0)</f>
        <v>0</v>
      </c>
      <c r="E148" s="89">
        <f t="shared" si="42"/>
        <v>1633645.9891074896</v>
      </c>
      <c r="F148" s="93">
        <f>INDEX([12]Delta!$F$1:$EE$65554,$L$14,$I148)</f>
        <v>61200</v>
      </c>
      <c r="G148" s="94">
        <f t="shared" si="43"/>
        <v>26.693561913521073</v>
      </c>
      <c r="I148" s="95">
        <f t="shared" si="40"/>
        <v>17</v>
      </c>
      <c r="J148" s="91">
        <f t="shared" si="44"/>
        <v>2029</v>
      </c>
      <c r="K148" s="96">
        <f t="shared" si="37"/>
        <v>47209</v>
      </c>
    </row>
    <row r="149" spans="2:11" outlineLevel="1">
      <c r="B149" s="96">
        <f t="shared" si="41"/>
        <v>47239</v>
      </c>
      <c r="C149" s="93">
        <f>IF(F149&lt;&gt;0,-INDEX([12]Delta!$F$1:$EE$65554,$L$13,$I149),0)</f>
        <v>1713276.5220225453</v>
      </c>
      <c r="D149" s="89">
        <f>IF(F149&lt;&gt;0,VLOOKUP($J149,'Table 1'!$B$13:$C$33,2,FALSE)/12*1000*Study_MW,0)</f>
        <v>0</v>
      </c>
      <c r="E149" s="89">
        <f t="shared" si="42"/>
        <v>1713276.5220225453</v>
      </c>
      <c r="F149" s="93">
        <f>INDEX([12]Delta!$F$1:$EE$65554,$L$14,$I149)</f>
        <v>63240</v>
      </c>
      <c r="G149" s="94">
        <f t="shared" si="43"/>
        <v>27.091659108515898</v>
      </c>
      <c r="I149" s="95">
        <f t="shared" si="40"/>
        <v>18</v>
      </c>
      <c r="J149" s="91">
        <f t="shared" si="44"/>
        <v>2029</v>
      </c>
      <c r="K149" s="96">
        <f t="shared" si="37"/>
        <v>47239</v>
      </c>
    </row>
    <row r="150" spans="2:11" outlineLevel="1">
      <c r="B150" s="96">
        <f t="shared" si="41"/>
        <v>47270</v>
      </c>
      <c r="C150" s="93">
        <f>IF(F150&lt;&gt;0,-INDEX([12]Delta!$F$1:$EE$65554,$L$13,$I150),0)</f>
        <v>1643761.9176621139</v>
      </c>
      <c r="D150" s="89">
        <f>IF(F150&lt;&gt;0,VLOOKUP($J150,'Table 1'!$B$13:$C$33,2,FALSE)/12*1000*Study_MW,0)</f>
        <v>0</v>
      </c>
      <c r="E150" s="89">
        <f t="shared" si="42"/>
        <v>1643761.9176621139</v>
      </c>
      <c r="F150" s="93">
        <f>INDEX([12]Delta!$F$1:$EE$65554,$L$14,$I150)</f>
        <v>61200</v>
      </c>
      <c r="G150" s="94">
        <f t="shared" si="43"/>
        <v>26.85885486376003</v>
      </c>
      <c r="I150" s="95">
        <f t="shared" si="40"/>
        <v>19</v>
      </c>
      <c r="J150" s="91">
        <f t="shared" si="44"/>
        <v>2029</v>
      </c>
      <c r="K150" s="96">
        <f t="shared" si="37"/>
        <v>47270</v>
      </c>
    </row>
    <row r="151" spans="2:11" outlineLevel="1">
      <c r="B151" s="96">
        <f t="shared" si="41"/>
        <v>47300</v>
      </c>
      <c r="C151" s="93">
        <f>IF(F151&lt;&gt;0,-INDEX([12]Delta!$F$1:$EE$65554,$L$13,$I151),0)</f>
        <v>2095800.4924398065</v>
      </c>
      <c r="D151" s="89">
        <f>IF(F151&lt;&gt;0,VLOOKUP($J151,'Table 1'!$B$13:$C$33,2,FALSE)/12*1000*Study_MW,0)</f>
        <v>0</v>
      </c>
      <c r="E151" s="89">
        <f t="shared" si="42"/>
        <v>2095800.4924398065</v>
      </c>
      <c r="F151" s="93">
        <f>INDEX([12]Delta!$F$1:$EE$65554,$L$14,$I151)</f>
        <v>63240</v>
      </c>
      <c r="G151" s="94">
        <f t="shared" si="43"/>
        <v>33.140425244146215</v>
      </c>
      <c r="I151" s="95">
        <f t="shared" si="40"/>
        <v>20</v>
      </c>
      <c r="J151" s="91">
        <f t="shared" si="44"/>
        <v>2029</v>
      </c>
      <c r="K151" s="96">
        <f t="shared" si="37"/>
        <v>47300</v>
      </c>
    </row>
    <row r="152" spans="2:11" outlineLevel="1">
      <c r="B152" s="96">
        <f t="shared" si="41"/>
        <v>47331</v>
      </c>
      <c r="C152" s="93">
        <f>IF(F152&lt;&gt;0,-INDEX([12]Delta!$F$1:$EE$65554,$L$13,$I152),0)</f>
        <v>2188025.2225310504</v>
      </c>
      <c r="D152" s="89">
        <f>IF(F152&lt;&gt;0,VLOOKUP($J152,'Table 1'!$B$13:$C$33,2,FALSE)/12*1000*Study_MW,0)</f>
        <v>0</v>
      </c>
      <c r="E152" s="89">
        <f t="shared" si="42"/>
        <v>2188025.2225310504</v>
      </c>
      <c r="F152" s="93">
        <f>INDEX([12]Delta!$F$1:$EE$65554,$L$14,$I152)</f>
        <v>63240</v>
      </c>
      <c r="G152" s="94">
        <f t="shared" si="43"/>
        <v>34.598754309472653</v>
      </c>
      <c r="I152" s="95">
        <f t="shared" si="40"/>
        <v>21</v>
      </c>
      <c r="J152" s="91">
        <f t="shared" si="44"/>
        <v>2029</v>
      </c>
      <c r="K152" s="96">
        <f t="shared" si="37"/>
        <v>47331</v>
      </c>
    </row>
    <row r="153" spans="2:11" outlineLevel="1">
      <c r="B153" s="96">
        <f t="shared" si="41"/>
        <v>47362</v>
      </c>
      <c r="C153" s="93">
        <f>IF(F153&lt;&gt;0,-INDEX([12]Delta!$F$1:$EE$65554,$L$13,$I153),0)</f>
        <v>2064551.0546982884</v>
      </c>
      <c r="D153" s="89">
        <f>IF(F153&lt;&gt;0,VLOOKUP($J153,'Table 1'!$B$13:$C$33,2,FALSE)/12*1000*Study_MW,0)</f>
        <v>0</v>
      </c>
      <c r="E153" s="89">
        <f t="shared" si="42"/>
        <v>2064551.0546982884</v>
      </c>
      <c r="F153" s="93">
        <f>INDEX([12]Delta!$F$1:$EE$65554,$L$14,$I153)</f>
        <v>61200</v>
      </c>
      <c r="G153" s="94">
        <f t="shared" si="43"/>
        <v>33.734494357815173</v>
      </c>
      <c r="I153" s="95">
        <f t="shared" si="40"/>
        <v>22</v>
      </c>
      <c r="J153" s="91">
        <f t="shared" si="44"/>
        <v>2029</v>
      </c>
      <c r="K153" s="96">
        <f t="shared" si="37"/>
        <v>47362</v>
      </c>
    </row>
    <row r="154" spans="2:11" outlineLevel="1">
      <c r="B154" s="96">
        <f t="shared" si="41"/>
        <v>47392</v>
      </c>
      <c r="C154" s="93">
        <f>IF(F154&lt;&gt;0,-INDEX([12]Delta!$F$1:$EE$65554,$L$13,$I154),0)</f>
        <v>2176281.0878899097</v>
      </c>
      <c r="D154" s="89">
        <f>IF(F154&lt;&gt;0,VLOOKUP($J154,'Table 1'!$B$13:$C$33,2,FALSE)/12*1000*Study_MW,0)</f>
        <v>0</v>
      </c>
      <c r="E154" s="89">
        <f t="shared" si="42"/>
        <v>2176281.0878899097</v>
      </c>
      <c r="F154" s="93">
        <f>INDEX([12]Delta!$F$1:$EE$65554,$L$14,$I154)</f>
        <v>63240</v>
      </c>
      <c r="G154" s="94">
        <f t="shared" si="43"/>
        <v>34.413046930580485</v>
      </c>
      <c r="I154" s="95">
        <f t="shared" si="40"/>
        <v>23</v>
      </c>
      <c r="J154" s="91">
        <f t="shared" si="44"/>
        <v>2029</v>
      </c>
      <c r="K154" s="96">
        <f t="shared" ref="K154:K217" si="45">IF(ISNUMBER(F154),IF(F154&lt;&gt;0,B154,""),"")</f>
        <v>47392</v>
      </c>
    </row>
    <row r="155" spans="2:11" outlineLevel="1">
      <c r="B155" s="96">
        <f t="shared" si="41"/>
        <v>47423</v>
      </c>
      <c r="C155" s="93">
        <f>IF(F155&lt;&gt;0,-INDEX([12]Delta!$F$1:$EE$65554,$L$13,$I155),0)</f>
        <v>1992911.1721747816</v>
      </c>
      <c r="D155" s="89">
        <f>IF(F155&lt;&gt;0,VLOOKUP($J155,'Table 1'!$B$13:$C$33,2,FALSE)/12*1000*Study_MW,0)</f>
        <v>0</v>
      </c>
      <c r="E155" s="89">
        <f t="shared" si="42"/>
        <v>1992911.1721747816</v>
      </c>
      <c r="F155" s="93">
        <f>INDEX([12]Delta!$F$1:$EE$65554,$L$14,$I155)</f>
        <v>61200</v>
      </c>
      <c r="G155" s="94">
        <f t="shared" si="43"/>
        <v>32.563908042071596</v>
      </c>
      <c r="I155" s="95">
        <f t="shared" si="40"/>
        <v>24</v>
      </c>
      <c r="J155" s="91">
        <f t="shared" si="44"/>
        <v>2029</v>
      </c>
      <c r="K155" s="96">
        <f t="shared" si="45"/>
        <v>47423</v>
      </c>
    </row>
    <row r="156" spans="2:11" outlineLevel="1">
      <c r="B156" s="100">
        <f t="shared" si="41"/>
        <v>47453</v>
      </c>
      <c r="C156" s="97">
        <f>IF(F156&lt;&gt;0,-INDEX([12]Delta!$F$1:$EE$65554,$L$13,$I156),0)</f>
        <v>2342368.2841706276</v>
      </c>
      <c r="D156" s="98">
        <f>IF(F156&lt;&gt;0,VLOOKUP($J156,'Table 1'!$B$13:$C$33,2,FALSE)/12*1000*Study_MW,0)</f>
        <v>0</v>
      </c>
      <c r="E156" s="98">
        <f t="shared" si="42"/>
        <v>2342368.2841706276</v>
      </c>
      <c r="F156" s="97">
        <f>INDEX([12]Delta!$F$1:$EE$65554,$L$14,$I156)</f>
        <v>63240</v>
      </c>
      <c r="G156" s="99">
        <f t="shared" si="43"/>
        <v>37.039346682014987</v>
      </c>
      <c r="I156" s="82">
        <f t="shared" si="40"/>
        <v>25</v>
      </c>
      <c r="J156" s="91">
        <f t="shared" si="44"/>
        <v>2029</v>
      </c>
      <c r="K156" s="100">
        <f t="shared" si="45"/>
        <v>47453</v>
      </c>
    </row>
    <row r="157" spans="2:11" outlineLevel="1">
      <c r="B157" s="92">
        <f t="shared" si="41"/>
        <v>47484</v>
      </c>
      <c r="C157" s="87">
        <f>IF(F157&lt;&gt;0,-INDEX([12]Delta!$F$1:$EE$65554,$L$13,$I157),0)</f>
        <v>2425141.9693829119</v>
      </c>
      <c r="D157" s="88">
        <f>IF(F157&lt;&gt;0,VLOOKUP($J157,'Table 1'!$B$13:$C$33,2,FALSE)/12*1000*Study_MW,0)</f>
        <v>0</v>
      </c>
      <c r="E157" s="88">
        <f t="shared" si="42"/>
        <v>2425141.9693829119</v>
      </c>
      <c r="F157" s="87">
        <f>INDEX([12]Delta!$F$1:$EE$65554,$L$14,$I157)</f>
        <v>63240</v>
      </c>
      <c r="G157" s="90">
        <f t="shared" si="43"/>
        <v>38.348228484865778</v>
      </c>
      <c r="I157" s="78">
        <f>I37</f>
        <v>27</v>
      </c>
      <c r="J157" s="91">
        <f t="shared" si="44"/>
        <v>2030</v>
      </c>
      <c r="K157" s="92">
        <f t="shared" si="45"/>
        <v>47484</v>
      </c>
    </row>
    <row r="158" spans="2:11" outlineLevel="1">
      <c r="B158" s="96">
        <f t="shared" si="41"/>
        <v>47515</v>
      </c>
      <c r="C158" s="93">
        <f>IF(F158&lt;&gt;0,-INDEX([12]Delta!$F$1:$EE$65554,$L$13,$I158),0)</f>
        <v>2198733.3518037498</v>
      </c>
      <c r="D158" s="89">
        <f>IF(F158&lt;&gt;0,VLOOKUP($J158,'Table 1'!$B$13:$C$33,2,FALSE)/12*1000*Study_MW,0)</f>
        <v>0</v>
      </c>
      <c r="E158" s="89">
        <f t="shared" si="42"/>
        <v>2198733.3518037498</v>
      </c>
      <c r="F158" s="93">
        <f>INDEX([12]Delta!$F$1:$EE$65554,$L$14,$I158)</f>
        <v>57120</v>
      </c>
      <c r="G158" s="94">
        <f t="shared" si="43"/>
        <v>38.493230948945197</v>
      </c>
      <c r="I158" s="95">
        <f t="shared" si="40"/>
        <v>28</v>
      </c>
      <c r="J158" s="91">
        <f t="shared" si="44"/>
        <v>2030</v>
      </c>
      <c r="K158" s="96">
        <f t="shared" si="45"/>
        <v>47515</v>
      </c>
    </row>
    <row r="159" spans="2:11" outlineLevel="1">
      <c r="B159" s="96">
        <f t="shared" si="41"/>
        <v>47543</v>
      </c>
      <c r="C159" s="93">
        <f>IF(F159&lt;&gt;0,-INDEX([12]Delta!$F$1:$EE$65554,$L$13,$I159),0)</f>
        <v>2135449.7965136766</v>
      </c>
      <c r="D159" s="89">
        <f>IF(F159&lt;&gt;0,VLOOKUP($J159,'Table 1'!$B$13:$C$33,2,FALSE)/12*1000*Study_MW,0)</f>
        <v>0</v>
      </c>
      <c r="E159" s="89">
        <f t="shared" si="42"/>
        <v>2135449.7965136766</v>
      </c>
      <c r="F159" s="93">
        <f>INDEX([12]Delta!$F$1:$EE$65554,$L$14,$I159)</f>
        <v>63240</v>
      </c>
      <c r="G159" s="94">
        <f t="shared" si="43"/>
        <v>33.767390836712153</v>
      </c>
      <c r="I159" s="95">
        <f t="shared" si="40"/>
        <v>29</v>
      </c>
      <c r="J159" s="91">
        <f t="shared" si="44"/>
        <v>2030</v>
      </c>
      <c r="K159" s="96">
        <f t="shared" si="45"/>
        <v>47543</v>
      </c>
    </row>
    <row r="160" spans="2:11" outlineLevel="1">
      <c r="B160" s="96">
        <f t="shared" si="41"/>
        <v>47574</v>
      </c>
      <c r="C160" s="93">
        <f>IF(F160&lt;&gt;0,-INDEX([12]Delta!$F$1:$EE$65554,$L$13,$I160),0)</f>
        <v>1791513.2387746572</v>
      </c>
      <c r="D160" s="89">
        <f>IF(F160&lt;&gt;0,VLOOKUP($J160,'Table 1'!$B$13:$C$33,2,FALSE)/12*1000*Study_MW,0)</f>
        <v>0</v>
      </c>
      <c r="E160" s="89">
        <f t="shared" si="42"/>
        <v>1791513.2387746572</v>
      </c>
      <c r="F160" s="93">
        <f>INDEX([12]Delta!$F$1:$EE$65554,$L$14,$I160)</f>
        <v>61200</v>
      </c>
      <c r="G160" s="94">
        <f t="shared" si="43"/>
        <v>29.273092136840805</v>
      </c>
      <c r="I160" s="95">
        <f t="shared" si="40"/>
        <v>30</v>
      </c>
      <c r="J160" s="91">
        <f t="shared" si="44"/>
        <v>2030</v>
      </c>
      <c r="K160" s="96">
        <f t="shared" si="45"/>
        <v>47574</v>
      </c>
    </row>
    <row r="161" spans="2:11" outlineLevel="1">
      <c r="B161" s="96">
        <f t="shared" si="41"/>
        <v>47604</v>
      </c>
      <c r="C161" s="93">
        <f>IF(F161&lt;&gt;0,-INDEX([12]Delta!$F$1:$EE$65554,$L$13,$I161),0)</f>
        <v>1844996.0143224597</v>
      </c>
      <c r="D161" s="89">
        <f>IF(F161&lt;&gt;0,VLOOKUP($J161,'Table 1'!$B$13:$C$33,2,FALSE)/12*1000*Study_MW,0)</f>
        <v>0</v>
      </c>
      <c r="E161" s="89">
        <f t="shared" si="42"/>
        <v>1844996.0143224597</v>
      </c>
      <c r="F161" s="93">
        <f>INDEX([12]Delta!$F$1:$EE$65554,$L$14,$I161)</f>
        <v>63240</v>
      </c>
      <c r="G161" s="94">
        <f t="shared" si="43"/>
        <v>29.174510030399425</v>
      </c>
      <c r="I161" s="95">
        <f t="shared" si="40"/>
        <v>31</v>
      </c>
      <c r="J161" s="91">
        <f t="shared" si="44"/>
        <v>2030</v>
      </c>
      <c r="K161" s="96">
        <f t="shared" si="45"/>
        <v>47604</v>
      </c>
    </row>
    <row r="162" spans="2:11" outlineLevel="1">
      <c r="B162" s="96">
        <f t="shared" si="41"/>
        <v>47635</v>
      </c>
      <c r="C162" s="93">
        <f>IF(F162&lt;&gt;0,-INDEX([12]Delta!$F$1:$EE$65554,$L$13,$I162),0)</f>
        <v>1786595.5992870331</v>
      </c>
      <c r="D162" s="89">
        <f>IF(F162&lt;&gt;0,VLOOKUP($J162,'Table 1'!$B$13:$C$33,2,FALSE)/12*1000*Study_MW,0)</f>
        <v>0</v>
      </c>
      <c r="E162" s="89">
        <f t="shared" si="42"/>
        <v>1786595.5992870331</v>
      </c>
      <c r="F162" s="93">
        <f>INDEX([12]Delta!$F$1:$EE$65554,$L$14,$I162)</f>
        <v>61200</v>
      </c>
      <c r="G162" s="94">
        <f t="shared" si="43"/>
        <v>29.192738550441717</v>
      </c>
      <c r="I162" s="95">
        <f t="shared" si="40"/>
        <v>32</v>
      </c>
      <c r="J162" s="91">
        <f t="shared" si="44"/>
        <v>2030</v>
      </c>
      <c r="K162" s="96">
        <f t="shared" si="45"/>
        <v>47635</v>
      </c>
    </row>
    <row r="163" spans="2:11" outlineLevel="1">
      <c r="B163" s="96">
        <f t="shared" si="41"/>
        <v>47665</v>
      </c>
      <c r="C163" s="93">
        <f>IF(F163&lt;&gt;0,-INDEX([12]Delta!$F$1:$EE$65554,$L$13,$I163),0)</f>
        <v>2360111.6794923246</v>
      </c>
      <c r="D163" s="89">
        <f>IF(F163&lt;&gt;0,VLOOKUP($J163,'Table 1'!$B$13:$C$33,2,FALSE)/12*1000*Study_MW,0)</f>
        <v>0</v>
      </c>
      <c r="E163" s="89">
        <f t="shared" si="42"/>
        <v>2360111.6794923246</v>
      </c>
      <c r="F163" s="93">
        <f>INDEX([12]Delta!$F$1:$EE$65554,$L$14,$I163)</f>
        <v>63240</v>
      </c>
      <c r="G163" s="94">
        <f t="shared" si="43"/>
        <v>37.319919030555418</v>
      </c>
      <c r="I163" s="95">
        <f t="shared" si="40"/>
        <v>33</v>
      </c>
      <c r="J163" s="91">
        <f t="shared" si="44"/>
        <v>2030</v>
      </c>
      <c r="K163" s="96">
        <f t="shared" si="45"/>
        <v>47665</v>
      </c>
    </row>
    <row r="164" spans="2:11" outlineLevel="1">
      <c r="B164" s="96">
        <f t="shared" si="41"/>
        <v>47696</v>
      </c>
      <c r="C164" s="93">
        <f>IF(F164&lt;&gt;0,-INDEX([12]Delta!$F$1:$EE$65554,$L$13,$I164),0)</f>
        <v>2461870.1989253461</v>
      </c>
      <c r="D164" s="89">
        <f>IF(F164&lt;&gt;0,VLOOKUP($J164,'Table 1'!$B$13:$C$33,2,FALSE)/12*1000*Study_MW,0)</f>
        <v>0</v>
      </c>
      <c r="E164" s="89">
        <f t="shared" si="42"/>
        <v>2461870.1989253461</v>
      </c>
      <c r="F164" s="93">
        <f>INDEX([12]Delta!$F$1:$EE$65554,$L$14,$I164)</f>
        <v>63240</v>
      </c>
      <c r="G164" s="94">
        <f t="shared" si="43"/>
        <v>38.929003778073152</v>
      </c>
      <c r="I164" s="95">
        <f t="shared" si="40"/>
        <v>34</v>
      </c>
      <c r="J164" s="91">
        <f t="shared" si="44"/>
        <v>2030</v>
      </c>
      <c r="K164" s="96">
        <f t="shared" si="45"/>
        <v>47696</v>
      </c>
    </row>
    <row r="165" spans="2:11" outlineLevel="1">
      <c r="B165" s="96">
        <f t="shared" si="41"/>
        <v>47727</v>
      </c>
      <c r="C165" s="93">
        <f>IF(F165&lt;&gt;0,-INDEX([12]Delta!$F$1:$EE$65554,$L$13,$I165),0)</f>
        <v>2241222.0229920447</v>
      </c>
      <c r="D165" s="89">
        <f>IF(F165&lt;&gt;0,VLOOKUP($J165,'Table 1'!$B$13:$C$33,2,FALSE)/12*1000*Study_MW,0)</f>
        <v>0</v>
      </c>
      <c r="E165" s="89">
        <f t="shared" si="42"/>
        <v>2241222.0229920447</v>
      </c>
      <c r="F165" s="93">
        <f>INDEX([12]Delta!$F$1:$EE$65554,$L$14,$I165)</f>
        <v>61200</v>
      </c>
      <c r="G165" s="94">
        <f t="shared" si="43"/>
        <v>36.621274885490926</v>
      </c>
      <c r="I165" s="95">
        <f t="shared" si="40"/>
        <v>35</v>
      </c>
      <c r="J165" s="91">
        <f t="shared" si="44"/>
        <v>2030</v>
      </c>
      <c r="K165" s="96">
        <f t="shared" si="45"/>
        <v>47727</v>
      </c>
    </row>
    <row r="166" spans="2:11" outlineLevel="1">
      <c r="B166" s="96">
        <f t="shared" si="41"/>
        <v>47757</v>
      </c>
      <c r="C166" s="93">
        <f>IF(F166&lt;&gt;0,-INDEX([12]Delta!$F$1:$EE$65554,$L$13,$I166),0)</f>
        <v>2358235.1727764606</v>
      </c>
      <c r="D166" s="89">
        <f>IF(F166&lt;&gt;0,VLOOKUP($J166,'Table 1'!$B$13:$C$33,2,FALSE)/12*1000*Study_MW,0)</f>
        <v>0</v>
      </c>
      <c r="E166" s="89">
        <f t="shared" si="42"/>
        <v>2358235.1727764606</v>
      </c>
      <c r="F166" s="93">
        <f>INDEX([12]Delta!$F$1:$EE$65554,$L$14,$I166)</f>
        <v>63240</v>
      </c>
      <c r="G166" s="94">
        <f t="shared" si="43"/>
        <v>37.290246248837136</v>
      </c>
      <c r="I166" s="95">
        <f t="shared" si="40"/>
        <v>36</v>
      </c>
      <c r="J166" s="91">
        <f t="shared" si="44"/>
        <v>2030</v>
      </c>
      <c r="K166" s="96">
        <f t="shared" si="45"/>
        <v>47757</v>
      </c>
    </row>
    <row r="167" spans="2:11" outlineLevel="1">
      <c r="B167" s="96">
        <f t="shared" si="41"/>
        <v>47788</v>
      </c>
      <c r="C167" s="93">
        <f>IF(F167&lt;&gt;0,-INDEX([12]Delta!$F$1:$EE$65554,$L$13,$I167),0)</f>
        <v>2245701.6807812452</v>
      </c>
      <c r="D167" s="89">
        <f>IF(F167&lt;&gt;0,VLOOKUP($J167,'Table 1'!$B$13:$C$33,2,FALSE)/12*1000*Study_MW,0)</f>
        <v>0</v>
      </c>
      <c r="E167" s="89">
        <f t="shared" si="42"/>
        <v>2245701.6807812452</v>
      </c>
      <c r="F167" s="93">
        <f>INDEX([12]Delta!$F$1:$EE$65554,$L$14,$I167)</f>
        <v>61200</v>
      </c>
      <c r="G167" s="94">
        <f t="shared" si="43"/>
        <v>36.69447190819028</v>
      </c>
      <c r="I167" s="95">
        <f t="shared" si="40"/>
        <v>37</v>
      </c>
      <c r="J167" s="91">
        <f t="shared" si="44"/>
        <v>2030</v>
      </c>
      <c r="K167" s="96">
        <f t="shared" si="45"/>
        <v>47788</v>
      </c>
    </row>
    <row r="168" spans="2:11" outlineLevel="1">
      <c r="B168" s="100">
        <f t="shared" si="41"/>
        <v>47818</v>
      </c>
      <c r="C168" s="97">
        <f>IF(F168&lt;&gt;0,-INDEX([12]Delta!$F$1:$EE$65554,$L$13,$I168),0)</f>
        <v>2656233.9180025756</v>
      </c>
      <c r="D168" s="98">
        <f>IF(F168&lt;&gt;0,VLOOKUP($J168,'Table 1'!$B$13:$C$33,2,FALSE)/12*1000*Study_MW,0)</f>
        <v>0</v>
      </c>
      <c r="E168" s="98">
        <f t="shared" si="42"/>
        <v>2656233.9180025756</v>
      </c>
      <c r="F168" s="97">
        <f>INDEX([12]Delta!$F$1:$EE$65554,$L$14,$I168)</f>
        <v>63240</v>
      </c>
      <c r="G168" s="99">
        <f t="shared" si="43"/>
        <v>42.002433871008471</v>
      </c>
      <c r="I168" s="82">
        <f t="shared" si="40"/>
        <v>38</v>
      </c>
      <c r="J168" s="91">
        <f t="shared" si="44"/>
        <v>2030</v>
      </c>
      <c r="K168" s="100">
        <f t="shared" si="45"/>
        <v>47818</v>
      </c>
    </row>
    <row r="169" spans="2:11" outlineLevel="1">
      <c r="B169" s="92">
        <f t="shared" si="41"/>
        <v>47849</v>
      </c>
      <c r="C169" s="87">
        <f>IF(F169&lt;&gt;0,-INDEX([12]Delta!$F$1:$EE$65554,$L$13,$I169),0)</f>
        <v>2647623.7460383177</v>
      </c>
      <c r="D169" s="88">
        <f>IF(F169&lt;&gt;0,VLOOKUP($J169,'Table 1'!$B$13:$C$33,2,FALSE)/12*1000*Study_MW,0)</f>
        <v>0</v>
      </c>
      <c r="E169" s="88">
        <f t="shared" si="42"/>
        <v>2647623.7460383177</v>
      </c>
      <c r="F169" s="87">
        <f>INDEX([12]Delta!$F$1:$EE$65554,$L$14,$I169)</f>
        <v>63240</v>
      </c>
      <c r="G169" s="90">
        <f t="shared" si="43"/>
        <v>41.866283144185921</v>
      </c>
      <c r="I169" s="78">
        <f>I49</f>
        <v>40</v>
      </c>
      <c r="J169" s="91">
        <f t="shared" si="44"/>
        <v>2031</v>
      </c>
      <c r="K169" s="92">
        <f t="shared" si="45"/>
        <v>47849</v>
      </c>
    </row>
    <row r="170" spans="2:11" outlineLevel="1">
      <c r="B170" s="96">
        <f t="shared" si="41"/>
        <v>47880</v>
      </c>
      <c r="C170" s="93">
        <f>IF(F170&lt;&gt;0,-INDEX([12]Delta!$F$1:$EE$65554,$L$13,$I170),0)</f>
        <v>2364112.2214414179</v>
      </c>
      <c r="D170" s="89">
        <f>IF(F170&lt;&gt;0,VLOOKUP($J170,'Table 1'!$B$13:$C$33,2,FALSE)/12*1000*Study_MW,0)</f>
        <v>0</v>
      </c>
      <c r="E170" s="89">
        <f t="shared" si="42"/>
        <v>2364112.2214414179</v>
      </c>
      <c r="F170" s="93">
        <f>INDEX([12]Delta!$F$1:$EE$65554,$L$14,$I170)</f>
        <v>57120</v>
      </c>
      <c r="G170" s="94">
        <f t="shared" si="43"/>
        <v>41.388519282937992</v>
      </c>
      <c r="I170" s="95">
        <f t="shared" si="40"/>
        <v>41</v>
      </c>
      <c r="J170" s="91">
        <f t="shared" si="44"/>
        <v>2031</v>
      </c>
      <c r="K170" s="96">
        <f t="shared" si="45"/>
        <v>47880</v>
      </c>
    </row>
    <row r="171" spans="2:11" outlineLevel="1">
      <c r="B171" s="96">
        <f t="shared" si="41"/>
        <v>47908</v>
      </c>
      <c r="C171" s="93">
        <f>IF(F171&lt;&gt;0,-INDEX([12]Delta!$F$1:$EE$65554,$L$13,$I171),0)</f>
        <v>2261114.8527974486</v>
      </c>
      <c r="D171" s="89">
        <f>IF(F171&lt;&gt;0,VLOOKUP($J171,'Table 1'!$B$13:$C$33,2,FALSE)/12*1000*Study_MW,0)</f>
        <v>0</v>
      </c>
      <c r="E171" s="89">
        <f t="shared" si="42"/>
        <v>2261114.8527974486</v>
      </c>
      <c r="F171" s="93">
        <f>INDEX([12]Delta!$F$1:$EE$65554,$L$14,$I171)</f>
        <v>63240</v>
      </c>
      <c r="G171" s="94">
        <f t="shared" si="43"/>
        <v>35.754504313685146</v>
      </c>
      <c r="I171" s="95">
        <f t="shared" si="40"/>
        <v>42</v>
      </c>
      <c r="J171" s="91">
        <f t="shared" si="44"/>
        <v>2031</v>
      </c>
      <c r="K171" s="96">
        <f t="shared" si="45"/>
        <v>47908</v>
      </c>
    </row>
    <row r="172" spans="2:11" outlineLevel="1">
      <c r="B172" s="96">
        <f t="shared" si="41"/>
        <v>47939</v>
      </c>
      <c r="C172" s="93">
        <f>IF(F172&lt;&gt;0,-INDEX([12]Delta!$F$1:$EE$65554,$L$13,$I172),0)</f>
        <v>1902302.70255211</v>
      </c>
      <c r="D172" s="89">
        <f>IF(F172&lt;&gt;0,VLOOKUP($J172,'Table 1'!$B$13:$C$33,2,FALSE)/12*1000*Study_MW,0)</f>
        <v>0</v>
      </c>
      <c r="E172" s="89">
        <f t="shared" si="42"/>
        <v>1902302.70255211</v>
      </c>
      <c r="F172" s="93">
        <f>INDEX([12]Delta!$F$1:$EE$65554,$L$14,$I172)</f>
        <v>61200</v>
      </c>
      <c r="G172" s="94">
        <f t="shared" si="43"/>
        <v>31.083377492681535</v>
      </c>
      <c r="I172" s="95">
        <f t="shared" si="40"/>
        <v>43</v>
      </c>
      <c r="J172" s="91">
        <f t="shared" si="44"/>
        <v>2031</v>
      </c>
      <c r="K172" s="96">
        <f t="shared" si="45"/>
        <v>47939</v>
      </c>
    </row>
    <row r="173" spans="2:11" outlineLevel="1">
      <c r="B173" s="96">
        <f t="shared" si="41"/>
        <v>47969</v>
      </c>
      <c r="C173" s="93">
        <f>IF(F173&lt;&gt;0,-INDEX([12]Delta!$F$1:$EE$65554,$L$13,$I173),0)</f>
        <v>1952536.2511523068</v>
      </c>
      <c r="D173" s="89">
        <f>IF(F173&lt;&gt;0,VLOOKUP($J173,'Table 1'!$B$13:$C$33,2,FALSE)/12*1000*Study_MW,0)</f>
        <v>0</v>
      </c>
      <c r="E173" s="89">
        <f t="shared" si="42"/>
        <v>1952536.2511523068</v>
      </c>
      <c r="F173" s="93">
        <f>INDEX([12]Delta!$F$1:$EE$65554,$L$14,$I173)</f>
        <v>63240</v>
      </c>
      <c r="G173" s="94">
        <f t="shared" si="43"/>
        <v>30.875019784192073</v>
      </c>
      <c r="I173" s="95">
        <f t="shared" si="40"/>
        <v>44</v>
      </c>
      <c r="J173" s="91">
        <f t="shared" si="44"/>
        <v>2031</v>
      </c>
      <c r="K173" s="96">
        <f t="shared" si="45"/>
        <v>47969</v>
      </c>
    </row>
    <row r="174" spans="2:11" outlineLevel="1">
      <c r="B174" s="96">
        <f t="shared" si="41"/>
        <v>48000</v>
      </c>
      <c r="C174" s="93">
        <f>IF(F174&lt;&gt;0,-INDEX([12]Delta!$F$1:$EE$65554,$L$13,$I174),0)</f>
        <v>2034325.8319514692</v>
      </c>
      <c r="D174" s="89">
        <f>IF(F174&lt;&gt;0,VLOOKUP($J174,'Table 1'!$B$13:$C$33,2,FALSE)/12*1000*Study_MW,0)</f>
        <v>0</v>
      </c>
      <c r="E174" s="89">
        <f t="shared" si="42"/>
        <v>2034325.8319514692</v>
      </c>
      <c r="F174" s="93">
        <f>INDEX([12]Delta!$F$1:$EE$65554,$L$14,$I174)</f>
        <v>61200</v>
      </c>
      <c r="G174" s="94">
        <f t="shared" si="43"/>
        <v>33.240618169141655</v>
      </c>
      <c r="I174" s="95">
        <f t="shared" si="40"/>
        <v>45</v>
      </c>
      <c r="J174" s="91">
        <f t="shared" si="44"/>
        <v>2031</v>
      </c>
      <c r="K174" s="96">
        <f t="shared" si="45"/>
        <v>48000</v>
      </c>
    </row>
    <row r="175" spans="2:11" outlineLevel="1">
      <c r="B175" s="96">
        <f t="shared" si="41"/>
        <v>48030</v>
      </c>
      <c r="C175" s="93">
        <f>IF(F175&lt;&gt;0,-INDEX([12]Delta!$F$1:$EE$65554,$L$13,$I175),0)</f>
        <v>2481650.4337621331</v>
      </c>
      <c r="D175" s="89">
        <f>IF(F175&lt;&gt;0,VLOOKUP($J175,'Table 1'!$B$13:$C$33,2,FALSE)/12*1000*Study_MW,0)</f>
        <v>0</v>
      </c>
      <c r="E175" s="89">
        <f t="shared" si="42"/>
        <v>2481650.4337621331</v>
      </c>
      <c r="F175" s="93">
        <f>INDEX([12]Delta!$F$1:$EE$65554,$L$14,$I175)</f>
        <v>63240</v>
      </c>
      <c r="G175" s="94">
        <f t="shared" si="43"/>
        <v>39.241784215087492</v>
      </c>
      <c r="I175" s="95">
        <f t="shared" si="40"/>
        <v>46</v>
      </c>
      <c r="J175" s="91">
        <f t="shared" si="44"/>
        <v>2031</v>
      </c>
      <c r="K175" s="96">
        <f t="shared" si="45"/>
        <v>48030</v>
      </c>
    </row>
    <row r="176" spans="2:11" outlineLevel="1">
      <c r="B176" s="96">
        <f t="shared" si="41"/>
        <v>48061</v>
      </c>
      <c r="C176" s="93">
        <f>IF(F176&lt;&gt;0,-INDEX([12]Delta!$F$1:$EE$65554,$L$13,$I176),0)</f>
        <v>2568003.3021174073</v>
      </c>
      <c r="D176" s="89">
        <f>IF(F176&lt;&gt;0,VLOOKUP($J176,'Table 1'!$B$13:$C$33,2,FALSE)/12*1000*Study_MW,0)</f>
        <v>0</v>
      </c>
      <c r="E176" s="89">
        <f t="shared" si="42"/>
        <v>2568003.3021174073</v>
      </c>
      <c r="F176" s="93">
        <f>INDEX([12]Delta!$F$1:$EE$65554,$L$14,$I176)</f>
        <v>63240</v>
      </c>
      <c r="G176" s="94">
        <f t="shared" si="43"/>
        <v>40.607262841831236</v>
      </c>
      <c r="I176" s="95">
        <f t="shared" si="40"/>
        <v>47</v>
      </c>
      <c r="J176" s="91">
        <f t="shared" si="44"/>
        <v>2031</v>
      </c>
      <c r="K176" s="96">
        <f t="shared" si="45"/>
        <v>48061</v>
      </c>
    </row>
    <row r="177" spans="2:11" outlineLevel="1">
      <c r="B177" s="96">
        <f t="shared" si="41"/>
        <v>48092</v>
      </c>
      <c r="C177" s="93">
        <f>IF(F177&lt;&gt;0,-INDEX([12]Delta!$F$1:$EE$65554,$L$13,$I177),0)</f>
        <v>2340452.1760120094</v>
      </c>
      <c r="D177" s="89">
        <f>IF(F177&lt;&gt;0,VLOOKUP($J177,'Table 1'!$B$13:$C$33,2,FALSE)/12*1000*Study_MW,0)</f>
        <v>0</v>
      </c>
      <c r="E177" s="89">
        <f t="shared" si="42"/>
        <v>2340452.1760120094</v>
      </c>
      <c r="F177" s="93">
        <f>INDEX([12]Delta!$F$1:$EE$65554,$L$14,$I177)</f>
        <v>61200</v>
      </c>
      <c r="G177" s="94">
        <f t="shared" si="43"/>
        <v>38.242682614575315</v>
      </c>
      <c r="I177" s="95">
        <f t="shared" si="40"/>
        <v>48</v>
      </c>
      <c r="J177" s="91">
        <f t="shared" si="44"/>
        <v>2031</v>
      </c>
      <c r="K177" s="96">
        <f t="shared" si="45"/>
        <v>48092</v>
      </c>
    </row>
    <row r="178" spans="2:11" outlineLevel="1">
      <c r="B178" s="96">
        <f t="shared" si="41"/>
        <v>48122</v>
      </c>
      <c r="C178" s="93">
        <f>IF(F178&lt;&gt;0,-INDEX([12]Delta!$F$1:$EE$65554,$L$13,$I178),0)</f>
        <v>2425445.1348235905</v>
      </c>
      <c r="D178" s="89">
        <f>IF(F178&lt;&gt;0,VLOOKUP($J178,'Table 1'!$B$13:$C$33,2,FALSE)/12*1000*Study_MW,0)</f>
        <v>0</v>
      </c>
      <c r="E178" s="89">
        <f t="shared" si="42"/>
        <v>2425445.1348235905</v>
      </c>
      <c r="F178" s="93">
        <f>INDEX([12]Delta!$F$1:$EE$65554,$L$14,$I178)</f>
        <v>63240</v>
      </c>
      <c r="G178" s="94">
        <f t="shared" si="43"/>
        <v>38.353022372289537</v>
      </c>
      <c r="I178" s="95">
        <f t="shared" si="40"/>
        <v>49</v>
      </c>
      <c r="J178" s="91">
        <f t="shared" si="44"/>
        <v>2031</v>
      </c>
      <c r="K178" s="96">
        <f t="shared" si="45"/>
        <v>48122</v>
      </c>
    </row>
    <row r="179" spans="2:11" outlineLevel="1">
      <c r="B179" s="96">
        <f t="shared" si="41"/>
        <v>48153</v>
      </c>
      <c r="C179" s="93">
        <f>IF(F179&lt;&gt;0,-INDEX([12]Delta!$F$1:$EE$65554,$L$13,$I179),0)</f>
        <v>2302512.6288944781</v>
      </c>
      <c r="D179" s="89">
        <f>IF(F179&lt;&gt;0,VLOOKUP($J179,'Table 1'!$B$13:$C$33,2,FALSE)/12*1000*Study_MW,0)</f>
        <v>0</v>
      </c>
      <c r="E179" s="89">
        <f t="shared" si="42"/>
        <v>2302512.6288944781</v>
      </c>
      <c r="F179" s="93">
        <f>INDEX([12]Delta!$F$1:$EE$65554,$L$14,$I179)</f>
        <v>61200</v>
      </c>
      <c r="G179" s="94">
        <f t="shared" si="43"/>
        <v>37.622755374092776</v>
      </c>
      <c r="I179" s="95">
        <f t="shared" si="40"/>
        <v>50</v>
      </c>
      <c r="J179" s="91">
        <f t="shared" si="44"/>
        <v>2031</v>
      </c>
      <c r="K179" s="96">
        <f t="shared" si="45"/>
        <v>48153</v>
      </c>
    </row>
    <row r="180" spans="2:11" outlineLevel="1">
      <c r="B180" s="100">
        <f t="shared" si="41"/>
        <v>48183</v>
      </c>
      <c r="C180" s="97">
        <f>IF(F180&lt;&gt;0,-INDEX([12]Delta!$F$1:$EE$65554,$L$13,$I180),0)</f>
        <v>2793183.2439817488</v>
      </c>
      <c r="D180" s="98">
        <f>IF(F180&lt;&gt;0,VLOOKUP($J180,'Table 1'!$B$13:$C$33,2,FALSE)/12*1000*Study_MW,0)</f>
        <v>0</v>
      </c>
      <c r="E180" s="98">
        <f t="shared" si="42"/>
        <v>2793183.2439817488</v>
      </c>
      <c r="F180" s="97">
        <f>INDEX([12]Delta!$F$1:$EE$65554,$L$14,$I180)</f>
        <v>63240</v>
      </c>
      <c r="G180" s="99">
        <f t="shared" si="43"/>
        <v>44.167982985163647</v>
      </c>
      <c r="I180" s="82">
        <f t="shared" si="40"/>
        <v>51</v>
      </c>
      <c r="J180" s="91">
        <f t="shared" si="44"/>
        <v>2031</v>
      </c>
      <c r="K180" s="100">
        <f t="shared" si="45"/>
        <v>48183</v>
      </c>
    </row>
    <row r="181" spans="2:11" outlineLevel="1" collapsed="1">
      <c r="B181" s="92">
        <f t="shared" si="41"/>
        <v>48214</v>
      </c>
      <c r="C181" s="87">
        <f>IF(F181&lt;&gt;0,-INDEX([12]Delta!$F$1:$EE$65554,$L$13,$I181),0)</f>
        <v>2751518.8073570728</v>
      </c>
      <c r="D181" s="88">
        <f>IF(F181&lt;&gt;0,VLOOKUP($J181,'Table 1'!$B$13:$C$33,2,FALSE)/12*1000*Study_MW,0)</f>
        <v>0</v>
      </c>
      <c r="E181" s="88">
        <f t="shared" si="42"/>
        <v>2751518.8073570728</v>
      </c>
      <c r="F181" s="87">
        <f>INDEX([12]Delta!$F$1:$EE$65554,$L$14,$I181)</f>
        <v>63240</v>
      </c>
      <c r="G181" s="90">
        <f t="shared" si="43"/>
        <v>43.509152551503362</v>
      </c>
      <c r="I181" s="78">
        <f>I61</f>
        <v>53</v>
      </c>
      <c r="J181" s="91">
        <f t="shared" si="44"/>
        <v>2032</v>
      </c>
      <c r="K181" s="92">
        <f t="shared" si="45"/>
        <v>48214</v>
      </c>
    </row>
    <row r="182" spans="2:11" outlineLevel="1">
      <c r="B182" s="96">
        <f t="shared" si="41"/>
        <v>48245</v>
      </c>
      <c r="C182" s="93">
        <f>IF(F182&lt;&gt;0,-INDEX([12]Delta!$F$1:$EE$65554,$L$13,$I182),0)</f>
        <v>2510406.2910165489</v>
      </c>
      <c r="D182" s="89">
        <f>IF(F182&lt;&gt;0,VLOOKUP($J182,'Table 1'!$B$13:$C$33,2,FALSE)/12*1000*Study_MW,0)</f>
        <v>0</v>
      </c>
      <c r="E182" s="89">
        <f t="shared" si="42"/>
        <v>2510406.2910165489</v>
      </c>
      <c r="F182" s="93">
        <f>INDEX([12]Delta!$F$1:$EE$65554,$L$14,$I182)</f>
        <v>59160</v>
      </c>
      <c r="G182" s="94">
        <f t="shared" si="43"/>
        <v>42.434183418129628</v>
      </c>
      <c r="I182" s="95">
        <f t="shared" si="40"/>
        <v>54</v>
      </c>
      <c r="J182" s="91">
        <f t="shared" si="44"/>
        <v>2032</v>
      </c>
      <c r="K182" s="96">
        <f t="shared" si="45"/>
        <v>48245</v>
      </c>
    </row>
    <row r="183" spans="2:11" outlineLevel="1">
      <c r="B183" s="96">
        <f t="shared" si="41"/>
        <v>48274</v>
      </c>
      <c r="C183" s="93">
        <f>IF(F183&lt;&gt;0,-INDEX([12]Delta!$F$1:$EE$65554,$L$13,$I183),0)</f>
        <v>2332535.8672901392</v>
      </c>
      <c r="D183" s="89">
        <f>IF(F183&lt;&gt;0,VLOOKUP($J183,'Table 1'!$B$13:$C$33,2,FALSE)/12*1000*Study_MW,0)</f>
        <v>0</v>
      </c>
      <c r="E183" s="89">
        <f t="shared" si="42"/>
        <v>2332535.8672901392</v>
      </c>
      <c r="F183" s="93">
        <f>INDEX([12]Delta!$F$1:$EE$65554,$L$14,$I183)</f>
        <v>63240</v>
      </c>
      <c r="G183" s="94">
        <f t="shared" si="43"/>
        <v>36.88386886923054</v>
      </c>
      <c r="I183" s="95">
        <f t="shared" si="40"/>
        <v>55</v>
      </c>
      <c r="J183" s="91">
        <f t="shared" si="44"/>
        <v>2032</v>
      </c>
      <c r="K183" s="96">
        <f t="shared" si="45"/>
        <v>48274</v>
      </c>
    </row>
    <row r="184" spans="2:11" outlineLevel="1">
      <c r="B184" s="96">
        <f t="shared" si="41"/>
        <v>48305</v>
      </c>
      <c r="C184" s="93">
        <f>IF(F184&lt;&gt;0,-INDEX([12]Delta!$F$1:$EE$65554,$L$13,$I184),0)</f>
        <v>1965369.2796240449</v>
      </c>
      <c r="D184" s="89">
        <f>IF(F184&lt;&gt;0,VLOOKUP($J184,'Table 1'!$B$13:$C$33,2,FALSE)/12*1000*Study_MW,0)</f>
        <v>0</v>
      </c>
      <c r="E184" s="89">
        <f t="shared" si="42"/>
        <v>1965369.2796240449</v>
      </c>
      <c r="F184" s="93">
        <f>INDEX([12]Delta!$F$1:$EE$65554,$L$14,$I184)</f>
        <v>61200</v>
      </c>
      <c r="G184" s="94">
        <f t="shared" si="43"/>
        <v>32.113877118039952</v>
      </c>
      <c r="I184" s="95">
        <f t="shared" si="40"/>
        <v>56</v>
      </c>
      <c r="J184" s="91">
        <f t="shared" si="44"/>
        <v>2032</v>
      </c>
      <c r="K184" s="96">
        <f t="shared" si="45"/>
        <v>48305</v>
      </c>
    </row>
    <row r="185" spans="2:11" outlineLevel="1">
      <c r="B185" s="96">
        <f t="shared" si="41"/>
        <v>48335</v>
      </c>
      <c r="C185" s="93">
        <f>IF(F185&lt;&gt;0,-INDEX([12]Delta!$F$1:$EE$65554,$L$13,$I185),0)</f>
        <v>2064308.4920570552</v>
      </c>
      <c r="D185" s="89">
        <f>IF(F185&lt;&gt;0,VLOOKUP($J185,'Table 1'!$B$13:$C$33,2,FALSE)/12*1000*Study_MW,0)</f>
        <v>0</v>
      </c>
      <c r="E185" s="89">
        <f t="shared" si="42"/>
        <v>2064308.4920570552</v>
      </c>
      <c r="F185" s="93">
        <f>INDEX([12]Delta!$F$1:$EE$65554,$L$14,$I185)</f>
        <v>63240</v>
      </c>
      <c r="G185" s="94">
        <f t="shared" si="43"/>
        <v>32.642449273514472</v>
      </c>
      <c r="I185" s="95">
        <f t="shared" si="40"/>
        <v>57</v>
      </c>
      <c r="J185" s="91">
        <f t="shared" si="44"/>
        <v>2032</v>
      </c>
      <c r="K185" s="96">
        <f t="shared" si="45"/>
        <v>48335</v>
      </c>
    </row>
    <row r="186" spans="2:11" outlineLevel="1">
      <c r="B186" s="96">
        <f t="shared" si="41"/>
        <v>48366</v>
      </c>
      <c r="C186" s="93">
        <f>IF(F186&lt;&gt;0,-INDEX([12]Delta!$F$1:$EE$65554,$L$13,$I186),0)</f>
        <v>1941633.4593877792</v>
      </c>
      <c r="D186" s="89">
        <f>IF(F186&lt;&gt;0,VLOOKUP($J186,'Table 1'!$B$13:$C$33,2,FALSE)/12*1000*Study_MW,0)</f>
        <v>0</v>
      </c>
      <c r="E186" s="89">
        <f t="shared" si="42"/>
        <v>1941633.4593877792</v>
      </c>
      <c r="F186" s="93">
        <f>INDEX([12]Delta!$F$1:$EE$65554,$L$14,$I186)</f>
        <v>61200</v>
      </c>
      <c r="G186" s="94">
        <f t="shared" si="43"/>
        <v>31.726036918100966</v>
      </c>
      <c r="I186" s="95">
        <f t="shared" si="40"/>
        <v>58</v>
      </c>
      <c r="J186" s="91">
        <f t="shared" si="44"/>
        <v>2032</v>
      </c>
      <c r="K186" s="96">
        <f t="shared" si="45"/>
        <v>48366</v>
      </c>
    </row>
    <row r="187" spans="2:11" outlineLevel="1">
      <c r="B187" s="96">
        <f t="shared" si="41"/>
        <v>48396</v>
      </c>
      <c r="C187" s="93">
        <f>IF(F187&lt;&gt;0,-INDEX([12]Delta!$F$1:$EE$65554,$L$13,$I187),0)</f>
        <v>2645746.3610829711</v>
      </c>
      <c r="D187" s="89">
        <f>IF(F187&lt;&gt;0,VLOOKUP($J187,'Table 1'!$B$13:$C$33,2,FALSE)/12*1000*Study_MW,0)</f>
        <v>0</v>
      </c>
      <c r="E187" s="89">
        <f t="shared" si="42"/>
        <v>2645746.3610829711</v>
      </c>
      <c r="F187" s="93">
        <f>INDEX([12]Delta!$F$1:$EE$65554,$L$14,$I187)</f>
        <v>63240</v>
      </c>
      <c r="G187" s="94">
        <f t="shared" si="43"/>
        <v>41.836596475062791</v>
      </c>
      <c r="I187" s="95">
        <f t="shared" si="40"/>
        <v>59</v>
      </c>
      <c r="J187" s="91">
        <f t="shared" si="44"/>
        <v>2032</v>
      </c>
      <c r="K187" s="96">
        <f t="shared" si="45"/>
        <v>48396</v>
      </c>
    </row>
    <row r="188" spans="2:11" outlineLevel="1">
      <c r="B188" s="96">
        <f t="shared" si="41"/>
        <v>48427</v>
      </c>
      <c r="C188" s="93">
        <f>IF(F188&lt;&gt;0,-INDEX([12]Delta!$F$1:$EE$65554,$L$13,$I188),0)</f>
        <v>2696898.275275141</v>
      </c>
      <c r="D188" s="89">
        <f>IF(F188&lt;&gt;0,VLOOKUP($J188,'Table 1'!$B$13:$C$33,2,FALSE)/12*1000*Study_MW,0)</f>
        <v>0</v>
      </c>
      <c r="E188" s="89">
        <f t="shared" si="42"/>
        <v>2696898.275275141</v>
      </c>
      <c r="F188" s="93">
        <f>INDEX([12]Delta!$F$1:$EE$65554,$L$14,$I188)</f>
        <v>63240</v>
      </c>
      <c r="G188" s="94">
        <f t="shared" si="43"/>
        <v>42.645450273167945</v>
      </c>
      <c r="I188" s="95">
        <f t="shared" si="40"/>
        <v>60</v>
      </c>
      <c r="J188" s="91">
        <f t="shared" si="44"/>
        <v>2032</v>
      </c>
      <c r="K188" s="96">
        <f t="shared" si="45"/>
        <v>48427</v>
      </c>
    </row>
    <row r="189" spans="2:11" outlineLevel="1">
      <c r="B189" s="96">
        <f t="shared" si="41"/>
        <v>48458</v>
      </c>
      <c r="C189" s="93">
        <f>IF(F189&lt;&gt;0,-INDEX([12]Delta!$F$1:$EE$65554,$L$13,$I189),0)</f>
        <v>2466755.5514520407</v>
      </c>
      <c r="D189" s="89">
        <f>IF(F189&lt;&gt;0,VLOOKUP($J189,'Table 1'!$B$13:$C$33,2,FALSE)/12*1000*Study_MW,0)</f>
        <v>0</v>
      </c>
      <c r="E189" s="89">
        <f t="shared" si="42"/>
        <v>2466755.5514520407</v>
      </c>
      <c r="F189" s="93">
        <f>INDEX([12]Delta!$F$1:$EE$65554,$L$14,$I189)</f>
        <v>61200</v>
      </c>
      <c r="G189" s="94">
        <f t="shared" si="43"/>
        <v>40.306463259020269</v>
      </c>
      <c r="I189" s="95">
        <f t="shared" si="40"/>
        <v>61</v>
      </c>
      <c r="J189" s="91">
        <f t="shared" si="44"/>
        <v>2032</v>
      </c>
      <c r="K189" s="96">
        <f t="shared" si="45"/>
        <v>48458</v>
      </c>
    </row>
    <row r="190" spans="2:11" outlineLevel="1">
      <c r="B190" s="96">
        <f t="shared" si="41"/>
        <v>48488</v>
      </c>
      <c r="C190" s="93">
        <f>IF(F190&lt;&gt;0,-INDEX([12]Delta!$F$1:$EE$65554,$L$13,$I190),0)</f>
        <v>2619695.8521397412</v>
      </c>
      <c r="D190" s="89">
        <f>IF(F190&lt;&gt;0,VLOOKUP($J190,'Table 1'!$B$13:$C$33,2,FALSE)/12*1000*Study_MW,0)</f>
        <v>0</v>
      </c>
      <c r="E190" s="89">
        <f t="shared" si="42"/>
        <v>2619695.8521397412</v>
      </c>
      <c r="F190" s="93">
        <f>INDEX([12]Delta!$F$1:$EE$65554,$L$14,$I190)</f>
        <v>63240</v>
      </c>
      <c r="G190" s="94">
        <f t="shared" si="43"/>
        <v>41.424665593607543</v>
      </c>
      <c r="I190" s="95">
        <f t="shared" si="40"/>
        <v>62</v>
      </c>
      <c r="J190" s="91">
        <f t="shared" si="44"/>
        <v>2032</v>
      </c>
      <c r="K190" s="96">
        <f t="shared" si="45"/>
        <v>48488</v>
      </c>
    </row>
    <row r="191" spans="2:11" outlineLevel="1">
      <c r="B191" s="96">
        <f t="shared" si="41"/>
        <v>48519</v>
      </c>
      <c r="C191" s="93">
        <f>IF(F191&lt;&gt;0,-INDEX([12]Delta!$F$1:$EE$65554,$L$13,$I191),0)</f>
        <v>2455150.4535352588</v>
      </c>
      <c r="D191" s="89">
        <f>IF(F191&lt;&gt;0,VLOOKUP($J191,'Table 1'!$B$13:$C$33,2,FALSE)/12*1000*Study_MW,0)</f>
        <v>0</v>
      </c>
      <c r="E191" s="89">
        <f t="shared" si="42"/>
        <v>2455150.4535352588</v>
      </c>
      <c r="F191" s="93">
        <f>INDEX([12]Delta!$F$1:$EE$65554,$L$14,$I191)</f>
        <v>61200</v>
      </c>
      <c r="G191" s="94">
        <f t="shared" si="43"/>
        <v>40.116837476066323</v>
      </c>
      <c r="I191" s="95">
        <f t="shared" si="40"/>
        <v>63</v>
      </c>
      <c r="J191" s="91">
        <f t="shared" si="44"/>
        <v>2032</v>
      </c>
      <c r="K191" s="96">
        <f t="shared" si="45"/>
        <v>48519</v>
      </c>
    </row>
    <row r="192" spans="2:11" outlineLevel="1">
      <c r="B192" s="100">
        <f t="shared" si="41"/>
        <v>48549</v>
      </c>
      <c r="C192" s="97">
        <f>IF(F192&lt;&gt;0,-INDEX([12]Delta!$F$1:$EE$65554,$L$13,$I192),0)</f>
        <v>2977936.5380019844</v>
      </c>
      <c r="D192" s="98">
        <f>IF(F192&lt;&gt;0,VLOOKUP($J192,'Table 1'!$B$13:$C$33,2,FALSE)/12*1000*Study_MW,0)</f>
        <v>0</v>
      </c>
      <c r="E192" s="98">
        <f t="shared" si="42"/>
        <v>2977936.5380019844</v>
      </c>
      <c r="F192" s="97">
        <f>INDEX([12]Delta!$F$1:$EE$65554,$L$14,$I192)</f>
        <v>63240</v>
      </c>
      <c r="G192" s="99">
        <f t="shared" si="43"/>
        <v>47.089445572453897</v>
      </c>
      <c r="I192" s="82">
        <f t="shared" si="40"/>
        <v>64</v>
      </c>
      <c r="J192" s="91">
        <f t="shared" si="44"/>
        <v>2032</v>
      </c>
      <c r="K192" s="100">
        <f t="shared" si="45"/>
        <v>48549</v>
      </c>
    </row>
    <row r="193" spans="2:11">
      <c r="B193" s="92">
        <f t="shared" si="41"/>
        <v>48580</v>
      </c>
      <c r="C193" s="87">
        <f>IF(F193&lt;&gt;0,-INDEX([12]Delta!$F$1:$EE$65554,$L$13,$I193),0)</f>
        <v>3071502.1892763078</v>
      </c>
      <c r="D193" s="88">
        <f>IF(F193&lt;&gt;0,VLOOKUP($J193,'Table 1'!$B$13:$C$33,2,FALSE)/12*1000*Study_MW,0)</f>
        <v>0</v>
      </c>
      <c r="E193" s="88">
        <f t="shared" si="42"/>
        <v>3071502.1892763078</v>
      </c>
      <c r="F193" s="87">
        <f>INDEX([12]Delta!$F$1:$EE$65554,$L$14,$I193)</f>
        <v>63240</v>
      </c>
      <c r="G193" s="90">
        <f>IFERROR(E193/$F193,0)</f>
        <v>48.568978325052306</v>
      </c>
      <c r="I193" s="78">
        <f>I73</f>
        <v>66</v>
      </c>
      <c r="J193" s="91">
        <f t="shared" si="44"/>
        <v>2033</v>
      </c>
      <c r="K193" s="92">
        <f t="shared" si="45"/>
        <v>48580</v>
      </c>
    </row>
    <row r="194" spans="2:11">
      <c r="B194" s="96">
        <f t="shared" si="41"/>
        <v>48611</v>
      </c>
      <c r="C194" s="93">
        <f>IF(F194&lt;&gt;0,-INDEX([12]Delta!$F$1:$EE$65554,$L$13,$I194),0)</f>
        <v>2773925.7459927499</v>
      </c>
      <c r="D194" s="89">
        <f>IF(F194&lt;&gt;0,VLOOKUP($J194,'Table 1'!$B$13:$C$33,2,FALSE)/12*1000*Study_MW,0)</f>
        <v>0</v>
      </c>
      <c r="E194" s="89">
        <f t="shared" si="42"/>
        <v>2773925.7459927499</v>
      </c>
      <c r="F194" s="93">
        <f>INDEX([12]Delta!$F$1:$EE$65554,$L$14,$I194)</f>
        <v>57120</v>
      </c>
      <c r="G194" s="94">
        <f t="shared" ref="G194:G252" si="46">IFERROR(E194/$F194,0)</f>
        <v>48.563125805195199</v>
      </c>
      <c r="I194" s="95">
        <f t="shared" si="40"/>
        <v>67</v>
      </c>
      <c r="J194" s="91">
        <f t="shared" si="44"/>
        <v>2033</v>
      </c>
      <c r="K194" s="96">
        <f t="shared" si="45"/>
        <v>48611</v>
      </c>
    </row>
    <row r="195" spans="2:11">
      <c r="B195" s="96">
        <f t="shared" si="41"/>
        <v>48639</v>
      </c>
      <c r="C195" s="93">
        <f>IF(F195&lt;&gt;0,-INDEX([12]Delta!$F$1:$EE$65554,$L$13,$I195),0)</f>
        <v>2558897.0305693448</v>
      </c>
      <c r="D195" s="89">
        <f>IF(F195&lt;&gt;0,VLOOKUP($J195,'Table 1'!$B$13:$C$33,2,FALSE)/12*1000*Study_MW,0)</f>
        <v>0</v>
      </c>
      <c r="E195" s="89">
        <f t="shared" si="42"/>
        <v>2558897.0305693448</v>
      </c>
      <c r="F195" s="93">
        <f>INDEX([12]Delta!$F$1:$EE$65554,$L$14,$I195)</f>
        <v>63240</v>
      </c>
      <c r="G195" s="94">
        <f t="shared" si="46"/>
        <v>40.463267403057316</v>
      </c>
      <c r="I195" s="95">
        <f t="shared" si="40"/>
        <v>68</v>
      </c>
      <c r="J195" s="91">
        <f t="shared" si="44"/>
        <v>2033</v>
      </c>
      <c r="K195" s="96">
        <f t="shared" si="45"/>
        <v>48639</v>
      </c>
    </row>
    <row r="196" spans="2:11">
      <c r="B196" s="96">
        <f t="shared" si="41"/>
        <v>48670</v>
      </c>
      <c r="C196" s="93">
        <f>IF(F196&lt;&gt;0,-INDEX([12]Delta!$F$1:$EE$65554,$L$13,$I196),0)</f>
        <v>2132085.3782019317</v>
      </c>
      <c r="D196" s="89">
        <f>IF(F196&lt;&gt;0,VLOOKUP($J196,'Table 1'!$B$13:$C$33,2,FALSE)/12*1000*Study_MW,0)</f>
        <v>0</v>
      </c>
      <c r="E196" s="89">
        <f t="shared" si="42"/>
        <v>2132085.3782019317</v>
      </c>
      <c r="F196" s="93">
        <f>INDEX([12]Delta!$F$1:$EE$65554,$L$14,$I196)</f>
        <v>61200</v>
      </c>
      <c r="G196" s="94">
        <f t="shared" si="46"/>
        <v>34.837996375848554</v>
      </c>
      <c r="I196" s="95">
        <f t="shared" si="40"/>
        <v>69</v>
      </c>
      <c r="J196" s="91">
        <f t="shared" si="44"/>
        <v>2033</v>
      </c>
      <c r="K196" s="96">
        <f t="shared" si="45"/>
        <v>48670</v>
      </c>
    </row>
    <row r="197" spans="2:11">
      <c r="B197" s="96">
        <f t="shared" si="41"/>
        <v>48700</v>
      </c>
      <c r="C197" s="93">
        <f>IF(F197&lt;&gt;0,-INDEX([12]Delta!$F$1:$EE$65554,$L$13,$I197),0)</f>
        <v>2207778.3886400461</v>
      </c>
      <c r="D197" s="89">
        <f>IF(F197&lt;&gt;0,VLOOKUP($J197,'Table 1'!$B$13:$C$33,2,FALSE)/12*1000*Study_MW,0)</f>
        <v>0</v>
      </c>
      <c r="E197" s="89">
        <f t="shared" si="42"/>
        <v>2207778.3886400461</v>
      </c>
      <c r="F197" s="93">
        <f>INDEX([12]Delta!$F$1:$EE$65554,$L$14,$I197)</f>
        <v>63240</v>
      </c>
      <c r="G197" s="94">
        <f t="shared" si="46"/>
        <v>34.911106714738239</v>
      </c>
      <c r="I197" s="95">
        <f t="shared" si="40"/>
        <v>70</v>
      </c>
      <c r="J197" s="91">
        <f t="shared" si="44"/>
        <v>2033</v>
      </c>
      <c r="K197" s="96">
        <f t="shared" si="45"/>
        <v>48700</v>
      </c>
    </row>
    <row r="198" spans="2:11">
      <c r="B198" s="96">
        <f t="shared" si="41"/>
        <v>48731</v>
      </c>
      <c r="C198" s="93">
        <f>IF(F198&lt;&gt;0,-INDEX([12]Delta!$F$1:$EE$65554,$L$13,$I198),0)</f>
        <v>2122555.4569895864</v>
      </c>
      <c r="D198" s="89">
        <f>IF(F198&lt;&gt;0,VLOOKUP($J198,'Table 1'!$B$13:$C$33,2,FALSE)/12*1000*Study_MW,0)</f>
        <v>0</v>
      </c>
      <c r="E198" s="89">
        <f t="shared" si="42"/>
        <v>2122555.4569895864</v>
      </c>
      <c r="F198" s="93">
        <f>INDEX([12]Delta!$F$1:$EE$65554,$L$14,$I198)</f>
        <v>61200</v>
      </c>
      <c r="G198" s="94">
        <f t="shared" si="46"/>
        <v>34.682278708980171</v>
      </c>
      <c r="I198" s="95">
        <f t="shared" ref="I198:I204" si="47">I78</f>
        <v>71</v>
      </c>
      <c r="J198" s="91">
        <f t="shared" si="44"/>
        <v>2033</v>
      </c>
      <c r="K198" s="96">
        <f t="shared" si="45"/>
        <v>48731</v>
      </c>
    </row>
    <row r="199" spans="2:11">
      <c r="B199" s="96">
        <f t="shared" si="41"/>
        <v>48761</v>
      </c>
      <c r="C199" s="93">
        <f>IF(F199&lt;&gt;0,-INDEX([12]Delta!$F$1:$EE$65554,$L$13,$I199),0)</f>
        <v>2860525.3531089425</v>
      </c>
      <c r="D199" s="89">
        <f>IF(F199&lt;&gt;0,VLOOKUP($J199,'Table 1'!$B$13:$C$33,2,FALSE)/12*1000*Study_MW,0)</f>
        <v>0</v>
      </c>
      <c r="E199" s="89">
        <f t="shared" si="42"/>
        <v>2860525.3531089425</v>
      </c>
      <c r="F199" s="93">
        <f>INDEX([12]Delta!$F$1:$EE$65554,$L$14,$I199)</f>
        <v>63240</v>
      </c>
      <c r="G199" s="94">
        <f t="shared" si="46"/>
        <v>45.232848720887766</v>
      </c>
      <c r="I199" s="95">
        <f t="shared" si="47"/>
        <v>72</v>
      </c>
      <c r="J199" s="91">
        <f t="shared" si="44"/>
        <v>2033</v>
      </c>
      <c r="K199" s="96">
        <f t="shared" si="45"/>
        <v>48761</v>
      </c>
    </row>
    <row r="200" spans="2:11">
      <c r="B200" s="96">
        <f t="shared" si="41"/>
        <v>48792</v>
      </c>
      <c r="C200" s="93">
        <f>IF(F200&lt;&gt;0,-INDEX([12]Delta!$F$1:$EE$65554,$L$13,$I200),0)</f>
        <v>3172943.6328187585</v>
      </c>
      <c r="D200" s="89">
        <f>IF(F200&lt;&gt;0,VLOOKUP($J200,'Table 1'!$B$13:$C$33,2,FALSE)/12*1000*Study_MW,0)</f>
        <v>0</v>
      </c>
      <c r="E200" s="89">
        <f t="shared" si="42"/>
        <v>3172943.6328187585</v>
      </c>
      <c r="F200" s="93">
        <f>INDEX([12]Delta!$F$1:$EE$65554,$L$14,$I200)</f>
        <v>63240</v>
      </c>
      <c r="G200" s="94">
        <f t="shared" si="46"/>
        <v>50.173049222308009</v>
      </c>
      <c r="I200" s="95">
        <f t="shared" si="47"/>
        <v>73</v>
      </c>
      <c r="J200" s="91">
        <f t="shared" si="44"/>
        <v>2033</v>
      </c>
      <c r="K200" s="96">
        <f t="shared" si="45"/>
        <v>48792</v>
      </c>
    </row>
    <row r="201" spans="2:11">
      <c r="B201" s="96">
        <f t="shared" si="41"/>
        <v>48823</v>
      </c>
      <c r="C201" s="93">
        <f>IF(F201&lt;&gt;0,-INDEX([12]Delta!$F$1:$EE$65554,$L$13,$I201),0)</f>
        <v>2742163.1230765879</v>
      </c>
      <c r="D201" s="89">
        <f>IF(F201&lt;&gt;0,VLOOKUP($J201,'Table 1'!$B$13:$C$33,2,FALSE)/12*1000*Study_MW,0)</f>
        <v>0</v>
      </c>
      <c r="E201" s="89">
        <f t="shared" si="42"/>
        <v>2742163.1230765879</v>
      </c>
      <c r="F201" s="93">
        <f>INDEX([12]Delta!$F$1:$EE$65554,$L$14,$I201)</f>
        <v>61200</v>
      </c>
      <c r="G201" s="94">
        <f t="shared" si="46"/>
        <v>44.80658697837562</v>
      </c>
      <c r="I201" s="95">
        <f t="shared" si="47"/>
        <v>74</v>
      </c>
      <c r="J201" s="91">
        <f t="shared" si="44"/>
        <v>2033</v>
      </c>
      <c r="K201" s="96">
        <f t="shared" si="45"/>
        <v>48823</v>
      </c>
    </row>
    <row r="202" spans="2:11">
      <c r="B202" s="96">
        <f t="shared" si="41"/>
        <v>48853</v>
      </c>
      <c r="C202" s="93">
        <f>IF(F202&lt;&gt;0,-INDEX([12]Delta!$F$1:$EE$65554,$L$13,$I202),0)</f>
        <v>2838742.9504375458</v>
      </c>
      <c r="D202" s="89">
        <f>IF(F202&lt;&gt;0,VLOOKUP($J202,'Table 1'!$B$13:$C$33,2,FALSE)/12*1000*Study_MW,0)</f>
        <v>0</v>
      </c>
      <c r="E202" s="89">
        <f t="shared" si="42"/>
        <v>2838742.9504375458</v>
      </c>
      <c r="F202" s="93">
        <f>INDEX([12]Delta!$F$1:$EE$65554,$L$14,$I202)</f>
        <v>63240</v>
      </c>
      <c r="G202" s="94">
        <f t="shared" si="46"/>
        <v>44.888408450941583</v>
      </c>
      <c r="I202" s="95">
        <f t="shared" si="47"/>
        <v>75</v>
      </c>
      <c r="J202" s="91">
        <f t="shared" si="44"/>
        <v>2033</v>
      </c>
      <c r="K202" s="96">
        <f t="shared" si="45"/>
        <v>48853</v>
      </c>
    </row>
    <row r="203" spans="2:11">
      <c r="B203" s="96">
        <f t="shared" si="41"/>
        <v>48884</v>
      </c>
      <c r="C203" s="93">
        <f>IF(F203&lt;&gt;0,-INDEX([12]Delta!$F$1:$EE$65554,$L$13,$I203),0)</f>
        <v>2823301.4743188918</v>
      </c>
      <c r="D203" s="89">
        <f>IF(F203&lt;&gt;0,VLOOKUP($J203,'Table 1'!$B$13:$C$33,2,FALSE)/12*1000*Study_MW,0)</f>
        <v>0</v>
      </c>
      <c r="E203" s="89">
        <f t="shared" si="42"/>
        <v>2823301.4743188918</v>
      </c>
      <c r="F203" s="93">
        <f>INDEX([12]Delta!$F$1:$EE$65554,$L$14,$I203)</f>
        <v>61200</v>
      </c>
      <c r="G203" s="94">
        <f t="shared" si="46"/>
        <v>46.132377031354437</v>
      </c>
      <c r="I203" s="95">
        <f t="shared" si="47"/>
        <v>76</v>
      </c>
      <c r="J203" s="91">
        <f t="shared" si="44"/>
        <v>2033</v>
      </c>
      <c r="K203" s="96">
        <f t="shared" si="45"/>
        <v>48884</v>
      </c>
    </row>
    <row r="204" spans="2:11">
      <c r="B204" s="100">
        <f t="shared" si="41"/>
        <v>48914</v>
      </c>
      <c r="C204" s="97">
        <f>IF(F204&lt;&gt;0,-INDEX([12]Delta!$F$1:$EE$65554,$L$13,$I204),0)</f>
        <v>3441611.0747015476</v>
      </c>
      <c r="D204" s="98">
        <f>IF(F204&lt;&gt;0,VLOOKUP($J204,'Table 1'!$B$13:$C$33,2,FALSE)/12*1000*Study_MW,0)</f>
        <v>0</v>
      </c>
      <c r="E204" s="98">
        <f t="shared" si="42"/>
        <v>3441611.0747015476</v>
      </c>
      <c r="F204" s="97">
        <f>INDEX([12]Delta!$F$1:$EE$65554,$L$14,$I204)</f>
        <v>63240</v>
      </c>
      <c r="G204" s="99">
        <f t="shared" si="46"/>
        <v>54.421427493699362</v>
      </c>
      <c r="I204" s="82">
        <f t="shared" si="47"/>
        <v>77</v>
      </c>
      <c r="J204" s="91">
        <f t="shared" si="44"/>
        <v>2033</v>
      </c>
      <c r="K204" s="100">
        <f t="shared" si="45"/>
        <v>48914</v>
      </c>
    </row>
    <row r="205" spans="2:11">
      <c r="B205" s="92">
        <f t="shared" si="41"/>
        <v>48945</v>
      </c>
      <c r="C205" s="87">
        <f>IF(F205&lt;&gt;0,-INDEX([12]Delta!$F$1:$EE$65554,$L$13,$I205),0)</f>
        <v>3459274.6234374046</v>
      </c>
      <c r="D205" s="88">
        <f>IF(F205&lt;&gt;0,VLOOKUP($J205,'Table 1'!$B$13:$C$33,2,FALSE)/12*1000*Study_MW,0)</f>
        <v>0</v>
      </c>
      <c r="E205" s="88">
        <f t="shared" si="42"/>
        <v>3459274.6234374046</v>
      </c>
      <c r="F205" s="87">
        <f>INDEX([12]Delta!$F$1:$EE$65554,$L$14,$I205)</f>
        <v>63240</v>
      </c>
      <c r="G205" s="90">
        <f t="shared" si="46"/>
        <v>54.700737246005765</v>
      </c>
      <c r="I205" s="78">
        <f>I85</f>
        <v>79</v>
      </c>
      <c r="J205" s="91">
        <f t="shared" si="44"/>
        <v>2034</v>
      </c>
      <c r="K205" s="92">
        <f t="shared" si="45"/>
        <v>48945</v>
      </c>
    </row>
    <row r="206" spans="2:11">
      <c r="B206" s="96">
        <f t="shared" ref="B206:B264" si="48">EDATE(B205,1)</f>
        <v>48976</v>
      </c>
      <c r="C206" s="93">
        <f>IF(F206&lt;&gt;0,-INDEX([12]Delta!$F$1:$EE$65554,$L$13,$I206),0)</f>
        <v>2993692.2075693607</v>
      </c>
      <c r="D206" s="89">
        <f>IF(F206&lt;&gt;0,VLOOKUP($J206,'Table 1'!$B$13:$C$33,2,FALSE)/12*1000*Study_MW,0)</f>
        <v>0</v>
      </c>
      <c r="E206" s="89">
        <f t="shared" ref="E206:E252" si="49">C206+D206</f>
        <v>2993692.2075693607</v>
      </c>
      <c r="F206" s="93">
        <f>INDEX([12]Delta!$F$1:$EE$65554,$L$14,$I206)</f>
        <v>57120</v>
      </c>
      <c r="G206" s="94">
        <f t="shared" si="46"/>
        <v>52.410577863609255</v>
      </c>
      <c r="I206" s="95">
        <f t="shared" ref="I206:I228" si="50">I86</f>
        <v>80</v>
      </c>
      <c r="J206" s="91">
        <f t="shared" ref="J206:J252" si="51">YEAR(B206)</f>
        <v>2034</v>
      </c>
      <c r="K206" s="96">
        <f t="shared" si="45"/>
        <v>48976</v>
      </c>
    </row>
    <row r="207" spans="2:11">
      <c r="B207" s="96">
        <f t="shared" si="48"/>
        <v>49004</v>
      </c>
      <c r="C207" s="93">
        <f>IF(F207&lt;&gt;0,-INDEX([12]Delta!$F$1:$EE$65554,$L$13,$I207),0)</f>
        <v>2791431.1281275749</v>
      </c>
      <c r="D207" s="89">
        <f>IF(F207&lt;&gt;0,VLOOKUP($J207,'Table 1'!$B$13:$C$33,2,FALSE)/12*1000*Study_MW,0)</f>
        <v>0</v>
      </c>
      <c r="E207" s="89">
        <f t="shared" si="49"/>
        <v>2791431.1281275749</v>
      </c>
      <c r="F207" s="93">
        <f>INDEX([12]Delta!$F$1:$EE$65554,$L$14,$I207)</f>
        <v>63240</v>
      </c>
      <c r="G207" s="94">
        <f t="shared" si="46"/>
        <v>44.140277168367724</v>
      </c>
      <c r="I207" s="95">
        <f t="shared" si="50"/>
        <v>81</v>
      </c>
      <c r="J207" s="91">
        <f t="shared" si="51"/>
        <v>2034</v>
      </c>
      <c r="K207" s="96">
        <f t="shared" si="45"/>
        <v>49004</v>
      </c>
    </row>
    <row r="208" spans="2:11">
      <c r="B208" s="96">
        <f t="shared" si="48"/>
        <v>49035</v>
      </c>
      <c r="C208" s="93">
        <f>IF(F208&lt;&gt;0,-INDEX([12]Delta!$F$1:$EE$65554,$L$13,$I208),0)</f>
        <v>2327736.9378259182</v>
      </c>
      <c r="D208" s="89">
        <f>IF(F208&lt;&gt;0,VLOOKUP($J208,'Table 1'!$B$13:$C$33,2,FALSE)/12*1000*Study_MW,0)</f>
        <v>0</v>
      </c>
      <c r="E208" s="89">
        <f t="shared" si="49"/>
        <v>2327736.9378259182</v>
      </c>
      <c r="F208" s="93">
        <f>INDEX([12]Delta!$F$1:$EE$65554,$L$14,$I208)</f>
        <v>61200</v>
      </c>
      <c r="G208" s="94">
        <f t="shared" si="46"/>
        <v>38.034917284737226</v>
      </c>
      <c r="I208" s="95">
        <f t="shared" si="50"/>
        <v>82</v>
      </c>
      <c r="J208" s="91">
        <f t="shared" si="51"/>
        <v>2034</v>
      </c>
      <c r="K208" s="96">
        <f t="shared" si="45"/>
        <v>49035</v>
      </c>
    </row>
    <row r="209" spans="2:11">
      <c r="B209" s="96">
        <f t="shared" si="48"/>
        <v>49065</v>
      </c>
      <c r="C209" s="93">
        <f>IF(F209&lt;&gt;0,-INDEX([12]Delta!$F$1:$EE$65554,$L$13,$I209),0)</f>
        <v>2428949.1528080106</v>
      </c>
      <c r="D209" s="89">
        <f>IF(F209&lt;&gt;0,VLOOKUP($J209,'Table 1'!$B$13:$C$33,2,FALSE)/12*1000*Study_MW,0)</f>
        <v>0</v>
      </c>
      <c r="E209" s="89">
        <f t="shared" si="49"/>
        <v>2428949.1528080106</v>
      </c>
      <c r="F209" s="93">
        <f>INDEX([12]Delta!$F$1:$EE$65554,$L$14,$I209)</f>
        <v>63240</v>
      </c>
      <c r="G209" s="94">
        <f t="shared" si="46"/>
        <v>38.408430626312629</v>
      </c>
      <c r="I209" s="95">
        <f t="shared" si="50"/>
        <v>83</v>
      </c>
      <c r="J209" s="91">
        <f t="shared" si="51"/>
        <v>2034</v>
      </c>
      <c r="K209" s="96">
        <f t="shared" si="45"/>
        <v>49065</v>
      </c>
    </row>
    <row r="210" spans="2:11">
      <c r="B210" s="96">
        <f t="shared" si="48"/>
        <v>49096</v>
      </c>
      <c r="C210" s="93">
        <f>IF(F210&lt;&gt;0,-INDEX([12]Delta!$F$1:$EE$65554,$L$13,$I210),0)</f>
        <v>2249381.3345141113</v>
      </c>
      <c r="D210" s="89">
        <f>IF(F210&lt;&gt;0,VLOOKUP($J210,'Table 1'!$B$13:$C$33,2,FALSE)/12*1000*Study_MW,0)</f>
        <v>0</v>
      </c>
      <c r="E210" s="89">
        <f t="shared" si="49"/>
        <v>2249381.3345141113</v>
      </c>
      <c r="F210" s="93">
        <f>INDEX([12]Delta!$F$1:$EE$65554,$L$14,$I210)</f>
        <v>61200</v>
      </c>
      <c r="G210" s="94">
        <f t="shared" si="46"/>
        <v>36.754596969184824</v>
      </c>
      <c r="I210" s="95">
        <f t="shared" si="50"/>
        <v>84</v>
      </c>
      <c r="J210" s="91">
        <f t="shared" si="51"/>
        <v>2034</v>
      </c>
      <c r="K210" s="96">
        <f t="shared" si="45"/>
        <v>49096</v>
      </c>
    </row>
    <row r="211" spans="2:11">
      <c r="B211" s="96">
        <f t="shared" si="48"/>
        <v>49126</v>
      </c>
      <c r="C211" s="93">
        <f>IF(F211&lt;&gt;0,-INDEX([12]Delta!$F$1:$EE$65554,$L$13,$I211),0)</f>
        <v>3209820.399623841</v>
      </c>
      <c r="D211" s="89">
        <f>IF(F211&lt;&gt;0,VLOOKUP($J211,'Table 1'!$B$13:$C$33,2,FALSE)/12*1000*Study_MW,0)</f>
        <v>0</v>
      </c>
      <c r="E211" s="89">
        <f t="shared" si="49"/>
        <v>3209820.399623841</v>
      </c>
      <c r="F211" s="93">
        <f>INDEX([12]Delta!$F$1:$EE$65554,$L$14,$I211)</f>
        <v>63240</v>
      </c>
      <c r="G211" s="94">
        <f t="shared" si="46"/>
        <v>50.756173302084775</v>
      </c>
      <c r="I211" s="95">
        <f t="shared" si="50"/>
        <v>85</v>
      </c>
      <c r="J211" s="91">
        <f t="shared" si="51"/>
        <v>2034</v>
      </c>
      <c r="K211" s="96">
        <f t="shared" si="45"/>
        <v>49126</v>
      </c>
    </row>
    <row r="212" spans="2:11">
      <c r="B212" s="96">
        <f t="shared" si="48"/>
        <v>49157</v>
      </c>
      <c r="C212" s="93">
        <f>IF(F212&lt;&gt;0,-INDEX([12]Delta!$F$1:$EE$65554,$L$13,$I212),0)</f>
        <v>3435229.1324084699</v>
      </c>
      <c r="D212" s="89">
        <f>IF(F212&lt;&gt;0,VLOOKUP($J212,'Table 1'!$B$13:$C$33,2,FALSE)/12*1000*Study_MW,0)</f>
        <v>0</v>
      </c>
      <c r="E212" s="89">
        <f t="shared" si="49"/>
        <v>3435229.1324084699</v>
      </c>
      <c r="F212" s="93">
        <f>INDEX([12]Delta!$F$1:$EE$65554,$L$14,$I212)</f>
        <v>63240</v>
      </c>
      <c r="G212" s="94">
        <f t="shared" si="46"/>
        <v>54.320511265156071</v>
      </c>
      <c r="I212" s="95">
        <f t="shared" si="50"/>
        <v>86</v>
      </c>
      <c r="J212" s="91">
        <f t="shared" si="51"/>
        <v>2034</v>
      </c>
      <c r="K212" s="96">
        <f t="shared" si="45"/>
        <v>49157</v>
      </c>
    </row>
    <row r="213" spans="2:11">
      <c r="B213" s="96">
        <f t="shared" si="48"/>
        <v>49188</v>
      </c>
      <c r="C213" s="93">
        <f>IF(F213&lt;&gt;0,-INDEX([12]Delta!$F$1:$EE$65554,$L$13,$I213),0)</f>
        <v>2801282.2328036129</v>
      </c>
      <c r="D213" s="89">
        <f>IF(F213&lt;&gt;0,VLOOKUP($J213,'Table 1'!$B$13:$C$33,2,FALSE)/12*1000*Study_MW,0)</f>
        <v>0</v>
      </c>
      <c r="E213" s="89">
        <f t="shared" si="49"/>
        <v>2801282.2328036129</v>
      </c>
      <c r="F213" s="93">
        <f>INDEX([12]Delta!$F$1:$EE$65554,$L$14,$I213)</f>
        <v>61200</v>
      </c>
      <c r="G213" s="94">
        <f t="shared" si="46"/>
        <v>45.772585503327008</v>
      </c>
      <c r="I213" s="95">
        <f t="shared" si="50"/>
        <v>87</v>
      </c>
      <c r="J213" s="91">
        <f t="shared" si="51"/>
        <v>2034</v>
      </c>
      <c r="K213" s="96">
        <f t="shared" si="45"/>
        <v>49188</v>
      </c>
    </row>
    <row r="214" spans="2:11">
      <c r="B214" s="96">
        <f t="shared" si="48"/>
        <v>49218</v>
      </c>
      <c r="C214" s="93">
        <f>IF(F214&lt;&gt;0,-INDEX([12]Delta!$F$1:$EE$65554,$L$13,$I214),0)</f>
        <v>3076742.8105996847</v>
      </c>
      <c r="D214" s="89">
        <f>IF(F214&lt;&gt;0,VLOOKUP($J214,'Table 1'!$B$13:$C$33,2,FALSE)/12*1000*Study_MW,0)</f>
        <v>0</v>
      </c>
      <c r="E214" s="89">
        <f t="shared" si="49"/>
        <v>3076742.8105996847</v>
      </c>
      <c r="F214" s="93">
        <f>INDEX([12]Delta!$F$1:$EE$65554,$L$14,$I214)</f>
        <v>63240</v>
      </c>
      <c r="G214" s="94">
        <f t="shared" si="46"/>
        <v>48.651847099931764</v>
      </c>
      <c r="I214" s="95">
        <f t="shared" si="50"/>
        <v>88</v>
      </c>
      <c r="J214" s="91">
        <f t="shared" si="51"/>
        <v>2034</v>
      </c>
      <c r="K214" s="96">
        <f t="shared" si="45"/>
        <v>49218</v>
      </c>
    </row>
    <row r="215" spans="2:11">
      <c r="B215" s="96">
        <f t="shared" si="48"/>
        <v>49249</v>
      </c>
      <c r="C215" s="93">
        <f>IF(F215&lt;&gt;0,-INDEX([12]Delta!$F$1:$EE$65554,$L$13,$I215),0)</f>
        <v>3055148.2242980599</v>
      </c>
      <c r="D215" s="89">
        <f>IF(F215&lt;&gt;0,VLOOKUP($J215,'Table 1'!$B$13:$C$33,2,FALSE)/12*1000*Study_MW,0)</f>
        <v>0</v>
      </c>
      <c r="E215" s="89">
        <f t="shared" si="49"/>
        <v>3055148.2242980599</v>
      </c>
      <c r="F215" s="93">
        <f>INDEX([12]Delta!$F$1:$EE$65554,$L$14,$I215)</f>
        <v>61200</v>
      </c>
      <c r="G215" s="94">
        <f t="shared" si="46"/>
        <v>49.920722619249347</v>
      </c>
      <c r="I215" s="95">
        <f t="shared" si="50"/>
        <v>89</v>
      </c>
      <c r="J215" s="91">
        <f t="shared" si="51"/>
        <v>2034</v>
      </c>
      <c r="K215" s="96">
        <f t="shared" si="45"/>
        <v>49249</v>
      </c>
    </row>
    <row r="216" spans="2:11">
      <c r="B216" s="100">
        <f t="shared" si="48"/>
        <v>49279</v>
      </c>
      <c r="C216" s="97">
        <f>IF(F216&lt;&gt;0,-INDEX([12]Delta!$F$1:$EE$65554,$L$13,$I216),0)</f>
        <v>3509213.2930679321</v>
      </c>
      <c r="D216" s="98">
        <f>IF(F216&lt;&gt;0,VLOOKUP($J216,'Table 1'!$B$13:$C$33,2,FALSE)/12*1000*Study_MW,0)</f>
        <v>0</v>
      </c>
      <c r="E216" s="98">
        <f t="shared" si="49"/>
        <v>3509213.2930679321</v>
      </c>
      <c r="F216" s="97">
        <f>INDEX([12]Delta!$F$1:$EE$65554,$L$14,$I216)</f>
        <v>63240</v>
      </c>
      <c r="G216" s="99">
        <f t="shared" si="46"/>
        <v>55.490406278746555</v>
      </c>
      <c r="I216" s="82">
        <f t="shared" si="50"/>
        <v>90</v>
      </c>
      <c r="J216" s="91">
        <f t="shared" si="51"/>
        <v>2034</v>
      </c>
      <c r="K216" s="100">
        <f t="shared" si="45"/>
        <v>49279</v>
      </c>
    </row>
    <row r="217" spans="2:11">
      <c r="B217" s="92">
        <f t="shared" si="48"/>
        <v>49310</v>
      </c>
      <c r="C217" s="87">
        <f>IF(F217&lt;&gt;0,-INDEX([12]Delta!$F$1:$EE$65554,$L$13,$I217),0)</f>
        <v>3577332.8941706419</v>
      </c>
      <c r="D217" s="88">
        <f>IF(F217&lt;&gt;0,VLOOKUP($J217,'Table 1'!$B$13:$C$33,2,FALSE)/12*1000*Study_MW,0)</f>
        <v>0</v>
      </c>
      <c r="E217" s="88">
        <f t="shared" si="49"/>
        <v>3577332.8941706419</v>
      </c>
      <c r="F217" s="87">
        <f>INDEX([12]Delta!$F$1:$EE$65554,$L$14,$I217)</f>
        <v>63240</v>
      </c>
      <c r="G217" s="90">
        <f t="shared" si="46"/>
        <v>56.567566321483902</v>
      </c>
      <c r="I217" s="78">
        <f>I97</f>
        <v>92</v>
      </c>
      <c r="J217" s="91">
        <f t="shared" si="51"/>
        <v>2035</v>
      </c>
      <c r="K217" s="92">
        <f t="shared" si="45"/>
        <v>49310</v>
      </c>
    </row>
    <row r="218" spans="2:11">
      <c r="B218" s="96">
        <f t="shared" si="48"/>
        <v>49341</v>
      </c>
      <c r="C218" s="93">
        <f>IF(F218&lt;&gt;0,-INDEX([12]Delta!$F$1:$EE$65554,$L$13,$I218),0)</f>
        <v>3261066.5693954229</v>
      </c>
      <c r="D218" s="89">
        <f>IF(F218&lt;&gt;0,VLOOKUP($J218,'Table 1'!$B$13:$C$33,2,FALSE)/12*1000*Study_MW,0)</f>
        <v>0</v>
      </c>
      <c r="E218" s="89">
        <f t="shared" si="49"/>
        <v>3261066.5693954229</v>
      </c>
      <c r="F218" s="93">
        <f>INDEX([12]Delta!$F$1:$EE$65554,$L$14,$I218)</f>
        <v>57120</v>
      </c>
      <c r="G218" s="94">
        <f t="shared" si="46"/>
        <v>57.091501565045917</v>
      </c>
      <c r="I218" s="95">
        <f t="shared" si="50"/>
        <v>93</v>
      </c>
      <c r="J218" s="91">
        <f t="shared" si="51"/>
        <v>2035</v>
      </c>
      <c r="K218" s="96">
        <f t="shared" ref="K218:K252" si="52">IF(ISNUMBER(F218),IF(F218&lt;&gt;0,B218,""),"")</f>
        <v>49341</v>
      </c>
    </row>
    <row r="219" spans="2:11">
      <c r="B219" s="96">
        <f t="shared" si="48"/>
        <v>49369</v>
      </c>
      <c r="C219" s="93">
        <f>IF(F219&lt;&gt;0,-INDEX([12]Delta!$F$1:$EE$65554,$L$13,$I219),0)</f>
        <v>3161758.8865840137</v>
      </c>
      <c r="D219" s="89">
        <f>IF(F219&lt;&gt;0,VLOOKUP($J219,'Table 1'!$B$13:$C$33,2,FALSE)/12*1000*Study_MW,0)</f>
        <v>0</v>
      </c>
      <c r="E219" s="89">
        <f t="shared" si="49"/>
        <v>3161758.8865840137</v>
      </c>
      <c r="F219" s="93">
        <f>INDEX([12]Delta!$F$1:$EE$65554,$L$14,$I219)</f>
        <v>63240</v>
      </c>
      <c r="G219" s="94">
        <f t="shared" si="46"/>
        <v>49.996187327387943</v>
      </c>
      <c r="I219" s="95">
        <f t="shared" si="50"/>
        <v>94</v>
      </c>
      <c r="J219" s="91">
        <f t="shared" si="51"/>
        <v>2035</v>
      </c>
      <c r="K219" s="96">
        <f t="shared" si="52"/>
        <v>49369</v>
      </c>
    </row>
    <row r="220" spans="2:11">
      <c r="B220" s="96">
        <f t="shared" si="48"/>
        <v>49400</v>
      </c>
      <c r="C220" s="93">
        <f>IF(F220&lt;&gt;0,-INDEX([12]Delta!$F$1:$EE$65554,$L$13,$I220),0)</f>
        <v>2700276.1436039209</v>
      </c>
      <c r="D220" s="89">
        <f>IF(F220&lt;&gt;0,VLOOKUP($J220,'Table 1'!$B$13:$C$33,2,FALSE)/12*1000*Study_MW,0)</f>
        <v>0</v>
      </c>
      <c r="E220" s="89">
        <f t="shared" si="49"/>
        <v>2700276.1436039209</v>
      </c>
      <c r="F220" s="93">
        <f>INDEX([12]Delta!$F$1:$EE$65554,$L$14,$I220)</f>
        <v>61200</v>
      </c>
      <c r="G220" s="94">
        <f t="shared" si="46"/>
        <v>44.122159209214395</v>
      </c>
      <c r="I220" s="95">
        <f t="shared" si="50"/>
        <v>95</v>
      </c>
      <c r="J220" s="91">
        <f t="shared" si="51"/>
        <v>2035</v>
      </c>
      <c r="K220" s="96">
        <f t="shared" si="52"/>
        <v>49400</v>
      </c>
    </row>
    <row r="221" spans="2:11">
      <c r="B221" s="96">
        <f t="shared" si="48"/>
        <v>49430</v>
      </c>
      <c r="C221" s="93">
        <f>IF(F221&lt;&gt;0,-INDEX([12]Delta!$F$1:$EE$65554,$L$13,$I221),0)</f>
        <v>2839152.4028462768</v>
      </c>
      <c r="D221" s="89">
        <f>IF(F221&lt;&gt;0,VLOOKUP($J221,'Table 1'!$B$13:$C$33,2,FALSE)/12*1000*Study_MW,0)</f>
        <v>0</v>
      </c>
      <c r="E221" s="89">
        <f t="shared" si="49"/>
        <v>2839152.4028462768</v>
      </c>
      <c r="F221" s="93">
        <f>INDEX([12]Delta!$F$1:$EE$65554,$L$14,$I221)</f>
        <v>63240</v>
      </c>
      <c r="G221" s="94">
        <f t="shared" si="46"/>
        <v>44.894883030459788</v>
      </c>
      <c r="I221" s="95">
        <f t="shared" si="50"/>
        <v>96</v>
      </c>
      <c r="J221" s="91">
        <f t="shared" si="51"/>
        <v>2035</v>
      </c>
      <c r="K221" s="96">
        <f t="shared" si="52"/>
        <v>49430</v>
      </c>
    </row>
    <row r="222" spans="2:11">
      <c r="B222" s="96">
        <f t="shared" si="48"/>
        <v>49461</v>
      </c>
      <c r="C222" s="93">
        <f>IF(F222&lt;&gt;0,-INDEX([12]Delta!$F$1:$EE$65554,$L$13,$I222),0)</f>
        <v>2730721.722514987</v>
      </c>
      <c r="D222" s="89">
        <f>IF(F222&lt;&gt;0,VLOOKUP($J222,'Table 1'!$B$13:$C$33,2,FALSE)/12*1000*Study_MW,0)</f>
        <v>0</v>
      </c>
      <c r="E222" s="89">
        <f t="shared" si="49"/>
        <v>2730721.722514987</v>
      </c>
      <c r="F222" s="93">
        <f>INDEX([12]Delta!$F$1:$EE$65554,$L$14,$I222)</f>
        <v>61200</v>
      </c>
      <c r="G222" s="94">
        <f t="shared" si="46"/>
        <v>44.619635988806976</v>
      </c>
      <c r="I222" s="95">
        <f t="shared" si="50"/>
        <v>97</v>
      </c>
      <c r="J222" s="91">
        <f t="shared" si="51"/>
        <v>2035</v>
      </c>
      <c r="K222" s="96">
        <f t="shared" si="52"/>
        <v>49461</v>
      </c>
    </row>
    <row r="223" spans="2:11">
      <c r="B223" s="96">
        <f t="shared" si="48"/>
        <v>49491</v>
      </c>
      <c r="C223" s="93">
        <f>IF(F223&lt;&gt;0,-INDEX([12]Delta!$F$1:$EE$65554,$L$13,$I223),0)</f>
        <v>3991433.352979809</v>
      </c>
      <c r="D223" s="89">
        <f>IF(F223&lt;&gt;0,VLOOKUP($J223,'Table 1'!$B$13:$C$33,2,FALSE)/12*1000*Study_MW,0)</f>
        <v>0</v>
      </c>
      <c r="E223" s="89">
        <f t="shared" si="49"/>
        <v>3991433.352979809</v>
      </c>
      <c r="F223" s="93">
        <f>INDEX([12]Delta!$F$1:$EE$65554,$L$14,$I223)</f>
        <v>63240</v>
      </c>
      <c r="G223" s="94">
        <f t="shared" si="46"/>
        <v>63.11564441777054</v>
      </c>
      <c r="I223" s="95">
        <f t="shared" si="50"/>
        <v>98</v>
      </c>
      <c r="J223" s="91">
        <f t="shared" si="51"/>
        <v>2035</v>
      </c>
      <c r="K223" s="96">
        <f t="shared" si="52"/>
        <v>49491</v>
      </c>
    </row>
    <row r="224" spans="2:11">
      <c r="B224" s="96">
        <f t="shared" si="48"/>
        <v>49522</v>
      </c>
      <c r="C224" s="93">
        <f>IF(F224&lt;&gt;0,-INDEX([12]Delta!$F$1:$EE$65554,$L$13,$I224),0)</f>
        <v>4135620.7373523116</v>
      </c>
      <c r="D224" s="89">
        <f>IF(F224&lt;&gt;0,VLOOKUP($J224,'Table 1'!$B$13:$C$33,2,FALSE)/12*1000*Study_MW,0)</f>
        <v>0</v>
      </c>
      <c r="E224" s="89">
        <f t="shared" si="49"/>
        <v>4135620.7373523116</v>
      </c>
      <c r="F224" s="93">
        <f>INDEX([12]Delta!$F$1:$EE$65554,$L$14,$I224)</f>
        <v>63240</v>
      </c>
      <c r="G224" s="94">
        <f t="shared" si="46"/>
        <v>65.395647333211755</v>
      </c>
      <c r="I224" s="95">
        <f t="shared" si="50"/>
        <v>99</v>
      </c>
      <c r="J224" s="91">
        <f t="shared" si="51"/>
        <v>2035</v>
      </c>
      <c r="K224" s="96">
        <f t="shared" si="52"/>
        <v>49522</v>
      </c>
    </row>
    <row r="225" spans="2:13">
      <c r="B225" s="96">
        <f t="shared" si="48"/>
        <v>49553</v>
      </c>
      <c r="C225" s="93">
        <f>IF(F225&lt;&gt;0,-INDEX([12]Delta!$F$1:$EE$65554,$L$13,$I225),0)</f>
        <v>3335809.7611302435</v>
      </c>
      <c r="D225" s="89">
        <f>IF(F225&lt;&gt;0,VLOOKUP($J225,'Table 1'!$B$13:$C$33,2,FALSE)/12*1000*Study_MW,0)</f>
        <v>0</v>
      </c>
      <c r="E225" s="89">
        <f t="shared" si="49"/>
        <v>3335809.7611302435</v>
      </c>
      <c r="F225" s="93">
        <f>INDEX([12]Delta!$F$1:$EE$65554,$L$14,$I225)</f>
        <v>61200</v>
      </c>
      <c r="G225" s="94">
        <f t="shared" si="46"/>
        <v>54.506695443304636</v>
      </c>
      <c r="I225" s="95">
        <f t="shared" si="50"/>
        <v>100</v>
      </c>
      <c r="J225" s="91">
        <f t="shared" si="51"/>
        <v>2035</v>
      </c>
      <c r="K225" s="96">
        <f t="shared" si="52"/>
        <v>49553</v>
      </c>
    </row>
    <row r="226" spans="2:13">
      <c r="B226" s="96">
        <f t="shared" si="48"/>
        <v>49583</v>
      </c>
      <c r="C226" s="93">
        <f>IF(F226&lt;&gt;0,-INDEX([12]Delta!$F$1:$EE$65554,$L$13,$I226),0)</f>
        <v>3499835.1554785073</v>
      </c>
      <c r="D226" s="89">
        <f>IF(F226&lt;&gt;0,VLOOKUP($J226,'Table 1'!$B$13:$C$33,2,FALSE)/12*1000*Study_MW,0)</f>
        <v>0</v>
      </c>
      <c r="E226" s="89">
        <f t="shared" si="49"/>
        <v>3499835.1554785073</v>
      </c>
      <c r="F226" s="93">
        <f>INDEX([12]Delta!$F$1:$EE$65554,$L$14,$I226)</f>
        <v>63240</v>
      </c>
      <c r="G226" s="94">
        <f t="shared" si="46"/>
        <v>55.342111882961845</v>
      </c>
      <c r="I226" s="95">
        <f t="shared" si="50"/>
        <v>101</v>
      </c>
      <c r="J226" s="91">
        <f t="shared" si="51"/>
        <v>2035</v>
      </c>
      <c r="K226" s="96">
        <f t="shared" si="52"/>
        <v>49583</v>
      </c>
    </row>
    <row r="227" spans="2:13">
      <c r="B227" s="96">
        <f t="shared" si="48"/>
        <v>49614</v>
      </c>
      <c r="C227" s="93">
        <f>IF(F227&lt;&gt;0,-INDEX([12]Delta!$F$1:$EE$65554,$L$13,$I227),0)</f>
        <v>3310598.5164597332</v>
      </c>
      <c r="D227" s="89">
        <f>IF(F227&lt;&gt;0,VLOOKUP($J227,'Table 1'!$B$13:$C$33,2,FALSE)/12*1000*Study_MW,0)</f>
        <v>0</v>
      </c>
      <c r="E227" s="89">
        <f t="shared" si="49"/>
        <v>3310598.5164597332</v>
      </c>
      <c r="F227" s="93">
        <f>INDEX([12]Delta!$F$1:$EE$65554,$L$14,$I227)</f>
        <v>61200</v>
      </c>
      <c r="G227" s="94">
        <f t="shared" si="46"/>
        <v>54.094747000976035</v>
      </c>
      <c r="I227" s="95">
        <f t="shared" si="50"/>
        <v>102</v>
      </c>
      <c r="J227" s="91">
        <f t="shared" si="51"/>
        <v>2035</v>
      </c>
      <c r="K227" s="96">
        <f t="shared" si="52"/>
        <v>49614</v>
      </c>
    </row>
    <row r="228" spans="2:13">
      <c r="B228" s="100">
        <f t="shared" si="48"/>
        <v>49644</v>
      </c>
      <c r="C228" s="97">
        <f>IF(F228&lt;&gt;0,-INDEX([12]Delta!$F$1:$EE$65554,$L$13,$I228),0)</f>
        <v>3692195.987428546</v>
      </c>
      <c r="D228" s="98">
        <f>IF(F228&lt;&gt;0,VLOOKUP($J228,'Table 1'!$B$13:$C$33,2,FALSE)/12*1000*Study_MW,0)</f>
        <v>0</v>
      </c>
      <c r="E228" s="98">
        <f t="shared" si="49"/>
        <v>3692195.987428546</v>
      </c>
      <c r="F228" s="97">
        <f>INDEX([12]Delta!$F$1:$EE$65554,$L$14,$I228)</f>
        <v>63240</v>
      </c>
      <c r="G228" s="99">
        <f t="shared" si="46"/>
        <v>58.383870768952342</v>
      </c>
      <c r="I228" s="82">
        <f t="shared" si="50"/>
        <v>103</v>
      </c>
      <c r="J228" s="91">
        <f t="shared" si="51"/>
        <v>2035</v>
      </c>
      <c r="K228" s="100">
        <f t="shared" si="52"/>
        <v>49644</v>
      </c>
    </row>
    <row r="229" spans="2:13">
      <c r="B229" s="92">
        <f t="shared" si="48"/>
        <v>49675</v>
      </c>
      <c r="C229" s="87">
        <f>IF(F229&lt;&gt;0,-INDEX([12]Delta!$F$1:$EE$65554,$L$13,$I229),0)</f>
        <v>3741114.9997738302</v>
      </c>
      <c r="D229" s="88">
        <f>IF(F229&lt;&gt;0,VLOOKUP($J229,'Table 1'!$B$13:$C$33,2,FALSE)/12*1000*Study_MW,0)</f>
        <v>0</v>
      </c>
      <c r="E229" s="88">
        <f t="shared" si="49"/>
        <v>3741114.9997738302</v>
      </c>
      <c r="F229" s="87">
        <f>INDEX([12]Delta!$F$1:$EE$65554,$L$14,$I229)</f>
        <v>63240</v>
      </c>
      <c r="G229" s="90">
        <f t="shared" si="46"/>
        <v>59.157416188706989</v>
      </c>
      <c r="I229" s="78">
        <f>I109</f>
        <v>105</v>
      </c>
      <c r="J229" s="91">
        <f t="shared" si="51"/>
        <v>2036</v>
      </c>
      <c r="K229" s="92">
        <f t="shared" si="52"/>
        <v>49675</v>
      </c>
    </row>
    <row r="230" spans="2:13">
      <c r="B230" s="96">
        <f t="shared" si="48"/>
        <v>49706</v>
      </c>
      <c r="C230" s="93">
        <f>IF(F230&lt;&gt;0,-INDEX([12]Delta!$F$1:$EE$65554,$L$13,$I230),0)</f>
        <v>3528111.129938513</v>
      </c>
      <c r="D230" s="89">
        <f>IF(F230&lt;&gt;0,VLOOKUP($J230,'Table 1'!$B$13:$C$33,2,FALSE)/12*1000*Study_MW,0)</f>
        <v>0</v>
      </c>
      <c r="E230" s="89">
        <f t="shared" si="49"/>
        <v>3528111.129938513</v>
      </c>
      <c r="F230" s="93">
        <f>INDEX([12]Delta!$F$1:$EE$65554,$L$14,$I230)</f>
        <v>59160</v>
      </c>
      <c r="G230" s="94">
        <f t="shared" si="46"/>
        <v>59.636766902273713</v>
      </c>
      <c r="I230" s="95">
        <f t="shared" ref="I230:I264" si="53">I110</f>
        <v>106</v>
      </c>
      <c r="J230" s="91">
        <f t="shared" si="51"/>
        <v>2036</v>
      </c>
      <c r="K230" s="96">
        <f t="shared" si="52"/>
        <v>49706</v>
      </c>
    </row>
    <row r="231" spans="2:13">
      <c r="B231" s="96">
        <f t="shared" si="48"/>
        <v>49735</v>
      </c>
      <c r="C231" s="93">
        <f>IF(F231&lt;&gt;0,-INDEX([12]Delta!$F$1:$EE$65554,$L$13,$I231),0)</f>
        <v>3349624.5229465663</v>
      </c>
      <c r="D231" s="89">
        <f>IF(F231&lt;&gt;0,VLOOKUP($J231,'Table 1'!$B$13:$C$33,2,FALSE)/12*1000*Study_MW,0)</f>
        <v>0</v>
      </c>
      <c r="E231" s="89">
        <f t="shared" si="49"/>
        <v>3349624.5229465663</v>
      </c>
      <c r="F231" s="93">
        <f>INDEX([12]Delta!$F$1:$EE$65554,$L$14,$I231)</f>
        <v>63240</v>
      </c>
      <c r="G231" s="94">
        <f t="shared" si="46"/>
        <v>52.966864689224643</v>
      </c>
      <c r="I231" s="95">
        <f t="shared" si="53"/>
        <v>107</v>
      </c>
      <c r="J231" s="91">
        <f t="shared" si="51"/>
        <v>2036</v>
      </c>
      <c r="K231" s="96">
        <f t="shared" si="52"/>
        <v>49735</v>
      </c>
    </row>
    <row r="232" spans="2:13">
      <c r="B232" s="96">
        <f t="shared" si="48"/>
        <v>49766</v>
      </c>
      <c r="C232" s="93">
        <f>IF(F232&lt;&gt;0,-INDEX([12]Delta!$F$1:$EE$65554,$L$13,$I232),0)</f>
        <v>2935915.4793386459</v>
      </c>
      <c r="D232" s="89">
        <f>IF(F232&lt;&gt;0,VLOOKUP($J232,'Table 1'!$B$13:$C$33,2,FALSE)/12*1000*Study_MW,0)</f>
        <v>0</v>
      </c>
      <c r="E232" s="89">
        <f t="shared" si="49"/>
        <v>2935915.4793386459</v>
      </c>
      <c r="F232" s="93">
        <f>INDEX([12]Delta!$F$1:$EE$65554,$L$14,$I232)</f>
        <v>61200</v>
      </c>
      <c r="G232" s="94">
        <f t="shared" si="46"/>
        <v>47.972475152592253</v>
      </c>
      <c r="I232" s="95">
        <f t="shared" si="53"/>
        <v>108</v>
      </c>
      <c r="J232" s="91">
        <f t="shared" si="51"/>
        <v>2036</v>
      </c>
      <c r="K232" s="96">
        <f t="shared" si="52"/>
        <v>49766</v>
      </c>
    </row>
    <row r="233" spans="2:13">
      <c r="B233" s="96">
        <f t="shared" si="48"/>
        <v>49796</v>
      </c>
      <c r="C233" s="93">
        <f>IF(F233&lt;&gt;0,-INDEX([12]Delta!$F$1:$EE$65554,$L$13,$I233),0)</f>
        <v>3058081.2393790781</v>
      </c>
      <c r="D233" s="89">
        <f>IF(F233&lt;&gt;0,VLOOKUP($J233,'Table 1'!$B$13:$C$33,2,FALSE)/12*1000*Study_MW,0)</f>
        <v>0</v>
      </c>
      <c r="E233" s="89">
        <f t="shared" si="49"/>
        <v>3058081.2393790781</v>
      </c>
      <c r="F233" s="93">
        <f>INDEX([12]Delta!$F$1:$EE$65554,$L$14,$I233)</f>
        <v>63240</v>
      </c>
      <c r="G233" s="94">
        <f t="shared" si="46"/>
        <v>48.356755840908889</v>
      </c>
      <c r="I233" s="95">
        <f t="shared" si="53"/>
        <v>109</v>
      </c>
      <c r="J233" s="91">
        <f t="shared" si="51"/>
        <v>2036</v>
      </c>
      <c r="K233" s="96">
        <f t="shared" si="52"/>
        <v>49796</v>
      </c>
    </row>
    <row r="234" spans="2:13">
      <c r="B234" s="96">
        <f t="shared" si="48"/>
        <v>49827</v>
      </c>
      <c r="C234" s="93">
        <f>IF(F234&lt;&gt;0,-INDEX([12]Delta!$F$1:$EE$65554,$L$13,$I234),0)</f>
        <v>2908808.4038443565</v>
      </c>
      <c r="D234" s="89">
        <f>IF(F234&lt;&gt;0,VLOOKUP($J234,'Table 1'!$B$13:$C$33,2,FALSE)/12*1000*Study_MW,0)</f>
        <v>0</v>
      </c>
      <c r="E234" s="89">
        <f t="shared" si="49"/>
        <v>2908808.4038443565</v>
      </c>
      <c r="F234" s="93">
        <f>INDEX([12]Delta!$F$1:$EE$65554,$L$14,$I234)</f>
        <v>61200</v>
      </c>
      <c r="G234" s="94">
        <f t="shared" si="46"/>
        <v>47.529549082424126</v>
      </c>
      <c r="I234" s="95">
        <f t="shared" si="53"/>
        <v>110</v>
      </c>
      <c r="J234" s="91">
        <f t="shared" si="51"/>
        <v>2036</v>
      </c>
      <c r="K234" s="96">
        <f t="shared" si="52"/>
        <v>49827</v>
      </c>
    </row>
    <row r="235" spans="2:13">
      <c r="B235" s="96">
        <f t="shared" si="48"/>
        <v>49857</v>
      </c>
      <c r="C235" s="93">
        <f>IF(F235&lt;&gt;0,-INDEX([12]Delta!$F$1:$EE$65554,$L$13,$I235),0)</f>
        <v>4256444.4638670683</v>
      </c>
      <c r="D235" s="89">
        <f>IF(F235&lt;&gt;0,VLOOKUP($J235,'Table 1'!$B$13:$C$33,2,FALSE)/12*1000*Study_MW,0)</f>
        <v>0</v>
      </c>
      <c r="E235" s="89">
        <f t="shared" si="49"/>
        <v>4256444.4638670683</v>
      </c>
      <c r="F235" s="93">
        <f>INDEX([12]Delta!$F$1:$EE$65554,$L$14,$I235)</f>
        <v>63240</v>
      </c>
      <c r="G235" s="94">
        <f t="shared" si="46"/>
        <v>67.306205943502022</v>
      </c>
      <c r="I235" s="95">
        <f t="shared" si="53"/>
        <v>111</v>
      </c>
      <c r="J235" s="91">
        <f t="shared" si="51"/>
        <v>2036</v>
      </c>
      <c r="K235" s="96">
        <f t="shared" si="52"/>
        <v>49857</v>
      </c>
    </row>
    <row r="236" spans="2:13">
      <c r="B236" s="96">
        <f t="shared" si="48"/>
        <v>49888</v>
      </c>
      <c r="C236" s="93">
        <f>IF(F236&lt;&gt;0,-INDEX([12]Delta!$F$1:$EE$65554,$L$13,$I236),0)</f>
        <v>4387481.6149226129</v>
      </c>
      <c r="D236" s="89">
        <f>IF(F236&lt;&gt;0,VLOOKUP($J236,'Table 1'!$B$13:$C$33,2,FALSE)/12*1000*Study_MW,0)</f>
        <v>0</v>
      </c>
      <c r="E236" s="89">
        <f t="shared" si="49"/>
        <v>4387481.6149226129</v>
      </c>
      <c r="F236" s="93">
        <f>INDEX([12]Delta!$F$1:$EE$65554,$L$14,$I236)</f>
        <v>63240</v>
      </c>
      <c r="G236" s="94">
        <f t="shared" si="46"/>
        <v>69.378267155639037</v>
      </c>
      <c r="I236" s="95">
        <f t="shared" si="53"/>
        <v>112</v>
      </c>
      <c r="J236" s="91">
        <f t="shared" si="51"/>
        <v>2036</v>
      </c>
      <c r="K236" s="96">
        <f t="shared" si="52"/>
        <v>49888</v>
      </c>
    </row>
    <row r="237" spans="2:13">
      <c r="B237" s="96">
        <f t="shared" si="48"/>
        <v>49919</v>
      </c>
      <c r="C237" s="93">
        <f>IF(F237&lt;&gt;0,-INDEX([12]Delta!$F$1:$EE$65554,$L$13,$I237),0)</f>
        <v>3663579.7274388373</v>
      </c>
      <c r="D237" s="89">
        <f>IF(F237&lt;&gt;0,VLOOKUP($J237,'Table 1'!$B$13:$C$33,2,FALSE)/12*1000*Study_MW,0)</f>
        <v>0</v>
      </c>
      <c r="E237" s="89">
        <f t="shared" si="49"/>
        <v>3663579.7274388373</v>
      </c>
      <c r="F237" s="93">
        <f>INDEX([12]Delta!$F$1:$EE$65554,$L$14,$I237)</f>
        <v>61200</v>
      </c>
      <c r="G237" s="94">
        <f t="shared" si="46"/>
        <v>59.862413847039825</v>
      </c>
      <c r="I237" s="95">
        <f t="shared" si="53"/>
        <v>113</v>
      </c>
      <c r="J237" s="91">
        <f t="shared" si="51"/>
        <v>2036</v>
      </c>
      <c r="K237" s="96">
        <f t="shared" si="52"/>
        <v>49919</v>
      </c>
    </row>
    <row r="238" spans="2:13">
      <c r="B238" s="96">
        <f t="shared" si="48"/>
        <v>49949</v>
      </c>
      <c r="C238" s="93">
        <f>IF(F238&lt;&gt;0,-INDEX([12]Delta!$F$1:$EE$65554,$L$13,$I238),0)</f>
        <v>3784101.1040640473</v>
      </c>
      <c r="D238" s="89">
        <f>IF(F238&lt;&gt;0,VLOOKUP($J238,'Table 1'!$B$13:$C$33,2,FALSE)/12*1000*Study_MW,0)</f>
        <v>0</v>
      </c>
      <c r="E238" s="89">
        <f t="shared" si="49"/>
        <v>3784101.1040640473</v>
      </c>
      <c r="F238" s="93">
        <f>INDEX([12]Delta!$F$1:$EE$65554,$L$14,$I238)</f>
        <v>63240</v>
      </c>
      <c r="G238" s="94">
        <f t="shared" si="46"/>
        <v>59.837145858065263</v>
      </c>
      <c r="I238" s="95">
        <f t="shared" si="53"/>
        <v>114</v>
      </c>
      <c r="J238" s="91">
        <f t="shared" si="51"/>
        <v>2036</v>
      </c>
      <c r="K238" s="96">
        <f t="shared" si="52"/>
        <v>49949</v>
      </c>
    </row>
    <row r="239" spans="2:13">
      <c r="B239" s="96">
        <f t="shared" si="48"/>
        <v>49980</v>
      </c>
      <c r="C239" s="93">
        <f>IF(F239&lt;&gt;0,-INDEX([12]Delta!$F$1:$EE$65554,$L$13,$I239),0)</f>
        <v>3662685.5423648059</v>
      </c>
      <c r="D239" s="89">
        <f>IF(F239&lt;&gt;0,VLOOKUP($J239,'Table 1'!$B$13:$C$33,2,FALSE)/12*1000*Study_MW,0)</f>
        <v>0</v>
      </c>
      <c r="E239" s="89">
        <f t="shared" si="49"/>
        <v>3662685.5423648059</v>
      </c>
      <c r="F239" s="93">
        <f>INDEX([12]Delta!$F$1:$EE$65554,$L$14,$I239)</f>
        <v>61200</v>
      </c>
      <c r="G239" s="94">
        <f t="shared" si="46"/>
        <v>59.847802979817089</v>
      </c>
      <c r="I239" s="95">
        <f t="shared" si="53"/>
        <v>115</v>
      </c>
      <c r="J239" s="91">
        <f t="shared" si="51"/>
        <v>2036</v>
      </c>
      <c r="K239" s="96">
        <f t="shared" si="52"/>
        <v>49980</v>
      </c>
    </row>
    <row r="240" spans="2:13">
      <c r="B240" s="100">
        <f t="shared" si="48"/>
        <v>50010</v>
      </c>
      <c r="C240" s="97">
        <f>IF(F240&lt;&gt;0,-INDEX([12]Delta!$F$1:$EE$65554,$L$13,$I240),0)</f>
        <v>4008195.4000213742</v>
      </c>
      <c r="D240" s="98">
        <f>IF(F240&lt;&gt;0,VLOOKUP($J240,'Table 1'!$B$13:$C$33,2,FALSE)/12*1000*Study_MW,0)</f>
        <v>0</v>
      </c>
      <c r="E240" s="98">
        <f t="shared" si="49"/>
        <v>4008195.4000213742</v>
      </c>
      <c r="F240" s="97">
        <f>INDEX([12]Delta!$F$1:$EE$65554,$L$14,$I240)</f>
        <v>63240</v>
      </c>
      <c r="G240" s="99">
        <f t="shared" si="46"/>
        <v>63.380698925069169</v>
      </c>
      <c r="I240" s="82">
        <f t="shared" si="53"/>
        <v>116</v>
      </c>
      <c r="J240" s="91">
        <f t="shared" si="51"/>
        <v>2036</v>
      </c>
      <c r="K240" s="100">
        <f t="shared" si="52"/>
        <v>50010</v>
      </c>
      <c r="M240" s="73" t="s">
        <v>157</v>
      </c>
    </row>
    <row r="241" spans="2:13" outlineLevel="1">
      <c r="B241" s="147">
        <f t="shared" si="48"/>
        <v>50041</v>
      </c>
      <c r="C241" s="101">
        <f>C229*(1+M241)</f>
        <v>3831939.5131693524</v>
      </c>
      <c r="D241" s="102">
        <f>IF(F241&lt;&gt;0,VLOOKUP($J241,'Table 1'!$B$13:$C$33,2,FALSE)/12*1000*Study_MW,0)</f>
        <v>0</v>
      </c>
      <c r="E241" s="102">
        <f t="shared" si="49"/>
        <v>3831939.5131693524</v>
      </c>
      <c r="F241" s="101">
        <f>F217</f>
        <v>63240</v>
      </c>
      <c r="G241" s="103">
        <f t="shared" si="46"/>
        <v>60.593603940059339</v>
      </c>
      <c r="I241" s="78">
        <f>I121</f>
        <v>118</v>
      </c>
      <c r="J241" s="91">
        <f t="shared" si="51"/>
        <v>2037</v>
      </c>
      <c r="K241" s="92">
        <f t="shared" si="52"/>
        <v>50041</v>
      </c>
      <c r="M241" s="57">
        <v>2.4277391473133791E-2</v>
      </c>
    </row>
    <row r="242" spans="2:13" outlineLevel="1">
      <c r="B242" s="148">
        <f t="shared" si="48"/>
        <v>50072</v>
      </c>
      <c r="C242" s="104">
        <f t="shared" ref="C242:C252" si="54">C230*(1+M242)</f>
        <v>3613764.4650007505</v>
      </c>
      <c r="D242" s="105">
        <f>IF(F242&lt;&gt;0,VLOOKUP($J242,'Table 1'!$B$13:$C$33,2,FALSE)/12*1000*Study_MW,0)</f>
        <v>0</v>
      </c>
      <c r="E242" s="105">
        <f t="shared" si="49"/>
        <v>3613764.4650007505</v>
      </c>
      <c r="F242" s="104">
        <f t="shared" ref="F242:F252" si="55">F218</f>
        <v>57120</v>
      </c>
      <c r="G242" s="106">
        <f t="shared" si="46"/>
        <v>63.26618461135768</v>
      </c>
      <c r="I242" s="95">
        <f t="shared" si="53"/>
        <v>119</v>
      </c>
      <c r="J242" s="91">
        <f t="shared" si="51"/>
        <v>2037</v>
      </c>
      <c r="K242" s="96">
        <f t="shared" si="52"/>
        <v>50072</v>
      </c>
      <c r="M242" s="57">
        <v>2.4277391473133791E-2</v>
      </c>
    </row>
    <row r="243" spans="2:13" outlineLevel="1">
      <c r="B243" s="148">
        <f t="shared" si="48"/>
        <v>50100</v>
      </c>
      <c r="C243" s="104">
        <f t="shared" si="54"/>
        <v>3430944.6687781489</v>
      </c>
      <c r="D243" s="105">
        <f>IF(F243&lt;&gt;0,VLOOKUP($J243,'Table 1'!$B$13:$C$33,2,FALSE)/12*1000*Study_MW,0)</f>
        <v>0</v>
      </c>
      <c r="E243" s="105">
        <f t="shared" si="49"/>
        <v>3430944.6687781489</v>
      </c>
      <c r="F243" s="104">
        <f t="shared" si="55"/>
        <v>63240</v>
      </c>
      <c r="G243" s="106">
        <f t="shared" si="46"/>
        <v>54.252761998389452</v>
      </c>
      <c r="I243" s="95">
        <f t="shared" si="53"/>
        <v>120</v>
      </c>
      <c r="J243" s="91">
        <f t="shared" si="51"/>
        <v>2037</v>
      </c>
      <c r="K243" s="96">
        <f t="shared" si="52"/>
        <v>50100</v>
      </c>
      <c r="M243" s="57">
        <v>2.4277391473133791E-2</v>
      </c>
    </row>
    <row r="244" spans="2:13" outlineLevel="1">
      <c r="B244" s="148">
        <f t="shared" si="48"/>
        <v>50131</v>
      </c>
      <c r="C244" s="104">
        <f t="shared" si="54"/>
        <v>3007191.8487625835</v>
      </c>
      <c r="D244" s="105">
        <f>IF(F244&lt;&gt;0,VLOOKUP($J244,'Table 1'!$B$13:$C$33,2,FALSE)/12*1000*Study_MW,0)</f>
        <v>0</v>
      </c>
      <c r="E244" s="105">
        <f t="shared" si="49"/>
        <v>3007191.8487625835</v>
      </c>
      <c r="F244" s="104">
        <f t="shared" si="55"/>
        <v>61200</v>
      </c>
      <c r="G244" s="106">
        <f t="shared" si="46"/>
        <v>49.13712171180692</v>
      </c>
      <c r="I244" s="95">
        <f t="shared" si="53"/>
        <v>121</v>
      </c>
      <c r="J244" s="91">
        <f t="shared" si="51"/>
        <v>2037</v>
      </c>
      <c r="K244" s="96">
        <f t="shared" si="52"/>
        <v>50131</v>
      </c>
      <c r="M244" s="57">
        <v>2.4277391473133791E-2</v>
      </c>
    </row>
    <row r="245" spans="2:13" outlineLevel="1">
      <c r="B245" s="148">
        <f t="shared" si="48"/>
        <v>50161</v>
      </c>
      <c r="C245" s="104">
        <f t="shared" si="54"/>
        <v>3132323.4747841302</v>
      </c>
      <c r="D245" s="105">
        <f>IF(F245&lt;&gt;0,VLOOKUP($J245,'Table 1'!$B$13:$C$33,2,FALSE)/12*1000*Study_MW,0)</f>
        <v>0</v>
      </c>
      <c r="E245" s="105">
        <f t="shared" si="49"/>
        <v>3132323.4747841302</v>
      </c>
      <c r="F245" s="104">
        <f t="shared" si="55"/>
        <v>63240</v>
      </c>
      <c r="G245" s="106">
        <f t="shared" si="46"/>
        <v>49.530731732829381</v>
      </c>
      <c r="I245" s="95">
        <f t="shared" si="53"/>
        <v>122</v>
      </c>
      <c r="J245" s="91">
        <f t="shared" si="51"/>
        <v>2037</v>
      </c>
      <c r="K245" s="96">
        <f t="shared" si="52"/>
        <v>50161</v>
      </c>
      <c r="M245" s="57">
        <v>2.4277391473133791E-2</v>
      </c>
    </row>
    <row r="246" spans="2:13" outlineLevel="1">
      <c r="B246" s="148">
        <f t="shared" si="48"/>
        <v>50192</v>
      </c>
      <c r="C246" s="104">
        <f t="shared" si="54"/>
        <v>2979426.6841848274</v>
      </c>
      <c r="D246" s="105">
        <f>IF(F246&lt;&gt;0,VLOOKUP($J246,'Table 1'!$B$13:$C$33,2,FALSE)/12*1000*Study_MW,0)</f>
        <v>0</v>
      </c>
      <c r="E246" s="105">
        <f t="shared" si="49"/>
        <v>2979426.6841848274</v>
      </c>
      <c r="F246" s="104">
        <f t="shared" si="55"/>
        <v>61200</v>
      </c>
      <c r="G246" s="106">
        <f t="shared" si="46"/>
        <v>48.683442552039665</v>
      </c>
      <c r="I246" s="95">
        <f t="shared" si="53"/>
        <v>123</v>
      </c>
      <c r="J246" s="91">
        <f t="shared" si="51"/>
        <v>2037</v>
      </c>
      <c r="K246" s="96">
        <f t="shared" si="52"/>
        <v>50192</v>
      </c>
      <c r="M246" s="57">
        <v>2.4277391473133791E-2</v>
      </c>
    </row>
    <row r="247" spans="2:13" outlineLevel="1">
      <c r="B247" s="148">
        <f t="shared" si="48"/>
        <v>50222</v>
      </c>
      <c r="C247" s="104">
        <f t="shared" si="54"/>
        <v>4359779.8324000221</v>
      </c>
      <c r="D247" s="105">
        <f>IF(F247&lt;&gt;0,VLOOKUP($J247,'Table 1'!$B$13:$C$33,2,FALSE)/12*1000*Study_MW,0)</f>
        <v>0</v>
      </c>
      <c r="E247" s="105">
        <f t="shared" si="49"/>
        <v>4359779.8324000221</v>
      </c>
      <c r="F247" s="104">
        <f t="shared" si="55"/>
        <v>63240</v>
      </c>
      <c r="G247" s="106">
        <f t="shared" si="46"/>
        <v>68.940225053763797</v>
      </c>
      <c r="I247" s="95">
        <f t="shared" si="53"/>
        <v>124</v>
      </c>
      <c r="J247" s="91">
        <f t="shared" si="51"/>
        <v>2037</v>
      </c>
      <c r="K247" s="96">
        <f t="shared" si="52"/>
        <v>50222</v>
      </c>
      <c r="M247" s="57">
        <v>2.4277391473133791E-2</v>
      </c>
    </row>
    <row r="248" spans="2:13" outlineLevel="1">
      <c r="B248" s="148">
        <f t="shared" si="48"/>
        <v>50253</v>
      </c>
      <c r="C248" s="104">
        <f t="shared" si="54"/>
        <v>4493998.2236692663</v>
      </c>
      <c r="D248" s="105">
        <f>IF(F248&lt;&gt;0,VLOOKUP($J248,'Table 1'!$B$13:$C$33,2,FALSE)/12*1000*Study_MW,0)</f>
        <v>0</v>
      </c>
      <c r="E248" s="105">
        <f t="shared" si="49"/>
        <v>4493998.2236692663</v>
      </c>
      <c r="F248" s="104">
        <f t="shared" si="55"/>
        <v>63240</v>
      </c>
      <c r="G248" s="106">
        <f t="shared" si="46"/>
        <v>71.062590507104147</v>
      </c>
      <c r="I248" s="95">
        <f t="shared" si="53"/>
        <v>125</v>
      </c>
      <c r="J248" s="91">
        <f t="shared" si="51"/>
        <v>2037</v>
      </c>
      <c r="K248" s="96">
        <f t="shared" si="52"/>
        <v>50253</v>
      </c>
      <c r="M248" s="57">
        <v>2.4277391473133791E-2</v>
      </c>
    </row>
    <row r="249" spans="2:13" outlineLevel="1">
      <c r="B249" s="148">
        <f t="shared" si="48"/>
        <v>50284</v>
      </c>
      <c r="C249" s="104">
        <f t="shared" si="54"/>
        <v>3752521.8866749066</v>
      </c>
      <c r="D249" s="105">
        <f>IF(F249&lt;&gt;0,VLOOKUP($J249,'Table 1'!$B$13:$C$33,2,FALSE)/12*1000*Study_MW,0)</f>
        <v>0</v>
      </c>
      <c r="E249" s="105">
        <f t="shared" si="49"/>
        <v>3752521.8866749066</v>
      </c>
      <c r="F249" s="104">
        <f t="shared" si="55"/>
        <v>61200</v>
      </c>
      <c r="G249" s="106">
        <f t="shared" si="46"/>
        <v>61.315717102531153</v>
      </c>
      <c r="I249" s="95">
        <f t="shared" si="53"/>
        <v>126</v>
      </c>
      <c r="J249" s="91">
        <f t="shared" si="51"/>
        <v>2037</v>
      </c>
      <c r="K249" s="96">
        <f t="shared" si="52"/>
        <v>50284</v>
      </c>
      <c r="M249" s="57">
        <v>2.4277391473133791E-2</v>
      </c>
    </row>
    <row r="250" spans="2:13" outlineLevel="1">
      <c r="B250" s="148">
        <f t="shared" si="48"/>
        <v>50314</v>
      </c>
      <c r="C250" s="104">
        <f t="shared" si="54"/>
        <v>3875969.2079413282</v>
      </c>
      <c r="D250" s="105">
        <f>IF(F250&lt;&gt;0,VLOOKUP($J250,'Table 1'!$B$13:$C$33,2,FALSE)/12*1000*Study_MW,0)</f>
        <v>0</v>
      </c>
      <c r="E250" s="105">
        <f t="shared" si="49"/>
        <v>3875969.2079413282</v>
      </c>
      <c r="F250" s="104">
        <f t="shared" si="55"/>
        <v>63240</v>
      </c>
      <c r="G250" s="106">
        <f t="shared" si="46"/>
        <v>61.289835672696526</v>
      </c>
      <c r="I250" s="95">
        <f t="shared" si="53"/>
        <v>127</v>
      </c>
      <c r="J250" s="91">
        <f t="shared" si="51"/>
        <v>2037</v>
      </c>
      <c r="K250" s="96">
        <f t="shared" si="52"/>
        <v>50314</v>
      </c>
      <c r="M250" s="57">
        <v>2.4277391473133791E-2</v>
      </c>
    </row>
    <row r="251" spans="2:13" outlineLevel="1">
      <c r="B251" s="148">
        <f t="shared" si="48"/>
        <v>50345</v>
      </c>
      <c r="C251" s="104">
        <f t="shared" si="54"/>
        <v>3751605.9931197837</v>
      </c>
      <c r="D251" s="105">
        <f>IF(F251&lt;&gt;0,VLOOKUP($J251,'Table 1'!$B$13:$C$33,2,FALSE)/12*1000*Study_MW,0)</f>
        <v>0</v>
      </c>
      <c r="E251" s="105">
        <f t="shared" si="49"/>
        <v>3751605.9931197837</v>
      </c>
      <c r="F251" s="104">
        <f t="shared" si="55"/>
        <v>61200</v>
      </c>
      <c r="G251" s="106">
        <f t="shared" si="46"/>
        <v>61.30075152156509</v>
      </c>
      <c r="I251" s="95">
        <f t="shared" si="53"/>
        <v>128</v>
      </c>
      <c r="J251" s="91">
        <f t="shared" si="51"/>
        <v>2037</v>
      </c>
      <c r="K251" s="96">
        <f t="shared" si="52"/>
        <v>50345</v>
      </c>
      <c r="M251" s="57">
        <v>2.4277391473133791E-2</v>
      </c>
    </row>
    <row r="252" spans="2:13" outlineLevel="1">
      <c r="B252" s="148">
        <f t="shared" si="48"/>
        <v>50375</v>
      </c>
      <c r="C252" s="104">
        <f t="shared" si="54"/>
        <v>4105503.9288485073</v>
      </c>
      <c r="D252" s="105">
        <f>IF(F252&lt;&gt;0,VLOOKUP($J252,'Table 1'!$B$13:$C$33,2,FALSE)/12*1000*Study_MW,0)</f>
        <v>0</v>
      </c>
      <c r="E252" s="105">
        <f t="shared" si="49"/>
        <v>4105503.9288485073</v>
      </c>
      <c r="F252" s="104">
        <f t="shared" si="55"/>
        <v>63240</v>
      </c>
      <c r="G252" s="106">
        <f t="shared" si="46"/>
        <v>64.919416964713903</v>
      </c>
      <c r="I252" s="95">
        <f t="shared" si="53"/>
        <v>129</v>
      </c>
      <c r="J252" s="91">
        <f t="shared" si="51"/>
        <v>2037</v>
      </c>
      <c r="K252" s="96">
        <f t="shared" si="52"/>
        <v>50375</v>
      </c>
      <c r="M252" s="57">
        <v>2.4277391473133791E-2</v>
      </c>
    </row>
    <row r="253" spans="2:13" hidden="1" outlineLevel="1">
      <c r="B253" s="147">
        <f t="shared" si="48"/>
        <v>50406</v>
      </c>
      <c r="C253" s="101" t="str">
        <f>IF(AND(F13="",$F$252&gt;0),IFERROR(C241*(C241/C193)^(1/4),C241*1.019)*F253/F241,"")</f>
        <v/>
      </c>
      <c r="D253" s="102">
        <f>IF(ISNUMBER($F253)*SUM(F253:F264)&lt;&gt;0,VLOOKUP($J253,'Table 1'!$B$13:$C$33,2,FALSE)/12*1000*Study_MW,0)</f>
        <v>0</v>
      </c>
      <c r="E253" s="102" t="str">
        <f>IF(ISNUMBER($F253),C253+D253,"")</f>
        <v/>
      </c>
      <c r="F253" s="101" t="str">
        <f>IF(AND(F13="",$F$252&gt;0),F241*(F241/F49)^(1/16),"")</f>
        <v/>
      </c>
      <c r="G253" s="103" t="str">
        <f>IFERROR(IF(ISNUMBER($F253),E253/$F253,""),"")</f>
        <v/>
      </c>
      <c r="I253" s="78">
        <f>I133</f>
        <v>1</v>
      </c>
      <c r="J253" s="91">
        <f t="shared" ref="J253:J264" si="56">YEAR(B253)</f>
        <v>2038</v>
      </c>
      <c r="K253" s="92" t="str">
        <f t="shared" ref="K253:K264" si="57">IF(ISNUMBER(F253),IF(F253&lt;&gt;0,B253,""),"")</f>
        <v/>
      </c>
    </row>
    <row r="254" spans="2:13" hidden="1" outlineLevel="1">
      <c r="B254" s="148">
        <f t="shared" si="48"/>
        <v>50437</v>
      </c>
      <c r="C254" s="104" t="str">
        <f t="shared" ref="C254:C257" si="58">IF(AND(F14="",$F$252&gt;0),IFERROR(C242*(C242/C194)^(1/4),C242*1.019)*F254/F242,"")</f>
        <v/>
      </c>
      <c r="D254" s="105">
        <f>IF(ISNUMBER($F254)*SUM(F254:F265)&lt;&gt;0,VLOOKUP($J254,'Table 1'!$B$13:$C$33,2,FALSE)/12*1000*Study_MW,0)</f>
        <v>0</v>
      </c>
      <c r="E254" s="105" t="str">
        <f t="shared" ref="E254:E257" si="59">IF(ISNUMBER($F254),C254+D254,"")</f>
        <v/>
      </c>
      <c r="F254" s="104" t="str">
        <f t="shared" ref="F254:F264" si="60">IF(AND(F14="",$F$252&gt;0),F242*(F242/F50)^(1/16),"")</f>
        <v/>
      </c>
      <c r="G254" s="106" t="str">
        <f t="shared" ref="G254:G257" si="61">IFERROR(IF(ISNUMBER($F254),E254/$F254,""),"")</f>
        <v/>
      </c>
      <c r="I254" s="95">
        <f t="shared" si="53"/>
        <v>2</v>
      </c>
      <c r="J254" s="91">
        <f t="shared" si="56"/>
        <v>2038</v>
      </c>
      <c r="K254" s="96" t="str">
        <f t="shared" si="57"/>
        <v/>
      </c>
    </row>
    <row r="255" spans="2:13" hidden="1" outlineLevel="1">
      <c r="B255" s="148">
        <f t="shared" si="48"/>
        <v>50465</v>
      </c>
      <c r="C255" s="104" t="str">
        <f t="shared" si="58"/>
        <v/>
      </c>
      <c r="D255" s="105">
        <f>IF(ISNUMBER($F255)*SUM(F255:F266)&lt;&gt;0,VLOOKUP($J255,'Table 1'!$B$13:$C$33,2,FALSE)/12*1000*Study_MW,0)</f>
        <v>0</v>
      </c>
      <c r="E255" s="105" t="str">
        <f t="shared" si="59"/>
        <v/>
      </c>
      <c r="F255" s="104" t="str">
        <f t="shared" si="60"/>
        <v/>
      </c>
      <c r="G255" s="106" t="str">
        <f t="shared" si="61"/>
        <v/>
      </c>
      <c r="I255" s="95">
        <f t="shared" si="53"/>
        <v>3</v>
      </c>
      <c r="J255" s="91">
        <f t="shared" si="56"/>
        <v>2038</v>
      </c>
      <c r="K255" s="96" t="str">
        <f t="shared" si="57"/>
        <v/>
      </c>
    </row>
    <row r="256" spans="2:13" hidden="1" outlineLevel="1">
      <c r="B256" s="148">
        <f t="shared" si="48"/>
        <v>50496</v>
      </c>
      <c r="C256" s="104" t="str">
        <f t="shared" si="58"/>
        <v/>
      </c>
      <c r="D256" s="105">
        <f>IF(ISNUMBER($F256)*SUM(F256:F267)&lt;&gt;0,VLOOKUP($J256,'Table 1'!$B$13:$C$33,2,FALSE)/12*1000*Study_MW,0)</f>
        <v>0</v>
      </c>
      <c r="E256" s="105" t="str">
        <f t="shared" si="59"/>
        <v/>
      </c>
      <c r="F256" s="104" t="str">
        <f t="shared" si="60"/>
        <v/>
      </c>
      <c r="G256" s="106" t="str">
        <f t="shared" si="61"/>
        <v/>
      </c>
      <c r="I256" s="95">
        <f t="shared" si="53"/>
        <v>4</v>
      </c>
      <c r="J256" s="91">
        <f t="shared" si="56"/>
        <v>2038</v>
      </c>
      <c r="K256" s="96" t="str">
        <f t="shared" si="57"/>
        <v/>
      </c>
    </row>
    <row r="257" spans="2:11" hidden="1" outlineLevel="1">
      <c r="B257" s="148">
        <f t="shared" si="48"/>
        <v>50526</v>
      </c>
      <c r="C257" s="104" t="str">
        <f t="shared" si="58"/>
        <v/>
      </c>
      <c r="D257" s="105">
        <f>IF(ISNUMBER($F257)*SUM(F257:F268)&lt;&gt;0,VLOOKUP($J257,'Table 1'!$B$13:$C$33,2,FALSE)/12*1000*Study_MW,0)</f>
        <v>0</v>
      </c>
      <c r="E257" s="105" t="str">
        <f t="shared" si="59"/>
        <v/>
      </c>
      <c r="F257" s="104" t="str">
        <f t="shared" si="60"/>
        <v/>
      </c>
      <c r="G257" s="106" t="str">
        <f t="shared" si="61"/>
        <v/>
      </c>
      <c r="I257" s="95">
        <f t="shared" si="53"/>
        <v>5</v>
      </c>
      <c r="J257" s="91">
        <f t="shared" si="56"/>
        <v>2038</v>
      </c>
      <c r="K257" s="96" t="str">
        <f t="shared" si="57"/>
        <v/>
      </c>
    </row>
    <row r="258" spans="2:11" hidden="1" outlineLevel="1">
      <c r="B258" s="148">
        <f t="shared" si="48"/>
        <v>50557</v>
      </c>
      <c r="C258" s="104" t="str">
        <f t="shared" ref="C258" si="62">IF(AND(F18="",$F$252&gt;0),IFERROR(C246*(C246/C198)^(1/4),C246*1.019)*F258/F246,"")</f>
        <v/>
      </c>
      <c r="D258" s="105">
        <f>IF(ISNUMBER($F258)*SUM(F258:F269)&lt;&gt;0,VLOOKUP($J258,'Table 1'!$B$13:$C$33,2,FALSE)/12*1000*Study_MW,0)</f>
        <v>0</v>
      </c>
      <c r="E258" s="105" t="str">
        <f t="shared" ref="E258" si="63">IF(ISNUMBER($F258),C258+D258,"")</f>
        <v/>
      </c>
      <c r="F258" s="104" t="str">
        <f t="shared" si="60"/>
        <v/>
      </c>
      <c r="G258" s="106" t="str">
        <f t="shared" ref="G258" si="64">IFERROR(IF(ISNUMBER($F258),E258/$F258,""),"")</f>
        <v/>
      </c>
      <c r="I258" s="95">
        <f t="shared" si="53"/>
        <v>6</v>
      </c>
      <c r="J258" s="91">
        <f t="shared" si="56"/>
        <v>2038</v>
      </c>
      <c r="K258" s="96" t="str">
        <f t="shared" si="57"/>
        <v/>
      </c>
    </row>
    <row r="259" spans="2:11" hidden="1" outlineLevel="1">
      <c r="B259" s="148">
        <f t="shared" si="48"/>
        <v>50587</v>
      </c>
      <c r="C259" s="104" t="str">
        <f t="shared" ref="C259:C264" si="65">IF(AND(F19="",$F$252&gt;0),IFERROR(C247*(C247/C199)^(1/4),C247*1.019)*F259/F247,"")</f>
        <v/>
      </c>
      <c r="D259" s="105">
        <f>IF(ISNUMBER($F259)*SUM(F259:F270)&lt;&gt;0,VLOOKUP($J259,'Table 1'!$B$13:$C$33,2,FALSE)/12*1000*Study_MW,0)</f>
        <v>0</v>
      </c>
      <c r="E259" s="105" t="str">
        <f t="shared" ref="E259:E264" si="66">IF(ISNUMBER($F259),C259+D259,"")</f>
        <v/>
      </c>
      <c r="F259" s="104" t="str">
        <f t="shared" si="60"/>
        <v/>
      </c>
      <c r="G259" s="106" t="str">
        <f t="shared" ref="G259:G264" si="67">IFERROR(IF(ISNUMBER($F259),E259/$F259,""),"")</f>
        <v/>
      </c>
      <c r="I259" s="95">
        <f t="shared" si="53"/>
        <v>7</v>
      </c>
      <c r="J259" s="91">
        <f t="shared" si="56"/>
        <v>2038</v>
      </c>
      <c r="K259" s="96" t="str">
        <f t="shared" si="57"/>
        <v/>
      </c>
    </row>
    <row r="260" spans="2:11" hidden="1" outlineLevel="1">
      <c r="B260" s="148">
        <f t="shared" si="48"/>
        <v>50618</v>
      </c>
      <c r="C260" s="104" t="str">
        <f t="shared" si="65"/>
        <v/>
      </c>
      <c r="D260" s="105">
        <f>IF(ISNUMBER($F260)*SUM(F260:F271)&lt;&gt;0,VLOOKUP($J260,'Table 1'!$B$13:$C$33,2,FALSE)/12*1000*Study_MW,0)</f>
        <v>0</v>
      </c>
      <c r="E260" s="105" t="str">
        <f t="shared" si="66"/>
        <v/>
      </c>
      <c r="F260" s="104" t="str">
        <f t="shared" si="60"/>
        <v/>
      </c>
      <c r="G260" s="106" t="str">
        <f t="shared" si="67"/>
        <v/>
      </c>
      <c r="I260" s="95">
        <f t="shared" si="53"/>
        <v>8</v>
      </c>
      <c r="J260" s="91">
        <f t="shared" si="56"/>
        <v>2038</v>
      </c>
      <c r="K260" s="96" t="str">
        <f t="shared" si="57"/>
        <v/>
      </c>
    </row>
    <row r="261" spans="2:11" hidden="1" outlineLevel="1">
      <c r="B261" s="148">
        <f t="shared" si="48"/>
        <v>50649</v>
      </c>
      <c r="C261" s="104" t="str">
        <f t="shared" si="65"/>
        <v/>
      </c>
      <c r="D261" s="105">
        <f>IF(ISNUMBER($F261)*SUM(F261:F272)&lt;&gt;0,VLOOKUP($J261,'Table 1'!$B$13:$C$33,2,FALSE)/12*1000*Study_MW,0)</f>
        <v>0</v>
      </c>
      <c r="E261" s="105" t="str">
        <f t="shared" si="66"/>
        <v/>
      </c>
      <c r="F261" s="104" t="str">
        <f t="shared" si="60"/>
        <v/>
      </c>
      <c r="G261" s="106" t="str">
        <f t="shared" si="67"/>
        <v/>
      </c>
      <c r="I261" s="95">
        <f t="shared" si="53"/>
        <v>9</v>
      </c>
      <c r="J261" s="91">
        <f t="shared" si="56"/>
        <v>2038</v>
      </c>
      <c r="K261" s="96" t="str">
        <f t="shared" si="57"/>
        <v/>
      </c>
    </row>
    <row r="262" spans="2:11" hidden="1" outlineLevel="1">
      <c r="B262" s="148">
        <f t="shared" si="48"/>
        <v>50679</v>
      </c>
      <c r="C262" s="104" t="str">
        <f t="shared" si="65"/>
        <v/>
      </c>
      <c r="D262" s="105">
        <f>IF(ISNUMBER($F262)*SUM(F262:F273)&lt;&gt;0,VLOOKUP($J262,'Table 1'!$B$13:$C$33,2,FALSE)/12*1000*Study_MW,0)</f>
        <v>0</v>
      </c>
      <c r="E262" s="105" t="str">
        <f t="shared" si="66"/>
        <v/>
      </c>
      <c r="F262" s="104" t="str">
        <f t="shared" si="60"/>
        <v/>
      </c>
      <c r="G262" s="106" t="str">
        <f t="shared" si="67"/>
        <v/>
      </c>
      <c r="I262" s="95">
        <f t="shared" si="53"/>
        <v>10</v>
      </c>
      <c r="J262" s="91">
        <f t="shared" si="56"/>
        <v>2038</v>
      </c>
      <c r="K262" s="96" t="str">
        <f t="shared" si="57"/>
        <v/>
      </c>
    </row>
    <row r="263" spans="2:11" hidden="1" outlineLevel="1">
      <c r="B263" s="148">
        <f t="shared" si="48"/>
        <v>50710</v>
      </c>
      <c r="C263" s="104" t="str">
        <f t="shared" si="65"/>
        <v/>
      </c>
      <c r="D263" s="105">
        <f>IF(ISNUMBER($F263)*SUM(F263:F274)&lt;&gt;0,VLOOKUP($J263,'Table 1'!$B$13:$C$33,2,FALSE)/12*1000*Study_MW,0)</f>
        <v>0</v>
      </c>
      <c r="E263" s="105" t="str">
        <f t="shared" si="66"/>
        <v/>
      </c>
      <c r="F263" s="104" t="str">
        <f t="shared" si="60"/>
        <v/>
      </c>
      <c r="G263" s="106" t="str">
        <f t="shared" si="67"/>
        <v/>
      </c>
      <c r="I263" s="95">
        <f t="shared" si="53"/>
        <v>11</v>
      </c>
      <c r="J263" s="91">
        <f t="shared" si="56"/>
        <v>2038</v>
      </c>
      <c r="K263" s="96" t="str">
        <f t="shared" si="57"/>
        <v/>
      </c>
    </row>
    <row r="264" spans="2:11" hidden="1" outlineLevel="1">
      <c r="B264" s="149">
        <f t="shared" si="48"/>
        <v>50740</v>
      </c>
      <c r="C264" s="186" t="str">
        <f t="shared" si="65"/>
        <v/>
      </c>
      <c r="D264" s="187">
        <f>IF(ISNUMBER($F264)*SUM(F264:F275)&lt;&gt;0,VLOOKUP($J264,'Table 1'!$B$13:$C$33,2,FALSE)/12*1000*Study_MW,0)</f>
        <v>0</v>
      </c>
      <c r="E264" s="187" t="str">
        <f t="shared" si="66"/>
        <v/>
      </c>
      <c r="F264" s="186" t="str">
        <f t="shared" si="60"/>
        <v/>
      </c>
      <c r="G264" s="188" t="str">
        <f t="shared" si="67"/>
        <v/>
      </c>
      <c r="I264" s="82">
        <f t="shared" si="53"/>
        <v>12</v>
      </c>
      <c r="J264" s="91">
        <f t="shared" si="56"/>
        <v>2038</v>
      </c>
      <c r="K264" s="100" t="str">
        <f t="shared" si="57"/>
        <v/>
      </c>
    </row>
    <row r="265" spans="2:11" collapsed="1">
      <c r="B265" s="107"/>
      <c r="K265" s="91"/>
    </row>
    <row r="266" spans="2:11" hidden="1">
      <c r="B266" s="73" t="str">
        <f>"Note: Energy Dollars in "&amp;YEAR(B253)&amp;" are "&amp;YEAR(B241)&amp;" x ("&amp;YEAR(B241)&amp;" / "&amp;YEAR(B193)&amp;" ) ^ (1/4)"</f>
        <v>Note: Energy Dollars in 2038 are 2037 x (2037 / 2033 ) ^ (1/4)</v>
      </c>
    </row>
  </sheetData>
  <printOptions horizontalCentered="1"/>
  <pageMargins left="0.25" right="0.25" top="0.75" bottom="0.75" header="0.3" footer="0.3"/>
  <pageSetup scale="96" fitToHeight="0" orientation="portrait" r:id="rId1"/>
  <headerFooter alignWithMargins="0">
    <oddFooter>&amp;L&amp;8NPC Group - &amp;F   ( &amp;A )&amp;C &amp;R &amp;8&amp;D  &amp;T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5" width="9.33203125" style="202"/>
    <col min="16" max="16" width="0" style="202" hidden="1" customWidth="1"/>
    <col min="17" max="16384" width="9.33203125" style="202"/>
  </cols>
  <sheetData>
    <row r="1" spans="2:18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8" ht="15.75">
      <c r="B2" s="200" t="s">
        <v>160</v>
      </c>
      <c r="C2" s="201"/>
      <c r="D2" s="201"/>
      <c r="E2" s="201"/>
      <c r="F2" s="201"/>
      <c r="G2" s="201"/>
      <c r="H2" s="201"/>
      <c r="I2" s="201"/>
      <c r="J2" s="201"/>
    </row>
    <row r="3" spans="2:18" ht="15.75">
      <c r="B3" s="200" t="str">
        <f>TEXT($C$63,"0%")&amp;" Capacity Factor"</f>
        <v>43% Capacity Factor</v>
      </c>
      <c r="C3" s="201"/>
      <c r="D3" s="201"/>
      <c r="E3" s="201"/>
      <c r="F3" s="201"/>
      <c r="G3" s="201"/>
      <c r="H3" s="201"/>
      <c r="I3" s="201"/>
      <c r="J3" s="201"/>
    </row>
    <row r="4" spans="2:18">
      <c r="B4" s="203"/>
      <c r="C4" s="203"/>
      <c r="D4" s="203"/>
      <c r="E4" s="203"/>
      <c r="F4" s="203"/>
      <c r="G4" s="203"/>
      <c r="H4" s="203"/>
      <c r="I4" s="204"/>
      <c r="J4" s="204"/>
      <c r="K4" s="204"/>
    </row>
    <row r="5" spans="2:18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107</v>
      </c>
      <c r="G5" s="19" t="s">
        <v>13</v>
      </c>
      <c r="H5" s="206" t="s">
        <v>108</v>
      </c>
      <c r="I5" s="206" t="s">
        <v>132</v>
      </c>
      <c r="J5" s="19" t="s">
        <v>73</v>
      </c>
      <c r="K5" s="206" t="s">
        <v>109</v>
      </c>
      <c r="P5" s="206" t="s">
        <v>108</v>
      </c>
    </row>
    <row r="6" spans="2:18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8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30</v>
      </c>
    </row>
    <row r="8" spans="2:18" ht="6" customHeight="1">
      <c r="K8" s="204"/>
    </row>
    <row r="9" spans="2:18" ht="15.75">
      <c r="B9" s="60" t="str">
        <f>C52</f>
        <v>2017 IRP Wyoming DJ Wind Resource - 43% Capacity Factor</v>
      </c>
      <c r="C9" s="204"/>
      <c r="E9" s="204"/>
      <c r="F9" s="204"/>
      <c r="G9" s="204"/>
      <c r="H9" s="204"/>
      <c r="I9" s="204"/>
      <c r="J9" s="204"/>
      <c r="K9" s="204"/>
    </row>
    <row r="10" spans="2:18">
      <c r="B10" s="211">
        <v>2016</v>
      </c>
      <c r="C10" s="212">
        <f>C55</f>
        <v>1737.2476650701883</v>
      </c>
      <c r="D10" s="213">
        <f>C10*$C$62</f>
        <v>122.77973312452522</v>
      </c>
      <c r="E10" s="213">
        <f>C56</f>
        <v>37.565582271006477</v>
      </c>
      <c r="F10" s="214">
        <f t="shared" ref="F10:F36" si="0">(D10+E10)/(8.76*$C$63)</f>
        <v>42.568045926391555</v>
      </c>
      <c r="G10" s="214">
        <f>C58</f>
        <v>0.65</v>
      </c>
      <c r="H10" s="261">
        <f>C59</f>
        <v>0</v>
      </c>
      <c r="I10" s="215">
        <f t="shared" ref="I10:I36" si="1">F10+H10+G10</f>
        <v>43.218045926391554</v>
      </c>
      <c r="J10" s="215">
        <f>ROUND(I10*$C$63*8.76,2)</f>
        <v>162.79</v>
      </c>
      <c r="K10" s="213">
        <f>$C$57</f>
        <v>0.57299999999999995</v>
      </c>
      <c r="N10" s="216"/>
      <c r="P10" s="254">
        <f>$C$59</f>
        <v>0</v>
      </c>
    </row>
    <row r="11" spans="2:18">
      <c r="B11" s="211">
        <f t="shared" ref="B11:B36" si="2">B10+1</f>
        <v>2017</v>
      </c>
      <c r="C11" s="217"/>
      <c r="D11" s="213">
        <f>ROUND(D10*(1+$D66),2)</f>
        <v>125.49</v>
      </c>
      <c r="E11" s="213">
        <f>ROUND(E10*(1+$D66),2)</f>
        <v>38.4</v>
      </c>
      <c r="F11" s="214">
        <f t="shared" si="0"/>
        <v>43.509079324625674</v>
      </c>
      <c r="G11" s="213">
        <f>ROUND(G10*(1+$D66),2)</f>
        <v>0.66</v>
      </c>
      <c r="H11" s="213">
        <f>ROUND(H10*(1+$D66),2)</f>
        <v>0</v>
      </c>
      <c r="I11" s="215">
        <f t="shared" si="1"/>
        <v>44.16907932462567</v>
      </c>
      <c r="J11" s="215">
        <f t="shared" ref="J11:J36" si="3">ROUND(I11*$C$63*8.76,2)</f>
        <v>166.38</v>
      </c>
      <c r="K11" s="213">
        <f>ROUND(K10*(1+$D66),2)</f>
        <v>0.59</v>
      </c>
      <c r="N11" s="216"/>
      <c r="P11" s="254">
        <f>ROUND(P10*(1+$D66),2)</f>
        <v>0</v>
      </c>
    </row>
    <row r="12" spans="2:18">
      <c r="B12" s="224">
        <f t="shared" si="2"/>
        <v>2018</v>
      </c>
      <c r="C12" s="225"/>
      <c r="D12" s="213">
        <f t="shared" ref="D12:E19" si="4">ROUND(D11*(1+$D67),2)</f>
        <v>128.21</v>
      </c>
      <c r="E12" s="213">
        <f t="shared" si="4"/>
        <v>39.229999999999997</v>
      </c>
      <c r="F12" s="215">
        <f t="shared" si="0"/>
        <v>44.451523839864073</v>
      </c>
      <c r="G12" s="213">
        <f t="shared" ref="G12:G19" si="5">ROUND(G11*(1+$D67),2)</f>
        <v>0.67</v>
      </c>
      <c r="H12" s="226">
        <f t="shared" ref="H12" si="6">ROUND(H11*(1+$D67),2)</f>
        <v>0</v>
      </c>
      <c r="I12" s="215">
        <f t="shared" si="1"/>
        <v>45.121523839864075</v>
      </c>
      <c r="J12" s="215">
        <f t="shared" si="3"/>
        <v>169.96</v>
      </c>
      <c r="K12" s="213">
        <f t="shared" ref="K12:K19" si="7">ROUND(K11*(1+$D67),2)</f>
        <v>0.6</v>
      </c>
      <c r="L12" s="204"/>
      <c r="N12" s="216"/>
      <c r="P12" s="254">
        <f t="shared" ref="P12:P19" si="8">ROUND(P11*(1+$D67),2)</f>
        <v>0</v>
      </c>
    </row>
    <row r="13" spans="2:18">
      <c r="B13" s="224">
        <f t="shared" si="2"/>
        <v>2019</v>
      </c>
      <c r="C13" s="225"/>
      <c r="D13" s="213">
        <f t="shared" si="4"/>
        <v>130.78</v>
      </c>
      <c r="E13" s="213">
        <f t="shared" si="4"/>
        <v>40.020000000000003</v>
      </c>
      <c r="F13" s="215">
        <f t="shared" si="0"/>
        <v>45.343527662737607</v>
      </c>
      <c r="G13" s="213">
        <f t="shared" si="5"/>
        <v>0.68</v>
      </c>
      <c r="H13" s="226">
        <f t="shared" ref="H13" si="9">ROUND(H12*(1+$D68),2)</f>
        <v>0</v>
      </c>
      <c r="I13" s="215">
        <f t="shared" si="1"/>
        <v>46.023527662737607</v>
      </c>
      <c r="J13" s="215">
        <f t="shared" si="3"/>
        <v>173.36</v>
      </c>
      <c r="K13" s="213">
        <f t="shared" si="7"/>
        <v>0.61</v>
      </c>
      <c r="L13" s="204"/>
      <c r="N13" s="216"/>
      <c r="P13" s="254">
        <f t="shared" si="8"/>
        <v>0</v>
      </c>
    </row>
    <row r="14" spans="2:18">
      <c r="B14" s="224">
        <f t="shared" si="2"/>
        <v>2020</v>
      </c>
      <c r="C14" s="225"/>
      <c r="D14" s="213">
        <f t="shared" si="4"/>
        <v>133.58000000000001</v>
      </c>
      <c r="E14" s="213">
        <f t="shared" si="4"/>
        <v>40.880000000000003</v>
      </c>
      <c r="F14" s="215">
        <f t="shared" si="0"/>
        <v>46.315174684081981</v>
      </c>
      <c r="G14" s="213">
        <f t="shared" si="5"/>
        <v>0.69</v>
      </c>
      <c r="H14" s="226">
        <f t="shared" ref="H14" si="10">ROUND(H13*(1+$D69),2)</f>
        <v>0</v>
      </c>
      <c r="I14" s="215">
        <f t="shared" si="1"/>
        <v>47.005174684081979</v>
      </c>
      <c r="J14" s="215">
        <f t="shared" si="3"/>
        <v>177.06</v>
      </c>
      <c r="K14" s="213">
        <f t="shared" si="7"/>
        <v>0.62</v>
      </c>
      <c r="L14" s="204"/>
      <c r="N14" s="216"/>
      <c r="O14" s="221"/>
      <c r="P14" s="254">
        <f t="shared" si="8"/>
        <v>0</v>
      </c>
      <c r="Q14" s="222"/>
      <c r="R14" s="223"/>
    </row>
    <row r="15" spans="2:18">
      <c r="B15" s="224">
        <f t="shared" si="2"/>
        <v>2021</v>
      </c>
      <c r="C15" s="225"/>
      <c r="D15" s="213">
        <f t="shared" si="4"/>
        <v>136.58000000000001</v>
      </c>
      <c r="E15" s="213">
        <f t="shared" si="4"/>
        <v>41.8</v>
      </c>
      <c r="F15" s="215">
        <f t="shared" si="0"/>
        <v>47.355845810767761</v>
      </c>
      <c r="G15" s="213">
        <f t="shared" si="5"/>
        <v>0.71</v>
      </c>
      <c r="H15" s="226">
        <f t="shared" ref="H15" si="11">ROUND(H14*(1+$D70),2)</f>
        <v>0</v>
      </c>
      <c r="I15" s="215">
        <f t="shared" si="1"/>
        <v>48.065845810767762</v>
      </c>
      <c r="J15" s="215">
        <f t="shared" si="3"/>
        <v>181.05</v>
      </c>
      <c r="K15" s="213">
        <f t="shared" si="7"/>
        <v>0.63</v>
      </c>
      <c r="L15" s="204"/>
      <c r="N15" s="222"/>
      <c r="O15" s="222"/>
      <c r="P15" s="254">
        <f t="shared" si="8"/>
        <v>0</v>
      </c>
      <c r="Q15" s="222"/>
      <c r="R15" s="223"/>
    </row>
    <row r="16" spans="2:18">
      <c r="B16" s="224">
        <f t="shared" si="2"/>
        <v>2022</v>
      </c>
      <c r="C16" s="225"/>
      <c r="D16" s="213">
        <f t="shared" si="4"/>
        <v>139.66</v>
      </c>
      <c r="E16" s="213">
        <f t="shared" si="4"/>
        <v>42.74</v>
      </c>
      <c r="F16" s="215">
        <f t="shared" si="0"/>
        <v>48.423064670277164</v>
      </c>
      <c r="G16" s="213">
        <f t="shared" si="5"/>
        <v>0.73</v>
      </c>
      <c r="H16" s="226">
        <f t="shared" ref="H16" si="12">ROUND(H15*(1+$D71),2)</f>
        <v>0</v>
      </c>
      <c r="I16" s="215">
        <f t="shared" si="1"/>
        <v>49.153064670277161</v>
      </c>
      <c r="J16" s="215">
        <f t="shared" si="3"/>
        <v>185.15</v>
      </c>
      <c r="K16" s="213">
        <f t="shared" si="7"/>
        <v>0.64</v>
      </c>
      <c r="L16" s="204"/>
      <c r="N16" s="216"/>
      <c r="P16" s="254">
        <f t="shared" si="8"/>
        <v>0</v>
      </c>
    </row>
    <row r="17" spans="2:17">
      <c r="B17" s="224">
        <f t="shared" si="2"/>
        <v>2023</v>
      </c>
      <c r="C17" s="225"/>
      <c r="D17" s="213">
        <f t="shared" si="4"/>
        <v>142.88</v>
      </c>
      <c r="E17" s="213">
        <f t="shared" si="4"/>
        <v>43.72</v>
      </c>
      <c r="F17" s="215">
        <f t="shared" si="0"/>
        <v>49.538069448869066</v>
      </c>
      <c r="G17" s="213">
        <f t="shared" si="5"/>
        <v>0.75</v>
      </c>
      <c r="H17" s="226">
        <f t="shared" ref="H17" si="13">ROUND(H16*(1+$D72),2)</f>
        <v>0</v>
      </c>
      <c r="I17" s="215">
        <f t="shared" si="1"/>
        <v>50.288069448869066</v>
      </c>
      <c r="J17" s="215">
        <f t="shared" si="3"/>
        <v>189.43</v>
      </c>
      <c r="K17" s="213">
        <f t="shared" si="7"/>
        <v>0.65</v>
      </c>
      <c r="L17" s="204"/>
      <c r="N17" s="216"/>
      <c r="O17" s="221"/>
      <c r="P17" s="254">
        <f t="shared" si="8"/>
        <v>0</v>
      </c>
    </row>
    <row r="18" spans="2:17">
      <c r="B18" s="224">
        <f t="shared" si="2"/>
        <v>2024</v>
      </c>
      <c r="C18" s="225"/>
      <c r="D18" s="213">
        <f t="shared" si="4"/>
        <v>146.19</v>
      </c>
      <c r="E18" s="213">
        <f t="shared" si="4"/>
        <v>44.73</v>
      </c>
      <c r="F18" s="215">
        <f t="shared" si="0"/>
        <v>50.68493150684931</v>
      </c>
      <c r="G18" s="213">
        <f t="shared" si="5"/>
        <v>0.77</v>
      </c>
      <c r="H18" s="226">
        <f t="shared" ref="H18" si="14">ROUND(H17*(1+$D73),2)</f>
        <v>0</v>
      </c>
      <c r="I18" s="215">
        <f t="shared" si="1"/>
        <v>51.454931506849313</v>
      </c>
      <c r="J18" s="215">
        <f t="shared" si="3"/>
        <v>193.82</v>
      </c>
      <c r="K18" s="213">
        <f t="shared" si="7"/>
        <v>0.67</v>
      </c>
      <c r="L18" s="204"/>
      <c r="P18" s="254">
        <f t="shared" si="8"/>
        <v>0</v>
      </c>
    </row>
    <row r="19" spans="2:17">
      <c r="B19" s="224">
        <f t="shared" si="2"/>
        <v>2025</v>
      </c>
      <c r="C19" s="225"/>
      <c r="D19" s="213">
        <f t="shared" si="4"/>
        <v>149.58000000000001</v>
      </c>
      <c r="E19" s="213">
        <f t="shared" si="4"/>
        <v>45.77</v>
      </c>
      <c r="F19" s="215">
        <f t="shared" si="0"/>
        <v>51.860996070935549</v>
      </c>
      <c r="G19" s="213">
        <f t="shared" si="5"/>
        <v>0.79</v>
      </c>
      <c r="H19" s="226">
        <f t="shared" ref="H19" si="15">ROUND(H18*(1+$D74),2)</f>
        <v>0</v>
      </c>
      <c r="I19" s="215">
        <f t="shared" si="1"/>
        <v>52.650996070935548</v>
      </c>
      <c r="J19" s="215">
        <f t="shared" si="3"/>
        <v>198.33</v>
      </c>
      <c r="K19" s="213">
        <f t="shared" si="7"/>
        <v>0.69</v>
      </c>
      <c r="L19" s="204"/>
      <c r="P19" s="254">
        <f t="shared" si="8"/>
        <v>0</v>
      </c>
    </row>
    <row r="20" spans="2:17">
      <c r="B20" s="224">
        <f t="shared" si="2"/>
        <v>2026</v>
      </c>
      <c r="C20" s="225"/>
      <c r="D20" s="213">
        <f t="shared" ref="D20:D28" si="16">ROUND(D19*(1+$G66),2)</f>
        <v>153.01</v>
      </c>
      <c r="E20" s="213">
        <f t="shared" ref="E20:E28" si="17">ROUND(E19*(1+$G66),2)</f>
        <v>46.82</v>
      </c>
      <c r="F20" s="215">
        <f t="shared" si="0"/>
        <v>53.050334501433575</v>
      </c>
      <c r="G20" s="213">
        <f t="shared" ref="G20:G28" si="18">ROUND(G19*(1+$G66),2)</f>
        <v>0.81</v>
      </c>
      <c r="H20" s="226">
        <f t="shared" ref="H20:H28" si="19">ROUND(H19*(1+$G66),2)</f>
        <v>0</v>
      </c>
      <c r="I20" s="215">
        <f t="shared" si="1"/>
        <v>53.860334501433577</v>
      </c>
      <c r="J20" s="215">
        <f t="shared" si="3"/>
        <v>202.88</v>
      </c>
      <c r="K20" s="213">
        <f t="shared" ref="K20:K28" si="20">ROUND(K19*(1+$G66),2)</f>
        <v>0.71</v>
      </c>
      <c r="L20" s="204"/>
      <c r="P20" s="254">
        <f t="shared" ref="P20:P28" si="21">ROUND(P19*(1+$G66),2)</f>
        <v>0</v>
      </c>
      <c r="Q20" s="255"/>
    </row>
    <row r="21" spans="2:17">
      <c r="B21" s="224">
        <f t="shared" si="2"/>
        <v>2027</v>
      </c>
      <c r="C21" s="225"/>
      <c r="D21" s="213">
        <f t="shared" si="16"/>
        <v>156.55000000000001</v>
      </c>
      <c r="E21" s="213">
        <f t="shared" si="17"/>
        <v>47.9</v>
      </c>
      <c r="F21" s="215">
        <f t="shared" si="0"/>
        <v>54.27683975788468</v>
      </c>
      <c r="G21" s="213">
        <f t="shared" si="18"/>
        <v>0.83</v>
      </c>
      <c r="H21" s="226">
        <f t="shared" si="19"/>
        <v>0</v>
      </c>
      <c r="I21" s="215">
        <f t="shared" si="1"/>
        <v>55.106839757884678</v>
      </c>
      <c r="J21" s="215">
        <f t="shared" si="3"/>
        <v>207.58</v>
      </c>
      <c r="K21" s="213">
        <f t="shared" si="20"/>
        <v>0.73</v>
      </c>
      <c r="L21" s="204"/>
      <c r="P21" s="254">
        <f t="shared" si="21"/>
        <v>0</v>
      </c>
    </row>
    <row r="22" spans="2:17">
      <c r="B22" s="224">
        <f t="shared" si="2"/>
        <v>2028</v>
      </c>
      <c r="C22" s="225"/>
      <c r="D22" s="213">
        <f t="shared" si="16"/>
        <v>160.19</v>
      </c>
      <c r="E22" s="213">
        <f t="shared" si="17"/>
        <v>49.01</v>
      </c>
      <c r="F22" s="215">
        <f t="shared" si="0"/>
        <v>55.537857067006478</v>
      </c>
      <c r="G22" s="213">
        <f t="shared" si="18"/>
        <v>0.85</v>
      </c>
      <c r="H22" s="226">
        <f t="shared" si="19"/>
        <v>0</v>
      </c>
      <c r="I22" s="215">
        <f t="shared" si="1"/>
        <v>56.387857067006479</v>
      </c>
      <c r="J22" s="215">
        <f t="shared" si="3"/>
        <v>212.4</v>
      </c>
      <c r="K22" s="213">
        <f t="shared" si="20"/>
        <v>0.75</v>
      </c>
      <c r="L22" s="204"/>
      <c r="P22" s="254">
        <f t="shared" si="21"/>
        <v>0</v>
      </c>
    </row>
    <row r="23" spans="2:17">
      <c r="B23" s="224">
        <f t="shared" si="2"/>
        <v>2029</v>
      </c>
      <c r="C23" s="225"/>
      <c r="D23" s="213">
        <f t="shared" si="16"/>
        <v>163.98</v>
      </c>
      <c r="E23" s="213">
        <f t="shared" si="17"/>
        <v>50.17</v>
      </c>
      <c r="F23" s="215">
        <f t="shared" si="0"/>
        <v>56.851969841775507</v>
      </c>
      <c r="G23" s="213">
        <f t="shared" si="18"/>
        <v>0.87</v>
      </c>
      <c r="H23" s="226">
        <f t="shared" si="19"/>
        <v>0</v>
      </c>
      <c r="I23" s="215">
        <f t="shared" si="1"/>
        <v>57.721969841775504</v>
      </c>
      <c r="J23" s="215">
        <f t="shared" si="3"/>
        <v>217.43</v>
      </c>
      <c r="K23" s="213">
        <f t="shared" si="20"/>
        <v>0.77</v>
      </c>
      <c r="L23" s="204"/>
      <c r="P23" s="254">
        <f t="shared" si="21"/>
        <v>0</v>
      </c>
    </row>
    <row r="24" spans="2:17">
      <c r="B24" s="224">
        <f t="shared" si="2"/>
        <v>2030</v>
      </c>
      <c r="C24" s="218"/>
      <c r="D24" s="219">
        <f t="shared" si="16"/>
        <v>167.88</v>
      </c>
      <c r="E24" s="219">
        <f t="shared" si="17"/>
        <v>51.36</v>
      </c>
      <c r="F24" s="220">
        <f t="shared" si="0"/>
        <v>58.203249442497615</v>
      </c>
      <c r="G24" s="219">
        <f t="shared" si="18"/>
        <v>0.89</v>
      </c>
      <c r="H24" s="219">
        <f t="shared" si="19"/>
        <v>0</v>
      </c>
      <c r="I24" s="220">
        <f t="shared" si="1"/>
        <v>59.093249442497616</v>
      </c>
      <c r="J24" s="220">
        <f t="shared" si="3"/>
        <v>222.59</v>
      </c>
      <c r="K24" s="219">
        <f t="shared" si="20"/>
        <v>0.79</v>
      </c>
      <c r="L24" s="204"/>
      <c r="P24" s="254">
        <f t="shared" si="21"/>
        <v>0</v>
      </c>
    </row>
    <row r="25" spans="2:17">
      <c r="B25" s="224">
        <f t="shared" si="2"/>
        <v>2031</v>
      </c>
      <c r="C25" s="225"/>
      <c r="D25" s="213">
        <f t="shared" si="16"/>
        <v>171.91</v>
      </c>
      <c r="E25" s="213">
        <f t="shared" si="17"/>
        <v>52.59</v>
      </c>
      <c r="F25" s="215">
        <f t="shared" si="0"/>
        <v>59.599660189019858</v>
      </c>
      <c r="G25" s="213">
        <f t="shared" si="18"/>
        <v>0.91</v>
      </c>
      <c r="H25" s="226">
        <f t="shared" si="19"/>
        <v>0</v>
      </c>
      <c r="I25" s="215">
        <f t="shared" si="1"/>
        <v>60.509660189019854</v>
      </c>
      <c r="J25" s="215">
        <f t="shared" si="3"/>
        <v>227.93</v>
      </c>
      <c r="K25" s="213">
        <f t="shared" si="20"/>
        <v>0.81</v>
      </c>
      <c r="L25" s="204"/>
      <c r="P25" s="254">
        <f t="shared" si="21"/>
        <v>0</v>
      </c>
    </row>
    <row r="26" spans="2:17">
      <c r="B26" s="224">
        <f t="shared" si="2"/>
        <v>2032</v>
      </c>
      <c r="C26" s="225"/>
      <c r="D26" s="213">
        <f t="shared" si="16"/>
        <v>176.05</v>
      </c>
      <c r="E26" s="213">
        <f t="shared" si="17"/>
        <v>53.86</v>
      </c>
      <c r="F26" s="215">
        <f t="shared" si="0"/>
        <v>61.035892534777538</v>
      </c>
      <c r="G26" s="213">
        <f t="shared" si="18"/>
        <v>0.93</v>
      </c>
      <c r="H26" s="226">
        <f t="shared" si="19"/>
        <v>0</v>
      </c>
      <c r="I26" s="215">
        <f t="shared" si="1"/>
        <v>61.965892534777538</v>
      </c>
      <c r="J26" s="215">
        <f t="shared" si="3"/>
        <v>233.41</v>
      </c>
      <c r="K26" s="213">
        <f t="shared" si="20"/>
        <v>0.83</v>
      </c>
      <c r="L26" s="204"/>
      <c r="P26" s="254">
        <f t="shared" si="21"/>
        <v>0</v>
      </c>
    </row>
    <row r="27" spans="2:17">
      <c r="B27" s="224">
        <f t="shared" si="2"/>
        <v>2033</v>
      </c>
      <c r="C27" s="225"/>
      <c r="D27" s="213">
        <f t="shared" si="16"/>
        <v>180.31</v>
      </c>
      <c r="E27" s="213">
        <f t="shared" si="17"/>
        <v>55.16</v>
      </c>
      <c r="F27" s="215">
        <f t="shared" si="0"/>
        <v>62.511946479770629</v>
      </c>
      <c r="G27" s="213">
        <f t="shared" si="18"/>
        <v>0.95</v>
      </c>
      <c r="H27" s="226">
        <f t="shared" si="19"/>
        <v>0</v>
      </c>
      <c r="I27" s="215">
        <f t="shared" si="1"/>
        <v>63.461946479770631</v>
      </c>
      <c r="J27" s="215">
        <f t="shared" si="3"/>
        <v>239.05</v>
      </c>
      <c r="K27" s="213">
        <f t="shared" si="20"/>
        <v>0.85</v>
      </c>
      <c r="L27" s="204"/>
      <c r="P27" s="254">
        <f t="shared" si="21"/>
        <v>0</v>
      </c>
    </row>
    <row r="28" spans="2:17">
      <c r="B28" s="224">
        <f t="shared" si="2"/>
        <v>2034</v>
      </c>
      <c r="C28" s="225"/>
      <c r="D28" s="213">
        <f t="shared" si="16"/>
        <v>184.68</v>
      </c>
      <c r="E28" s="213">
        <f t="shared" si="17"/>
        <v>56.5</v>
      </c>
      <c r="F28" s="215">
        <f t="shared" si="0"/>
        <v>64.02782202399915</v>
      </c>
      <c r="G28" s="213">
        <f t="shared" si="18"/>
        <v>0.97</v>
      </c>
      <c r="H28" s="226">
        <f t="shared" si="19"/>
        <v>0</v>
      </c>
      <c r="I28" s="215">
        <f t="shared" si="1"/>
        <v>64.997822023999149</v>
      </c>
      <c r="J28" s="215">
        <f t="shared" si="3"/>
        <v>244.83</v>
      </c>
      <c r="K28" s="213">
        <f t="shared" si="20"/>
        <v>0.87</v>
      </c>
      <c r="L28" s="204"/>
      <c r="P28" s="254">
        <f t="shared" si="21"/>
        <v>0</v>
      </c>
    </row>
    <row r="29" spans="2:17">
      <c r="B29" s="224">
        <f t="shared" si="2"/>
        <v>2035</v>
      </c>
      <c r="C29" s="225"/>
      <c r="D29" s="213">
        <f t="shared" ref="D29:E36" si="22">ROUND(D28*(1+$K66),2)</f>
        <v>189.14</v>
      </c>
      <c r="E29" s="213">
        <f t="shared" si="22"/>
        <v>57.87</v>
      </c>
      <c r="F29" s="215">
        <f t="shared" si="0"/>
        <v>65.575554847616019</v>
      </c>
      <c r="G29" s="213">
        <f>ROUND(G28*(1+$K66),2)</f>
        <v>0.99</v>
      </c>
      <c r="H29" s="226">
        <f>ROUND(H28*(1+$K66),2)</f>
        <v>0</v>
      </c>
      <c r="I29" s="215">
        <f t="shared" si="1"/>
        <v>66.565554847616013</v>
      </c>
      <c r="J29" s="215">
        <f t="shared" si="3"/>
        <v>250.74</v>
      </c>
      <c r="K29" s="213">
        <f>ROUND(K28*(1+$K66),2)</f>
        <v>0.89</v>
      </c>
      <c r="L29" s="204"/>
      <c r="P29" s="254">
        <f>ROUND(P28*(1+$K66),2)</f>
        <v>0</v>
      </c>
    </row>
    <row r="30" spans="2:17">
      <c r="B30" s="224">
        <f t="shared" si="2"/>
        <v>2036</v>
      </c>
      <c r="C30" s="225"/>
      <c r="D30" s="213">
        <f t="shared" si="22"/>
        <v>193.74</v>
      </c>
      <c r="E30" s="213">
        <f t="shared" si="22"/>
        <v>59.28</v>
      </c>
      <c r="F30" s="215">
        <f t="shared" si="0"/>
        <v>67.171073590315387</v>
      </c>
      <c r="G30" s="213">
        <f t="shared" ref="G30:G36" si="23">ROUND(G29*(1+$K67),2)</f>
        <v>1.01</v>
      </c>
      <c r="H30" s="226">
        <f t="shared" ref="H30" si="24">ROUND(H29*(1+$K67),2)</f>
        <v>0</v>
      </c>
      <c r="I30" s="215">
        <f t="shared" si="1"/>
        <v>68.181073590315393</v>
      </c>
      <c r="J30" s="215">
        <f t="shared" si="3"/>
        <v>256.82</v>
      </c>
      <c r="K30" s="213">
        <f t="shared" ref="K30:K36" si="25">ROUND(K29*(1+$K67),2)</f>
        <v>0.91</v>
      </c>
      <c r="L30" s="204"/>
      <c r="P30" s="254">
        <f t="shared" ref="P30:P36" si="26">ROUND(P29*(1+$K67),2)</f>
        <v>0</v>
      </c>
    </row>
    <row r="31" spans="2:17">
      <c r="B31" s="224">
        <f t="shared" si="2"/>
        <v>2037</v>
      </c>
      <c r="C31" s="225"/>
      <c r="D31" s="213">
        <f t="shared" si="22"/>
        <v>198.44</v>
      </c>
      <c r="E31" s="213">
        <f t="shared" si="22"/>
        <v>60.72</v>
      </c>
      <c r="F31" s="215">
        <f t="shared" si="0"/>
        <v>68.801104385685449</v>
      </c>
      <c r="G31" s="213">
        <f t="shared" si="23"/>
        <v>1.03</v>
      </c>
      <c r="H31" s="226">
        <f t="shared" ref="H31" si="27">ROUND(H30*(1+$K68),2)</f>
        <v>0</v>
      </c>
      <c r="I31" s="215">
        <f t="shared" si="1"/>
        <v>69.83110438568545</v>
      </c>
      <c r="J31" s="215">
        <f t="shared" si="3"/>
        <v>263.04000000000002</v>
      </c>
      <c r="K31" s="213">
        <f t="shared" si="25"/>
        <v>0.93</v>
      </c>
      <c r="L31" s="204"/>
      <c r="P31" s="254">
        <f t="shared" si="26"/>
        <v>0</v>
      </c>
    </row>
    <row r="32" spans="2:17">
      <c r="B32" s="224">
        <f t="shared" si="2"/>
        <v>2038</v>
      </c>
      <c r="C32" s="225"/>
      <c r="D32" s="213">
        <f t="shared" si="22"/>
        <v>203.29</v>
      </c>
      <c r="E32" s="213">
        <f t="shared" si="22"/>
        <v>62.2</v>
      </c>
      <c r="F32" s="215">
        <f t="shared" si="0"/>
        <v>70.481575873420411</v>
      </c>
      <c r="G32" s="213">
        <f t="shared" si="23"/>
        <v>1.06</v>
      </c>
      <c r="H32" s="226">
        <f t="shared" ref="H32" si="28">ROUND(H31*(1+$K69),2)</f>
        <v>0</v>
      </c>
      <c r="I32" s="215">
        <f t="shared" si="1"/>
        <v>71.541575873420413</v>
      </c>
      <c r="J32" s="215">
        <f t="shared" si="3"/>
        <v>269.48</v>
      </c>
      <c r="K32" s="213">
        <f t="shared" si="25"/>
        <v>0.95</v>
      </c>
      <c r="L32" s="204"/>
      <c r="P32" s="254">
        <f t="shared" si="26"/>
        <v>0</v>
      </c>
    </row>
    <row r="33" spans="2:16">
      <c r="B33" s="224">
        <f t="shared" si="2"/>
        <v>2039</v>
      </c>
      <c r="C33" s="225"/>
      <c r="D33" s="213">
        <f t="shared" si="22"/>
        <v>208.27</v>
      </c>
      <c r="E33" s="213">
        <f t="shared" si="22"/>
        <v>63.72</v>
      </c>
      <c r="F33" s="215">
        <f t="shared" si="0"/>
        <v>72.207178506955515</v>
      </c>
      <c r="G33" s="213">
        <f t="shared" si="23"/>
        <v>1.0900000000000001</v>
      </c>
      <c r="H33" s="226">
        <f t="shared" ref="H33" si="29">ROUND(H32*(1+$K70),2)</f>
        <v>0</v>
      </c>
      <c r="I33" s="215">
        <f t="shared" si="1"/>
        <v>73.297178506955518</v>
      </c>
      <c r="J33" s="215">
        <f t="shared" si="3"/>
        <v>276.10000000000002</v>
      </c>
      <c r="K33" s="213">
        <f t="shared" si="25"/>
        <v>0.97</v>
      </c>
      <c r="L33" s="204"/>
      <c r="P33" s="254">
        <f t="shared" si="26"/>
        <v>0</v>
      </c>
    </row>
    <row r="34" spans="2:16">
      <c r="B34" s="224">
        <f t="shared" si="2"/>
        <v>2040</v>
      </c>
      <c r="C34" s="225"/>
      <c r="D34" s="213">
        <f t="shared" si="22"/>
        <v>213.36</v>
      </c>
      <c r="E34" s="213">
        <f t="shared" si="22"/>
        <v>65.28</v>
      </c>
      <c r="F34" s="215">
        <f t="shared" si="0"/>
        <v>73.972602739726028</v>
      </c>
      <c r="G34" s="213">
        <f t="shared" si="23"/>
        <v>1.1200000000000001</v>
      </c>
      <c r="H34" s="226">
        <f t="shared" ref="H34" si="30">ROUND(H33*(1+$K71),2)</f>
        <v>0</v>
      </c>
      <c r="I34" s="215">
        <f t="shared" si="1"/>
        <v>75.092602739726033</v>
      </c>
      <c r="J34" s="215">
        <f t="shared" si="3"/>
        <v>282.86</v>
      </c>
      <c r="K34" s="213">
        <f t="shared" si="25"/>
        <v>0.99</v>
      </c>
      <c r="L34" s="204"/>
      <c r="P34" s="254">
        <f t="shared" si="26"/>
        <v>0</v>
      </c>
    </row>
    <row r="35" spans="2:16">
      <c r="B35" s="224">
        <f t="shared" si="2"/>
        <v>2041</v>
      </c>
      <c r="C35" s="225"/>
      <c r="D35" s="213">
        <f t="shared" si="22"/>
        <v>218.59</v>
      </c>
      <c r="E35" s="213">
        <f t="shared" si="22"/>
        <v>66.88</v>
      </c>
      <c r="F35" s="215">
        <f t="shared" si="0"/>
        <v>75.78581289157907</v>
      </c>
      <c r="G35" s="213">
        <f t="shared" si="23"/>
        <v>1.1499999999999999</v>
      </c>
      <c r="H35" s="226">
        <f t="shared" ref="H35" si="31">ROUND(H34*(1+$K72),2)</f>
        <v>0</v>
      </c>
      <c r="I35" s="215">
        <f t="shared" si="1"/>
        <v>76.935812891579076</v>
      </c>
      <c r="J35" s="215">
        <f t="shared" si="3"/>
        <v>289.8</v>
      </c>
      <c r="K35" s="213">
        <f t="shared" si="25"/>
        <v>1.01</v>
      </c>
      <c r="L35" s="204"/>
      <c r="P35" s="254">
        <f t="shared" si="26"/>
        <v>0</v>
      </c>
    </row>
    <row r="36" spans="2:16">
      <c r="B36" s="224">
        <f t="shared" si="2"/>
        <v>2042</v>
      </c>
      <c r="C36" s="225"/>
      <c r="D36" s="213">
        <f t="shared" si="22"/>
        <v>223.97</v>
      </c>
      <c r="E36" s="213">
        <f t="shared" si="22"/>
        <v>68.53</v>
      </c>
      <c r="F36" s="215">
        <f t="shared" si="0"/>
        <v>77.65211850907933</v>
      </c>
      <c r="G36" s="213">
        <f t="shared" si="23"/>
        <v>1.18</v>
      </c>
      <c r="H36" s="226">
        <f t="shared" ref="H36" si="32">ROUND(H35*(1+$K73),2)</f>
        <v>0</v>
      </c>
      <c r="I36" s="215">
        <f t="shared" si="1"/>
        <v>78.832118509079336</v>
      </c>
      <c r="J36" s="215">
        <f t="shared" si="3"/>
        <v>296.94</v>
      </c>
      <c r="K36" s="213">
        <f t="shared" si="25"/>
        <v>1.03</v>
      </c>
      <c r="L36" s="204"/>
      <c r="P36" s="254">
        <f t="shared" si="26"/>
        <v>0</v>
      </c>
    </row>
    <row r="37" spans="2:16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6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6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6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6" ht="14.25">
      <c r="B42" s="228" t="s">
        <v>31</v>
      </c>
      <c r="C42" s="229"/>
      <c r="D42" s="229"/>
      <c r="E42" s="229"/>
      <c r="F42" s="229"/>
      <c r="G42" s="229"/>
      <c r="H42" s="229"/>
    </row>
    <row r="44" spans="2:16">
      <c r="B44" s="202" t="s">
        <v>110</v>
      </c>
      <c r="C44" s="230" t="s">
        <v>111</v>
      </c>
      <c r="D44" s="231" t="str">
        <f>'Table 3 200 MW (Wyo) 2033'!E68</f>
        <v xml:space="preserve">Plant Costs  - 2017 IRP - Table 6.1 &amp; 6.2 </v>
      </c>
    </row>
    <row r="45" spans="2:16">
      <c r="C45" s="230" t="str">
        <f>C7</f>
        <v>(a)</v>
      </c>
      <c r="D45" s="202" t="s">
        <v>112</v>
      </c>
    </row>
    <row r="46" spans="2:16">
      <c r="C46" s="230" t="str">
        <f>D7</f>
        <v>(b)</v>
      </c>
      <c r="D46" s="215" t="str">
        <f>"= "&amp;C7&amp;" x "&amp;C62</f>
        <v>= (a) x 0.0706748586244695</v>
      </c>
    </row>
    <row r="47" spans="2:16">
      <c r="C47" s="230" t="str">
        <f>F7</f>
        <v>(d)</v>
      </c>
      <c r="D47" s="215" t="str">
        <f>"= ("&amp;$D$7&amp;" + "&amp;$E$7&amp;") /  (8.76 x "&amp;TEXT(C63,"0.0%")&amp;")"</f>
        <v>= ((b) + (c)) /  (8.76 x 43.0%)</v>
      </c>
    </row>
    <row r="48" spans="2:16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K7</f>
        <v>(i)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Wyoming DJ Wind Resource - 43%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4" ht="13.5" thickBot="1">
      <c r="C53" s="235" t="s">
        <v>113</v>
      </c>
      <c r="D53" s="236" t="s">
        <v>114</v>
      </c>
      <c r="E53" s="236"/>
      <c r="F53" s="236"/>
      <c r="G53" s="236"/>
      <c r="H53" s="237"/>
      <c r="I53" s="233"/>
      <c r="J53" s="233"/>
      <c r="K53" s="234"/>
    </row>
    <row r="55" spans="2:24">
      <c r="B55" s="111" t="s">
        <v>101</v>
      </c>
      <c r="C55" s="238">
        <v>1737.2476650701883</v>
      </c>
      <c r="D55" s="202" t="s">
        <v>112</v>
      </c>
      <c r="H55" s="202" t="s">
        <v>9</v>
      </c>
    </row>
    <row r="56" spans="2:24">
      <c r="B56" s="111" t="s">
        <v>101</v>
      </c>
      <c r="C56" s="239">
        <v>37.565582271006477</v>
      </c>
      <c r="D56" s="202" t="s">
        <v>115</v>
      </c>
      <c r="H56" s="202" t="s">
        <v>9</v>
      </c>
    </row>
    <row r="57" spans="2:24">
      <c r="B57" s="111" t="s">
        <v>101</v>
      </c>
      <c r="C57" s="244">
        <v>0.57299999999999995</v>
      </c>
      <c r="D57" s="202" t="s">
        <v>120</v>
      </c>
      <c r="H57" s="202" t="s">
        <v>117</v>
      </c>
    </row>
    <row r="58" spans="2:24">
      <c r="B58" s="111" t="s">
        <v>101</v>
      </c>
      <c r="C58" s="239">
        <v>0.65</v>
      </c>
      <c r="D58" s="202" t="s">
        <v>116</v>
      </c>
      <c r="H58" s="202" t="s">
        <v>117</v>
      </c>
      <c r="K58" s="204"/>
      <c r="L58" s="240"/>
      <c r="M58" s="69"/>
      <c r="N58" s="241"/>
      <c r="O58" s="69"/>
      <c r="P58" s="241"/>
      <c r="Q58" s="69"/>
      <c r="R58" s="204"/>
      <c r="S58" s="204"/>
      <c r="T58" s="204"/>
      <c r="U58" s="204"/>
      <c r="V58" s="204"/>
      <c r="W58" s="204"/>
      <c r="X58" s="204"/>
    </row>
    <row r="59" spans="2:24">
      <c r="B59" s="111" t="s">
        <v>101</v>
      </c>
      <c r="C59" s="252"/>
      <c r="D59" s="202" t="s">
        <v>118</v>
      </c>
      <c r="H59" s="202" t="s">
        <v>117</v>
      </c>
      <c r="K59" s="242"/>
      <c r="L59" s="242"/>
      <c r="M59" s="243"/>
      <c r="N59" s="244"/>
      <c r="O59" s="241"/>
      <c r="P59" s="245"/>
      <c r="Q59" s="204"/>
      <c r="R59" s="204"/>
      <c r="S59" s="204"/>
      <c r="T59" s="204"/>
      <c r="U59" s="204"/>
      <c r="V59" s="204"/>
      <c r="W59" s="204"/>
      <c r="X59" s="204"/>
    </row>
    <row r="60" spans="2:24">
      <c r="K60" s="242"/>
      <c r="L60" s="242"/>
      <c r="M60" s="242"/>
      <c r="N60" s="204"/>
      <c r="O60" s="241"/>
      <c r="P60" s="245"/>
      <c r="Q60" s="204"/>
      <c r="R60" s="204"/>
      <c r="S60" s="204"/>
      <c r="T60" s="204"/>
      <c r="U60" s="204"/>
      <c r="V60" s="204"/>
      <c r="W60" s="204"/>
      <c r="X60" s="204"/>
    </row>
    <row r="61" spans="2:24">
      <c r="C61" s="246"/>
      <c r="K61" s="242"/>
      <c r="L61" s="242"/>
      <c r="M61" s="242"/>
      <c r="N61" s="204"/>
      <c r="O61" s="242"/>
      <c r="P61" s="245"/>
      <c r="S61" s="204"/>
      <c r="T61" s="204"/>
      <c r="U61" s="204"/>
      <c r="V61" s="204"/>
      <c r="W61" s="204"/>
      <c r="X61" s="204"/>
    </row>
    <row r="62" spans="2:24">
      <c r="C62" s="247">
        <v>7.0674858624469455E-2</v>
      </c>
      <c r="D62" s="202" t="s">
        <v>54</v>
      </c>
      <c r="K62" s="248"/>
      <c r="L62" s="249"/>
      <c r="M62" s="249"/>
      <c r="O62" s="250"/>
    </row>
    <row r="63" spans="2:24">
      <c r="C63" s="251">
        <v>0.43</v>
      </c>
      <c r="D63" s="202" t="s">
        <v>55</v>
      </c>
    </row>
    <row r="64" spans="2:24" ht="13.5" thickBot="1">
      <c r="D64" s="245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1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1">
      <c r="C67" s="136">
        <f t="shared" ref="C67:C74" si="33">C66+1</f>
        <v>2018</v>
      </c>
      <c r="D67" s="57">
        <v>2.1684070430924685E-2</v>
      </c>
      <c r="E67" s="111"/>
      <c r="F67" s="136">
        <f t="shared" ref="F67:F74" si="34">F66+1</f>
        <v>2027</v>
      </c>
      <c r="G67" s="57">
        <v>2.3164081218836952E-2</v>
      </c>
      <c r="H67" s="111"/>
      <c r="I67" s="136">
        <f t="shared" ref="I67:I74" si="35">I66+1</f>
        <v>2036</v>
      </c>
      <c r="J67" s="136"/>
      <c r="K67" s="57">
        <v>2.4311492116604327E-2</v>
      </c>
    </row>
    <row r="68" spans="3:11">
      <c r="C68" s="136">
        <f t="shared" si="33"/>
        <v>2019</v>
      </c>
      <c r="D68" s="57">
        <v>2.0023445288848141E-2</v>
      </c>
      <c r="E68" s="111"/>
      <c r="F68" s="136">
        <f t="shared" si="34"/>
        <v>2028</v>
      </c>
      <c r="G68" s="57">
        <v>2.3269517424980624E-2</v>
      </c>
      <c r="H68" s="111"/>
      <c r="I68" s="136">
        <f t="shared" si="35"/>
        <v>2037</v>
      </c>
      <c r="J68" s="136"/>
      <c r="K68" s="57">
        <v>2.4277391473133791E-2</v>
      </c>
    </row>
    <row r="69" spans="3:11">
      <c r="C69" s="136">
        <f t="shared" si="33"/>
        <v>2020</v>
      </c>
      <c r="D69" s="57">
        <v>2.1423649370385656E-2</v>
      </c>
      <c r="E69" s="111"/>
      <c r="F69" s="136">
        <f t="shared" si="34"/>
        <v>2029</v>
      </c>
      <c r="G69" s="57">
        <v>2.3660062349176059E-2</v>
      </c>
      <c r="H69" s="111"/>
      <c r="I69" s="136">
        <f t="shared" si="35"/>
        <v>2038</v>
      </c>
      <c r="J69" s="136"/>
      <c r="K69" s="57">
        <v>2.4418737348747444E-2</v>
      </c>
    </row>
    <row r="70" spans="3:11">
      <c r="C70" s="136">
        <f t="shared" si="33"/>
        <v>2021</v>
      </c>
      <c r="D70" s="57">
        <v>2.2444603435442634E-2</v>
      </c>
      <c r="E70" s="111"/>
      <c r="F70" s="136">
        <f t="shared" si="34"/>
        <v>2030</v>
      </c>
      <c r="G70" s="57">
        <v>2.3797996946838929E-2</v>
      </c>
      <c r="H70" s="111"/>
      <c r="I70" s="136">
        <f t="shared" si="35"/>
        <v>2039</v>
      </c>
      <c r="J70" s="136"/>
      <c r="K70" s="57">
        <v>2.4490791911648602E-2</v>
      </c>
    </row>
    <row r="71" spans="3:11">
      <c r="C71" s="136">
        <f t="shared" si="33"/>
        <v>2022</v>
      </c>
      <c r="D71" s="57">
        <v>2.2559296067847567E-2</v>
      </c>
      <c r="E71" s="111"/>
      <c r="F71" s="136">
        <f t="shared" si="34"/>
        <v>2031</v>
      </c>
      <c r="G71" s="57">
        <v>2.4014000123530499E-2</v>
      </c>
      <c r="H71" s="111"/>
      <c r="I71" s="136">
        <f t="shared" si="35"/>
        <v>2040</v>
      </c>
      <c r="J71" s="136"/>
      <c r="K71" s="57">
        <v>2.442458536688985E-2</v>
      </c>
    </row>
    <row r="72" spans="3:11" s="204" customFormat="1">
      <c r="C72" s="136">
        <f t="shared" si="33"/>
        <v>2023</v>
      </c>
      <c r="D72" s="57">
        <v>2.3031082544693549E-2</v>
      </c>
      <c r="E72" s="113"/>
      <c r="F72" s="136">
        <f t="shared" si="34"/>
        <v>2032</v>
      </c>
      <c r="G72" s="57">
        <v>2.4075090077113837E-2</v>
      </c>
      <c r="H72" s="113"/>
      <c r="I72" s="136">
        <f t="shared" si="35"/>
        <v>2041</v>
      </c>
      <c r="J72" s="136"/>
      <c r="K72" s="57">
        <v>2.4530694634797623E-2</v>
      </c>
    </row>
    <row r="73" spans="3:11" s="204" customFormat="1">
      <c r="C73" s="136">
        <f t="shared" si="33"/>
        <v>2024</v>
      </c>
      <c r="D73" s="57">
        <v>2.3134274986934988E-2</v>
      </c>
      <c r="E73" s="113"/>
      <c r="F73" s="136">
        <f t="shared" si="34"/>
        <v>2033</v>
      </c>
      <c r="G73" s="57">
        <v>2.4191075903759129E-2</v>
      </c>
      <c r="H73" s="113"/>
      <c r="I73" s="136">
        <f t="shared" si="35"/>
        <v>2042</v>
      </c>
      <c r="J73" s="136"/>
      <c r="K73" s="57">
        <v>2.4630996146588036E-2</v>
      </c>
    </row>
    <row r="74" spans="3:11" s="204" customFormat="1">
      <c r="C74" s="136">
        <f t="shared" si="33"/>
        <v>2025</v>
      </c>
      <c r="D74" s="57">
        <v>2.3159080336675242E-2</v>
      </c>
      <c r="E74" s="113"/>
      <c r="F74" s="136">
        <f t="shared" si="34"/>
        <v>2034</v>
      </c>
      <c r="G74" s="57">
        <v>2.4219456505286896E-2</v>
      </c>
      <c r="H74" s="113"/>
      <c r="I74" s="136">
        <f t="shared" si="35"/>
        <v>2043</v>
      </c>
      <c r="J74" s="136"/>
      <c r="K74" s="57">
        <v>2.4704209858992465E-2</v>
      </c>
    </row>
    <row r="75" spans="3:11" s="204" customFormat="1"/>
    <row r="76" spans="3:11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5" width="9.33203125" style="202"/>
    <col min="16" max="16" width="0" style="202" hidden="1" customWidth="1"/>
    <col min="17" max="16384" width="9.33203125" style="202"/>
  </cols>
  <sheetData>
    <row r="1" spans="2:18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8" ht="15.75">
      <c r="B2" s="200" t="s">
        <v>169</v>
      </c>
      <c r="C2" s="201"/>
      <c r="D2" s="201"/>
      <c r="E2" s="201"/>
      <c r="F2" s="201"/>
      <c r="G2" s="201"/>
      <c r="H2" s="201"/>
      <c r="I2" s="201"/>
      <c r="J2" s="201"/>
    </row>
    <row r="3" spans="2:18" ht="15.75">
      <c r="B3" s="200" t="str">
        <f>TEXT($C$63,"0%")&amp;" Capacity Factor"</f>
        <v>38% Capacity Factor</v>
      </c>
      <c r="C3" s="201"/>
      <c r="D3" s="201"/>
      <c r="E3" s="201"/>
      <c r="F3" s="201"/>
      <c r="G3" s="201"/>
      <c r="H3" s="201"/>
      <c r="I3" s="201"/>
      <c r="J3" s="201"/>
    </row>
    <row r="4" spans="2:18">
      <c r="B4" s="203"/>
      <c r="C4" s="203"/>
      <c r="D4" s="203"/>
      <c r="E4" s="203"/>
      <c r="F4" s="203"/>
      <c r="G4" s="203"/>
      <c r="H4" s="203"/>
      <c r="I4" s="204"/>
      <c r="J4" s="204"/>
      <c r="K4" s="204"/>
    </row>
    <row r="5" spans="2:18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107</v>
      </c>
      <c r="G5" s="19" t="s">
        <v>13</v>
      </c>
      <c r="H5" s="206" t="s">
        <v>108</v>
      </c>
      <c r="I5" s="19" t="s">
        <v>73</v>
      </c>
      <c r="J5" s="19" t="s">
        <v>73</v>
      </c>
      <c r="K5" s="206" t="s">
        <v>109</v>
      </c>
      <c r="P5" s="206" t="s">
        <v>108</v>
      </c>
    </row>
    <row r="6" spans="2:18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8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29</v>
      </c>
    </row>
    <row r="8" spans="2:18" ht="6" customHeight="1">
      <c r="K8" s="204"/>
    </row>
    <row r="9" spans="2:18" ht="15.75">
      <c r="B9" s="60" t="str">
        <f>C52</f>
        <v>2017 IRP ID Wind Resource - 38% Capacity Factor</v>
      </c>
      <c r="C9" s="204"/>
      <c r="E9" s="204"/>
      <c r="F9" s="204"/>
      <c r="G9" s="204"/>
      <c r="H9" s="204"/>
      <c r="I9" s="204"/>
      <c r="J9" s="204"/>
      <c r="K9" s="204"/>
    </row>
    <row r="10" spans="2:18">
      <c r="B10" s="211">
        <v>2016</v>
      </c>
      <c r="C10" s="212">
        <f>C55</f>
        <v>1811.0329095752811</v>
      </c>
      <c r="D10" s="213">
        <f>C10*$C$62</f>
        <v>127.99449484849457</v>
      </c>
      <c r="E10" s="213">
        <f>C56</f>
        <v>37.565582271006477</v>
      </c>
      <c r="F10" s="214">
        <f t="shared" ref="F10:F36" si="0">(D10+E10)/(8.76*$C$63)</f>
        <v>49.735663638398542</v>
      </c>
      <c r="G10" s="214">
        <f>C58</f>
        <v>0</v>
      </c>
      <c r="H10" s="261">
        <f>C59</f>
        <v>0</v>
      </c>
      <c r="I10" s="215">
        <f>F10+H10+G10</f>
        <v>49.735663638398542</v>
      </c>
      <c r="J10" s="215">
        <f>ROUND(I10*$C$63*8.76,2)</f>
        <v>165.56</v>
      </c>
      <c r="K10" s="213">
        <f>$C$57</f>
        <v>0.57299999999999995</v>
      </c>
      <c r="N10" s="216"/>
      <c r="P10" s="254">
        <f>$C$59</f>
        <v>0</v>
      </c>
    </row>
    <row r="11" spans="2:18">
      <c r="B11" s="211">
        <f t="shared" ref="B11:B36" si="1">B10+1</f>
        <v>2017</v>
      </c>
      <c r="C11" s="217"/>
      <c r="D11" s="213">
        <f>ROUND(D10*(1+$D66),2)</f>
        <v>130.82</v>
      </c>
      <c r="E11" s="213">
        <f>ROUND(E10*(1+$D66),2)</f>
        <v>38.4</v>
      </c>
      <c r="F11" s="214">
        <f t="shared" si="0"/>
        <v>50.835135784667152</v>
      </c>
      <c r="G11" s="213">
        <f>ROUND(G10*(1+$D66),2)</f>
        <v>0</v>
      </c>
      <c r="H11" s="213">
        <f>ROUND(H10*(1+$D66),2)</f>
        <v>0</v>
      </c>
      <c r="I11" s="215">
        <f>F11+H11+G11</f>
        <v>50.835135784667152</v>
      </c>
      <c r="J11" s="215">
        <f t="shared" ref="J11:J36" si="2">ROUND(I11*$C$63*8.76,2)</f>
        <v>169.22</v>
      </c>
      <c r="K11" s="213">
        <f>ROUND(K10*(1+$D66),2)</f>
        <v>0.59</v>
      </c>
      <c r="N11" s="216"/>
      <c r="P11" s="254">
        <f>ROUND(P10*(1+$D66),2)</f>
        <v>0</v>
      </c>
    </row>
    <row r="12" spans="2:18">
      <c r="B12" s="224">
        <f t="shared" si="1"/>
        <v>2018</v>
      </c>
      <c r="C12" s="225"/>
      <c r="D12" s="213">
        <f t="shared" ref="D12:G19" si="3">ROUND(D11*(1+$D67),2)</f>
        <v>133.66</v>
      </c>
      <c r="E12" s="213">
        <f t="shared" si="3"/>
        <v>39.229999999999997</v>
      </c>
      <c r="F12" s="215">
        <f t="shared" si="0"/>
        <v>51.937635183850034</v>
      </c>
      <c r="G12" s="213">
        <f t="shared" si="3"/>
        <v>0</v>
      </c>
      <c r="H12" s="213">
        <f t="shared" ref="H12" si="4">ROUND(H11*(1+$D67),2)</f>
        <v>0</v>
      </c>
      <c r="I12" s="215">
        <f t="shared" ref="I12:I36" si="5">F12+H12+G12</f>
        <v>51.937635183850034</v>
      </c>
      <c r="J12" s="215">
        <f t="shared" si="2"/>
        <v>172.89</v>
      </c>
      <c r="K12" s="213">
        <f t="shared" ref="K12:K19" si="6">ROUND(K11*(1+$D67),2)</f>
        <v>0.6</v>
      </c>
      <c r="L12" s="204"/>
      <c r="N12" s="216"/>
      <c r="P12" s="254">
        <f t="shared" ref="P12:P19" si="7">ROUND(P11*(1+$D67),2)</f>
        <v>0</v>
      </c>
    </row>
    <row r="13" spans="2:18">
      <c r="B13" s="224">
        <f t="shared" si="1"/>
        <v>2019</v>
      </c>
      <c r="C13" s="225"/>
      <c r="D13" s="213">
        <f t="shared" si="3"/>
        <v>136.34</v>
      </c>
      <c r="E13" s="213">
        <f t="shared" si="3"/>
        <v>40.020000000000003</v>
      </c>
      <c r="F13" s="215">
        <f t="shared" si="0"/>
        <v>52.980052871905798</v>
      </c>
      <c r="G13" s="213">
        <f t="shared" si="3"/>
        <v>0</v>
      </c>
      <c r="H13" s="213">
        <f t="shared" ref="H13" si="8">ROUND(H12*(1+$D68),2)</f>
        <v>0</v>
      </c>
      <c r="I13" s="215">
        <f t="shared" si="5"/>
        <v>52.980052871905798</v>
      </c>
      <c r="J13" s="215">
        <f t="shared" si="2"/>
        <v>176.36</v>
      </c>
      <c r="K13" s="213">
        <f t="shared" si="6"/>
        <v>0.61</v>
      </c>
      <c r="L13" s="204"/>
      <c r="N13" s="216"/>
      <c r="P13" s="254">
        <f t="shared" si="7"/>
        <v>0</v>
      </c>
    </row>
    <row r="14" spans="2:18">
      <c r="B14" s="224">
        <f t="shared" si="1"/>
        <v>2020</v>
      </c>
      <c r="C14" s="225"/>
      <c r="D14" s="213">
        <f t="shared" si="3"/>
        <v>139.26</v>
      </c>
      <c r="E14" s="213">
        <f t="shared" si="3"/>
        <v>40.880000000000003</v>
      </c>
      <c r="F14" s="215">
        <f t="shared" si="0"/>
        <v>54.115597212208606</v>
      </c>
      <c r="G14" s="213">
        <f t="shared" si="3"/>
        <v>0</v>
      </c>
      <c r="H14" s="213">
        <f t="shared" ref="H14" si="9">ROUND(H13*(1+$D69),2)</f>
        <v>0</v>
      </c>
      <c r="I14" s="215">
        <f t="shared" si="5"/>
        <v>54.115597212208606</v>
      </c>
      <c r="J14" s="215">
        <f t="shared" si="2"/>
        <v>180.14</v>
      </c>
      <c r="K14" s="213">
        <f t="shared" si="6"/>
        <v>0.62</v>
      </c>
      <c r="L14" s="204"/>
      <c r="N14" s="216"/>
      <c r="O14" s="221"/>
      <c r="P14" s="254">
        <f t="shared" si="7"/>
        <v>0</v>
      </c>
      <c r="Q14" s="222"/>
      <c r="R14" s="223"/>
    </row>
    <row r="15" spans="2:18">
      <c r="B15" s="224">
        <f t="shared" si="1"/>
        <v>2021</v>
      </c>
      <c r="C15" s="225"/>
      <c r="D15" s="213">
        <f t="shared" si="3"/>
        <v>142.38999999999999</v>
      </c>
      <c r="E15" s="213">
        <f t="shared" si="3"/>
        <v>41.8</v>
      </c>
      <c r="F15" s="215">
        <f t="shared" si="0"/>
        <v>55.332251862533049</v>
      </c>
      <c r="G15" s="213">
        <f t="shared" si="3"/>
        <v>0</v>
      </c>
      <c r="H15" s="213">
        <f t="shared" ref="H15" si="10">ROUND(H14*(1+$D70),2)</f>
        <v>0</v>
      </c>
      <c r="I15" s="215">
        <f t="shared" si="5"/>
        <v>55.332251862533049</v>
      </c>
      <c r="J15" s="215">
        <f t="shared" si="2"/>
        <v>184.19</v>
      </c>
      <c r="K15" s="213">
        <f t="shared" si="6"/>
        <v>0.63</v>
      </c>
      <c r="L15" s="204"/>
      <c r="N15" s="222"/>
      <c r="O15" s="222"/>
      <c r="P15" s="254">
        <f t="shared" si="7"/>
        <v>0</v>
      </c>
      <c r="Q15" s="222"/>
      <c r="R15" s="223"/>
    </row>
    <row r="16" spans="2:18">
      <c r="B16" s="224">
        <f t="shared" si="1"/>
        <v>2022</v>
      </c>
      <c r="C16" s="225"/>
      <c r="D16" s="213">
        <f t="shared" si="3"/>
        <v>145.6</v>
      </c>
      <c r="E16" s="213">
        <f t="shared" si="3"/>
        <v>42.74</v>
      </c>
      <c r="F16" s="215">
        <f t="shared" si="0"/>
        <v>56.578947368421055</v>
      </c>
      <c r="G16" s="213">
        <f t="shared" si="3"/>
        <v>0</v>
      </c>
      <c r="H16" s="213">
        <f t="shared" ref="H16" si="11">ROUND(H15*(1+$D71),2)</f>
        <v>0</v>
      </c>
      <c r="I16" s="215">
        <f t="shared" si="5"/>
        <v>56.578947368421055</v>
      </c>
      <c r="J16" s="215">
        <f t="shared" si="2"/>
        <v>188.34</v>
      </c>
      <c r="K16" s="213">
        <f t="shared" si="6"/>
        <v>0.64</v>
      </c>
      <c r="L16" s="204"/>
      <c r="N16" s="216"/>
      <c r="P16" s="254">
        <f t="shared" si="7"/>
        <v>0</v>
      </c>
    </row>
    <row r="17" spans="2:16">
      <c r="B17" s="224">
        <f t="shared" si="1"/>
        <v>2023</v>
      </c>
      <c r="C17" s="225"/>
      <c r="D17" s="213">
        <f t="shared" si="3"/>
        <v>148.94999999999999</v>
      </c>
      <c r="E17" s="213">
        <f t="shared" si="3"/>
        <v>43.72</v>
      </c>
      <c r="F17" s="215">
        <f t="shared" si="0"/>
        <v>57.879716414323482</v>
      </c>
      <c r="G17" s="213">
        <f t="shared" si="3"/>
        <v>0</v>
      </c>
      <c r="H17" s="213">
        <f t="shared" ref="H17" si="12">ROUND(H16*(1+$D72),2)</f>
        <v>0</v>
      </c>
      <c r="I17" s="215">
        <f t="shared" si="5"/>
        <v>57.879716414323482</v>
      </c>
      <c r="J17" s="215">
        <f t="shared" si="2"/>
        <v>192.67</v>
      </c>
      <c r="K17" s="213">
        <f t="shared" si="6"/>
        <v>0.65</v>
      </c>
      <c r="L17" s="204"/>
      <c r="N17" s="216"/>
      <c r="O17" s="221"/>
      <c r="P17" s="254">
        <f t="shared" si="7"/>
        <v>0</v>
      </c>
    </row>
    <row r="18" spans="2:16">
      <c r="B18" s="224">
        <f t="shared" si="1"/>
        <v>2024</v>
      </c>
      <c r="C18" s="225"/>
      <c r="D18" s="213">
        <f t="shared" si="3"/>
        <v>152.4</v>
      </c>
      <c r="E18" s="213">
        <f t="shared" si="3"/>
        <v>44.73</v>
      </c>
      <c r="F18" s="215">
        <f t="shared" si="0"/>
        <v>59.219538572458546</v>
      </c>
      <c r="G18" s="213">
        <f t="shared" si="3"/>
        <v>0</v>
      </c>
      <c r="H18" s="213">
        <f t="shared" ref="H18" si="13">ROUND(H17*(1+$D73),2)</f>
        <v>0</v>
      </c>
      <c r="I18" s="215">
        <f t="shared" si="5"/>
        <v>59.219538572458546</v>
      </c>
      <c r="J18" s="215">
        <f t="shared" si="2"/>
        <v>197.13</v>
      </c>
      <c r="K18" s="213">
        <f t="shared" si="6"/>
        <v>0.67</v>
      </c>
      <c r="L18" s="204"/>
      <c r="N18" s="216"/>
      <c r="O18" s="221"/>
      <c r="P18" s="254">
        <f t="shared" si="7"/>
        <v>0</v>
      </c>
    </row>
    <row r="19" spans="2:16">
      <c r="B19" s="224">
        <f t="shared" si="1"/>
        <v>2025</v>
      </c>
      <c r="C19" s="225"/>
      <c r="D19" s="213">
        <f t="shared" si="3"/>
        <v>155.93</v>
      </c>
      <c r="E19" s="213">
        <f t="shared" si="3"/>
        <v>45.77</v>
      </c>
      <c r="F19" s="215">
        <f t="shared" si="0"/>
        <v>60.592405671713543</v>
      </c>
      <c r="G19" s="213">
        <f t="shared" si="3"/>
        <v>0</v>
      </c>
      <c r="H19" s="213">
        <f t="shared" ref="H19" si="14">ROUND(H18*(1+$D74),2)</f>
        <v>0</v>
      </c>
      <c r="I19" s="215">
        <f t="shared" si="5"/>
        <v>60.592405671713543</v>
      </c>
      <c r="J19" s="215">
        <f t="shared" si="2"/>
        <v>201.7</v>
      </c>
      <c r="K19" s="213">
        <f t="shared" si="6"/>
        <v>0.69</v>
      </c>
      <c r="L19" s="204"/>
      <c r="N19" s="216"/>
      <c r="O19" s="221"/>
      <c r="P19" s="254">
        <f t="shared" si="7"/>
        <v>0</v>
      </c>
    </row>
    <row r="20" spans="2:16">
      <c r="B20" s="224">
        <f t="shared" si="1"/>
        <v>2026</v>
      </c>
      <c r="C20" s="225"/>
      <c r="D20" s="213">
        <f>ROUND(D19*(1+$G66),2)</f>
        <v>159.51</v>
      </c>
      <c r="E20" s="213">
        <f>ROUND(E19*(1+$G66),2)</f>
        <v>46.82</v>
      </c>
      <c r="F20" s="215">
        <f t="shared" si="0"/>
        <v>61.983297284306659</v>
      </c>
      <c r="G20" s="213">
        <f>ROUND(G19*(1+$G66),2)</f>
        <v>0</v>
      </c>
      <c r="H20" s="213">
        <f>ROUND(H19*(1+$G66),2)</f>
        <v>0</v>
      </c>
      <c r="I20" s="215">
        <f t="shared" si="5"/>
        <v>61.983297284306659</v>
      </c>
      <c r="J20" s="215">
        <f t="shared" si="2"/>
        <v>206.33</v>
      </c>
      <c r="K20" s="213">
        <f>ROUND(K19*(1+$G66),2)</f>
        <v>0.71</v>
      </c>
      <c r="L20" s="204"/>
      <c r="N20" s="216"/>
      <c r="O20" s="221"/>
      <c r="P20" s="254">
        <f>ROUND(P19*(1+$G66),2)</f>
        <v>0</v>
      </c>
    </row>
    <row r="21" spans="2:16">
      <c r="B21" s="224">
        <f t="shared" si="1"/>
        <v>2027</v>
      </c>
      <c r="C21" s="225"/>
      <c r="D21" s="213">
        <f t="shared" ref="D21:G28" si="15">ROUND(D20*(1+$G67),2)</f>
        <v>163.19999999999999</v>
      </c>
      <c r="E21" s="213">
        <f t="shared" si="15"/>
        <v>47.9</v>
      </c>
      <c r="F21" s="215">
        <f t="shared" si="0"/>
        <v>63.41624609468878</v>
      </c>
      <c r="G21" s="213">
        <f t="shared" si="15"/>
        <v>0</v>
      </c>
      <c r="H21" s="213">
        <f t="shared" ref="H21" si="16">ROUND(H20*(1+$G67),2)</f>
        <v>0</v>
      </c>
      <c r="I21" s="215">
        <f t="shared" si="5"/>
        <v>63.41624609468878</v>
      </c>
      <c r="J21" s="215">
        <f t="shared" si="2"/>
        <v>211.1</v>
      </c>
      <c r="K21" s="213">
        <f t="shared" ref="K21:K28" si="17">ROUND(K20*(1+$G67),2)</f>
        <v>0.73</v>
      </c>
      <c r="L21" s="204"/>
      <c r="N21" s="216"/>
      <c r="O21" s="221"/>
      <c r="P21" s="254">
        <f t="shared" ref="P21:P28" si="18">ROUND(P20*(1+$G67),2)</f>
        <v>0</v>
      </c>
    </row>
    <row r="22" spans="2:16">
      <c r="B22" s="224">
        <f t="shared" si="1"/>
        <v>2028</v>
      </c>
      <c r="C22" s="225"/>
      <c r="D22" s="213">
        <f t="shared" si="15"/>
        <v>167</v>
      </c>
      <c r="E22" s="213">
        <f t="shared" si="15"/>
        <v>49.01</v>
      </c>
      <c r="F22" s="215">
        <f t="shared" si="0"/>
        <v>64.891252102859895</v>
      </c>
      <c r="G22" s="213">
        <f t="shared" si="15"/>
        <v>0</v>
      </c>
      <c r="H22" s="213">
        <f t="shared" ref="H22" si="19">ROUND(H21*(1+$G68),2)</f>
        <v>0</v>
      </c>
      <c r="I22" s="215">
        <f t="shared" si="5"/>
        <v>64.891252102859895</v>
      </c>
      <c r="J22" s="215">
        <f t="shared" si="2"/>
        <v>216.01</v>
      </c>
      <c r="K22" s="213">
        <f t="shared" si="17"/>
        <v>0.75</v>
      </c>
      <c r="L22" s="204"/>
      <c r="N22" s="216"/>
      <c r="O22" s="221"/>
      <c r="P22" s="254">
        <f t="shared" si="18"/>
        <v>0</v>
      </c>
    </row>
    <row r="23" spans="2:16">
      <c r="B23" s="224">
        <f t="shared" si="1"/>
        <v>2029</v>
      </c>
      <c r="C23" s="225"/>
      <c r="D23" s="213">
        <f t="shared" si="15"/>
        <v>170.95</v>
      </c>
      <c r="E23" s="213">
        <f t="shared" si="15"/>
        <v>50.17</v>
      </c>
      <c r="F23" s="215">
        <f t="shared" si="0"/>
        <v>66.426339822158141</v>
      </c>
      <c r="G23" s="213">
        <f t="shared" si="15"/>
        <v>0</v>
      </c>
      <c r="H23" s="213">
        <f t="shared" ref="H23" si="20">ROUND(H22*(1+$G69),2)</f>
        <v>0</v>
      </c>
      <c r="I23" s="215">
        <f t="shared" si="5"/>
        <v>66.426339822158141</v>
      </c>
      <c r="J23" s="215">
        <f t="shared" si="2"/>
        <v>221.12</v>
      </c>
      <c r="K23" s="213">
        <f t="shared" si="17"/>
        <v>0.77</v>
      </c>
      <c r="L23" s="204"/>
      <c r="N23" s="216"/>
      <c r="O23" s="221"/>
      <c r="P23" s="254">
        <f t="shared" si="18"/>
        <v>0</v>
      </c>
    </row>
    <row r="24" spans="2:16">
      <c r="B24" s="224">
        <f t="shared" si="1"/>
        <v>2030</v>
      </c>
      <c r="C24" s="225"/>
      <c r="D24" s="213">
        <f t="shared" si="15"/>
        <v>175.02</v>
      </c>
      <c r="E24" s="213">
        <f t="shared" si="15"/>
        <v>51.36</v>
      </c>
      <c r="F24" s="215">
        <f t="shared" si="0"/>
        <v>68.006488824801735</v>
      </c>
      <c r="G24" s="213">
        <f t="shared" si="15"/>
        <v>0</v>
      </c>
      <c r="H24" s="213">
        <f t="shared" ref="H24" si="21">ROUND(H23*(1+$G70),2)</f>
        <v>0</v>
      </c>
      <c r="I24" s="215">
        <f t="shared" si="5"/>
        <v>68.006488824801735</v>
      </c>
      <c r="J24" s="215">
        <f t="shared" si="2"/>
        <v>226.38</v>
      </c>
      <c r="K24" s="213">
        <f t="shared" si="17"/>
        <v>0.79</v>
      </c>
      <c r="L24" s="204"/>
      <c r="N24" s="216"/>
      <c r="O24" s="221"/>
      <c r="P24" s="254">
        <f t="shared" si="18"/>
        <v>0</v>
      </c>
    </row>
    <row r="25" spans="2:16">
      <c r="B25" s="224">
        <f t="shared" si="1"/>
        <v>2031</v>
      </c>
      <c r="C25" s="225"/>
      <c r="D25" s="213">
        <f t="shared" si="15"/>
        <v>179.22</v>
      </c>
      <c r="E25" s="213">
        <f t="shared" si="15"/>
        <v>52.59</v>
      </c>
      <c r="F25" s="215">
        <f t="shared" si="0"/>
        <v>69.637707281903388</v>
      </c>
      <c r="G25" s="213">
        <f t="shared" si="15"/>
        <v>0</v>
      </c>
      <c r="H25" s="213">
        <f t="shared" ref="H25" si="22">ROUND(H24*(1+$G71),2)</f>
        <v>0</v>
      </c>
      <c r="I25" s="215">
        <f t="shared" si="5"/>
        <v>69.637707281903388</v>
      </c>
      <c r="J25" s="215">
        <f t="shared" si="2"/>
        <v>231.81</v>
      </c>
      <c r="K25" s="213">
        <f t="shared" si="17"/>
        <v>0.81</v>
      </c>
      <c r="L25" s="204"/>
      <c r="N25" s="216"/>
      <c r="O25" s="221"/>
      <c r="P25" s="254">
        <f t="shared" si="18"/>
        <v>0</v>
      </c>
    </row>
    <row r="26" spans="2:16">
      <c r="B26" s="224">
        <f t="shared" si="1"/>
        <v>2032</v>
      </c>
      <c r="C26" s="225"/>
      <c r="D26" s="213">
        <f t="shared" si="15"/>
        <v>183.53</v>
      </c>
      <c r="E26" s="213">
        <f t="shared" si="15"/>
        <v>53.86</v>
      </c>
      <c r="F26" s="215">
        <f t="shared" si="0"/>
        <v>71.313987022350403</v>
      </c>
      <c r="G26" s="213">
        <f t="shared" si="15"/>
        <v>0</v>
      </c>
      <c r="H26" s="213">
        <f t="shared" ref="H26" si="23">ROUND(H25*(1+$G72),2)</f>
        <v>0</v>
      </c>
      <c r="I26" s="215">
        <f t="shared" si="5"/>
        <v>71.313987022350403</v>
      </c>
      <c r="J26" s="215">
        <f t="shared" si="2"/>
        <v>237.39</v>
      </c>
      <c r="K26" s="213">
        <f t="shared" si="17"/>
        <v>0.83</v>
      </c>
      <c r="L26" s="204"/>
      <c r="N26" s="216"/>
      <c r="O26" s="221"/>
      <c r="P26" s="254">
        <f t="shared" si="18"/>
        <v>0</v>
      </c>
    </row>
    <row r="27" spans="2:16">
      <c r="B27" s="224">
        <f t="shared" si="1"/>
        <v>2033</v>
      </c>
      <c r="C27" s="225"/>
      <c r="D27" s="213">
        <f t="shared" si="15"/>
        <v>187.97</v>
      </c>
      <c r="E27" s="213">
        <f t="shared" si="15"/>
        <v>55.16</v>
      </c>
      <c r="F27" s="215">
        <f t="shared" si="0"/>
        <v>73.038332131699121</v>
      </c>
      <c r="G27" s="213">
        <f t="shared" si="15"/>
        <v>0</v>
      </c>
      <c r="H27" s="213">
        <f t="shared" ref="H27" si="24">ROUND(H26*(1+$G73),2)</f>
        <v>0</v>
      </c>
      <c r="I27" s="215">
        <f t="shared" si="5"/>
        <v>73.038332131699121</v>
      </c>
      <c r="J27" s="215">
        <f t="shared" si="2"/>
        <v>243.13</v>
      </c>
      <c r="K27" s="213">
        <f t="shared" si="17"/>
        <v>0.85</v>
      </c>
      <c r="L27" s="204"/>
      <c r="P27" s="254">
        <f t="shared" si="18"/>
        <v>0</v>
      </c>
    </row>
    <row r="28" spans="2:16">
      <c r="B28" s="224">
        <f t="shared" si="1"/>
        <v>2034</v>
      </c>
      <c r="C28" s="225"/>
      <c r="D28" s="213">
        <f t="shared" si="15"/>
        <v>192.52</v>
      </c>
      <c r="E28" s="213">
        <f t="shared" si="15"/>
        <v>56.5</v>
      </c>
      <c r="F28" s="215">
        <f t="shared" si="0"/>
        <v>74.807738524393187</v>
      </c>
      <c r="G28" s="213">
        <f t="shared" si="15"/>
        <v>0</v>
      </c>
      <c r="H28" s="213">
        <f t="shared" ref="H28" si="25">ROUND(H27*(1+$G74),2)</f>
        <v>0</v>
      </c>
      <c r="I28" s="215">
        <f t="shared" si="5"/>
        <v>74.807738524393187</v>
      </c>
      <c r="J28" s="215">
        <f t="shared" si="2"/>
        <v>249.02</v>
      </c>
      <c r="K28" s="213">
        <f t="shared" si="17"/>
        <v>0.87</v>
      </c>
      <c r="L28" s="204"/>
      <c r="P28" s="254">
        <f t="shared" si="18"/>
        <v>0</v>
      </c>
    </row>
    <row r="29" spans="2:16">
      <c r="B29" s="224">
        <f t="shared" si="1"/>
        <v>2035</v>
      </c>
      <c r="C29" s="225"/>
      <c r="D29" s="213">
        <f t="shared" ref="D29:E36" si="26">ROUND(D28*(1+$K66),2)</f>
        <v>197.17</v>
      </c>
      <c r="E29" s="213">
        <f t="shared" si="26"/>
        <v>57.87</v>
      </c>
      <c r="F29" s="215">
        <f t="shared" si="0"/>
        <v>76.616198029319875</v>
      </c>
      <c r="G29" s="213">
        <f t="shared" ref="G29:H36" si="27">ROUND(G28*(1+$K66),2)</f>
        <v>0</v>
      </c>
      <c r="H29" s="213">
        <f t="shared" si="27"/>
        <v>0</v>
      </c>
      <c r="I29" s="215">
        <f t="shared" si="5"/>
        <v>76.616198029319875</v>
      </c>
      <c r="J29" s="215">
        <f t="shared" si="2"/>
        <v>255.04</v>
      </c>
      <c r="K29" s="213">
        <f>ROUND(K28*(1+$K66),2)</f>
        <v>0.89</v>
      </c>
      <c r="L29" s="204"/>
      <c r="P29" s="254">
        <f>ROUND(P28*(1+$K66),2)</f>
        <v>0</v>
      </c>
    </row>
    <row r="30" spans="2:16">
      <c r="B30" s="224">
        <f t="shared" si="1"/>
        <v>2036</v>
      </c>
      <c r="C30" s="225"/>
      <c r="D30" s="213">
        <f t="shared" si="26"/>
        <v>201.96</v>
      </c>
      <c r="E30" s="213">
        <f t="shared" si="26"/>
        <v>59.28</v>
      </c>
      <c r="F30" s="215">
        <f t="shared" si="0"/>
        <v>78.478731074261006</v>
      </c>
      <c r="G30" s="213">
        <f t="shared" si="27"/>
        <v>0</v>
      </c>
      <c r="H30" s="213">
        <f t="shared" si="27"/>
        <v>0</v>
      </c>
      <c r="I30" s="215">
        <f t="shared" si="5"/>
        <v>78.478731074261006</v>
      </c>
      <c r="J30" s="215">
        <f t="shared" si="2"/>
        <v>261.24</v>
      </c>
      <c r="K30" s="213">
        <f t="shared" ref="K30:K36" si="28">ROUND(K29*(1+$K67),2)</f>
        <v>0.91</v>
      </c>
      <c r="L30" s="204"/>
      <c r="P30" s="254">
        <f t="shared" ref="P30:P36" si="29">ROUND(P29*(1+$K67),2)</f>
        <v>0</v>
      </c>
    </row>
    <row r="31" spans="2:16">
      <c r="B31" s="224">
        <f t="shared" si="1"/>
        <v>2037</v>
      </c>
      <c r="C31" s="225"/>
      <c r="D31" s="213">
        <f t="shared" si="26"/>
        <v>206.86</v>
      </c>
      <c r="E31" s="213">
        <f t="shared" si="26"/>
        <v>60.72</v>
      </c>
      <c r="F31" s="215">
        <f t="shared" si="0"/>
        <v>80.383321316991129</v>
      </c>
      <c r="G31" s="213">
        <f t="shared" si="27"/>
        <v>0</v>
      </c>
      <c r="H31" s="213">
        <f t="shared" si="27"/>
        <v>0</v>
      </c>
      <c r="I31" s="215">
        <f t="shared" si="5"/>
        <v>80.383321316991129</v>
      </c>
      <c r="J31" s="215">
        <f t="shared" si="2"/>
        <v>267.58</v>
      </c>
      <c r="K31" s="213">
        <f t="shared" si="28"/>
        <v>0.93</v>
      </c>
      <c r="L31" s="204"/>
      <c r="P31" s="254">
        <f t="shared" si="29"/>
        <v>0</v>
      </c>
    </row>
    <row r="32" spans="2:16">
      <c r="B32" s="224">
        <f t="shared" si="1"/>
        <v>2038</v>
      </c>
      <c r="C32" s="225"/>
      <c r="D32" s="213">
        <f t="shared" si="26"/>
        <v>211.91</v>
      </c>
      <c r="E32" s="213">
        <f t="shared" si="26"/>
        <v>62.2</v>
      </c>
      <c r="F32" s="215">
        <f t="shared" si="0"/>
        <v>82.344989185292008</v>
      </c>
      <c r="G32" s="213">
        <f t="shared" si="27"/>
        <v>0</v>
      </c>
      <c r="H32" s="213">
        <f t="shared" si="27"/>
        <v>0</v>
      </c>
      <c r="I32" s="215">
        <f t="shared" si="5"/>
        <v>82.344989185292008</v>
      </c>
      <c r="J32" s="215">
        <f t="shared" si="2"/>
        <v>274.11</v>
      </c>
      <c r="K32" s="213">
        <f t="shared" si="28"/>
        <v>0.95</v>
      </c>
      <c r="L32" s="204"/>
      <c r="P32" s="254">
        <f t="shared" si="29"/>
        <v>0</v>
      </c>
    </row>
    <row r="33" spans="2:16">
      <c r="B33" s="224">
        <f t="shared" si="1"/>
        <v>2039</v>
      </c>
      <c r="C33" s="225"/>
      <c r="D33" s="213">
        <f t="shared" si="26"/>
        <v>217.1</v>
      </c>
      <c r="E33" s="213">
        <f t="shared" si="26"/>
        <v>63.72</v>
      </c>
      <c r="F33" s="215">
        <f t="shared" si="0"/>
        <v>84.360730593607315</v>
      </c>
      <c r="G33" s="213">
        <f t="shared" si="27"/>
        <v>0</v>
      </c>
      <c r="H33" s="213">
        <f t="shared" si="27"/>
        <v>0</v>
      </c>
      <c r="I33" s="215">
        <f t="shared" si="5"/>
        <v>84.360730593607315</v>
      </c>
      <c r="J33" s="215">
        <f t="shared" si="2"/>
        <v>280.82</v>
      </c>
      <c r="K33" s="213">
        <f t="shared" si="28"/>
        <v>0.97</v>
      </c>
      <c r="L33" s="204"/>
      <c r="P33" s="254">
        <f t="shared" si="29"/>
        <v>0</v>
      </c>
    </row>
    <row r="34" spans="2:16">
      <c r="B34" s="224">
        <f t="shared" si="1"/>
        <v>2040</v>
      </c>
      <c r="C34" s="225"/>
      <c r="D34" s="213">
        <f t="shared" si="26"/>
        <v>222.4</v>
      </c>
      <c r="E34" s="213">
        <f t="shared" si="26"/>
        <v>65.28</v>
      </c>
      <c r="F34" s="215">
        <f t="shared" si="0"/>
        <v>86.421533285267969</v>
      </c>
      <c r="G34" s="213">
        <f t="shared" si="27"/>
        <v>0</v>
      </c>
      <c r="H34" s="213">
        <f t="shared" si="27"/>
        <v>0</v>
      </c>
      <c r="I34" s="215">
        <f t="shared" si="5"/>
        <v>86.421533285267969</v>
      </c>
      <c r="J34" s="215">
        <f t="shared" si="2"/>
        <v>287.68</v>
      </c>
      <c r="K34" s="213">
        <f t="shared" si="28"/>
        <v>0.99</v>
      </c>
      <c r="L34" s="204"/>
      <c r="P34" s="254">
        <f t="shared" si="29"/>
        <v>0</v>
      </c>
    </row>
    <row r="35" spans="2:16">
      <c r="B35" s="224">
        <f t="shared" si="1"/>
        <v>2041</v>
      </c>
      <c r="C35" s="225"/>
      <c r="D35" s="213">
        <f t="shared" si="26"/>
        <v>227.86</v>
      </c>
      <c r="E35" s="213">
        <f t="shared" si="26"/>
        <v>66.88</v>
      </c>
      <c r="F35" s="215">
        <f t="shared" si="0"/>
        <v>88.542417688055764</v>
      </c>
      <c r="G35" s="213">
        <f t="shared" si="27"/>
        <v>0</v>
      </c>
      <c r="H35" s="213">
        <f t="shared" si="27"/>
        <v>0</v>
      </c>
      <c r="I35" s="215">
        <f t="shared" si="5"/>
        <v>88.542417688055764</v>
      </c>
      <c r="J35" s="215">
        <f t="shared" si="2"/>
        <v>294.74</v>
      </c>
      <c r="K35" s="213">
        <f t="shared" si="28"/>
        <v>1.01</v>
      </c>
      <c r="L35" s="204"/>
      <c r="P35" s="254">
        <f t="shared" si="29"/>
        <v>0</v>
      </c>
    </row>
    <row r="36" spans="2:16">
      <c r="B36" s="224">
        <f t="shared" si="1"/>
        <v>2042</v>
      </c>
      <c r="C36" s="225"/>
      <c r="D36" s="213">
        <f t="shared" si="26"/>
        <v>233.47</v>
      </c>
      <c r="E36" s="213">
        <f t="shared" si="26"/>
        <v>68.53</v>
      </c>
      <c r="F36" s="215">
        <f t="shared" si="0"/>
        <v>90.723383801970684</v>
      </c>
      <c r="G36" s="213">
        <f t="shared" si="27"/>
        <v>0</v>
      </c>
      <c r="H36" s="213">
        <f t="shared" si="27"/>
        <v>0</v>
      </c>
      <c r="I36" s="215">
        <f t="shared" si="5"/>
        <v>90.723383801970684</v>
      </c>
      <c r="J36" s="215">
        <f t="shared" si="2"/>
        <v>302</v>
      </c>
      <c r="K36" s="213">
        <f t="shared" si="28"/>
        <v>1.03</v>
      </c>
      <c r="L36" s="204"/>
      <c r="P36" s="254">
        <f t="shared" si="29"/>
        <v>0</v>
      </c>
    </row>
    <row r="37" spans="2:16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6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6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6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6" ht="14.25">
      <c r="B42" s="228" t="s">
        <v>31</v>
      </c>
      <c r="C42" s="229"/>
      <c r="D42" s="229"/>
      <c r="E42" s="229"/>
      <c r="F42" s="229"/>
      <c r="G42" s="229"/>
      <c r="H42" s="229"/>
    </row>
    <row r="44" spans="2:16">
      <c r="B44" s="202" t="s">
        <v>110</v>
      </c>
      <c r="C44" s="230" t="s">
        <v>111</v>
      </c>
      <c r="D44" s="231" t="str">
        <f>'Table 3 200 MW (Wyo) 2033'!E68</f>
        <v xml:space="preserve">Plant Costs  - 2017 IRP - Table 6.1 &amp; 6.2 </v>
      </c>
    </row>
    <row r="45" spans="2:16">
      <c r="C45" s="230" t="str">
        <f>C7</f>
        <v>(a)</v>
      </c>
      <c r="D45" s="202" t="s">
        <v>112</v>
      </c>
    </row>
    <row r="46" spans="2:16">
      <c r="C46" s="230" t="str">
        <f>D7</f>
        <v>(b)</v>
      </c>
      <c r="D46" s="215" t="str">
        <f>"= "&amp;C7&amp;" x "&amp;C62</f>
        <v>= (a) x 0.0706748586244695</v>
      </c>
    </row>
    <row r="47" spans="2:16">
      <c r="C47" s="230" t="str">
        <f>F7</f>
        <v>(d)</v>
      </c>
      <c r="D47" s="215" t="str">
        <f>"= ("&amp;$D$7&amp;" + "&amp;$E$7&amp;") /  (8.76 x "&amp;TEXT(C63,"0.0%")&amp;")"</f>
        <v>= ((b) + (c)) /  (8.76 x 38.0%)</v>
      </c>
    </row>
    <row r="48" spans="2:16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K7</f>
        <v>(h)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ID Wind Resource - 38%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4" ht="13.5" thickBot="1">
      <c r="C53" s="235" t="s">
        <v>113</v>
      </c>
      <c r="D53" s="236" t="s">
        <v>114</v>
      </c>
      <c r="E53" s="236"/>
      <c r="F53" s="236"/>
      <c r="G53" s="236"/>
      <c r="H53" s="237"/>
      <c r="I53" s="233"/>
      <c r="J53" s="233"/>
      <c r="K53" s="234"/>
    </row>
    <row r="55" spans="2:24">
      <c r="B55" s="111" t="s">
        <v>101</v>
      </c>
      <c r="C55" s="238">
        <v>1811.0329095752811</v>
      </c>
      <c r="D55" s="202" t="s">
        <v>112</v>
      </c>
      <c r="H55" s="202" t="s">
        <v>9</v>
      </c>
    </row>
    <row r="56" spans="2:24">
      <c r="B56" s="111" t="s">
        <v>101</v>
      </c>
      <c r="C56" s="239">
        <v>37.565582271006477</v>
      </c>
      <c r="D56" s="202" t="s">
        <v>115</v>
      </c>
      <c r="H56" s="202" t="s">
        <v>9</v>
      </c>
    </row>
    <row r="57" spans="2:24">
      <c r="B57" s="111" t="s">
        <v>101</v>
      </c>
      <c r="C57" s="244">
        <v>0.57299999999999995</v>
      </c>
      <c r="D57" s="202" t="s">
        <v>120</v>
      </c>
      <c r="H57" s="202" t="s">
        <v>117</v>
      </c>
    </row>
    <row r="58" spans="2:24">
      <c r="B58" s="111" t="s">
        <v>101</v>
      </c>
      <c r="C58" s="239">
        <v>0</v>
      </c>
      <c r="D58" s="202" t="s">
        <v>116</v>
      </c>
      <c r="H58" s="202" t="s">
        <v>117</v>
      </c>
      <c r="K58" s="204"/>
      <c r="L58" s="240"/>
      <c r="M58" s="69"/>
      <c r="N58" s="241"/>
      <c r="O58" s="69"/>
      <c r="P58" s="241"/>
      <c r="Q58" s="69"/>
      <c r="R58" s="204"/>
      <c r="S58" s="204"/>
      <c r="T58" s="204"/>
      <c r="U58" s="204"/>
      <c r="V58" s="204"/>
      <c r="W58" s="204"/>
      <c r="X58" s="204"/>
    </row>
    <row r="59" spans="2:24">
      <c r="B59" s="111" t="s">
        <v>101</v>
      </c>
      <c r="C59" s="252"/>
      <c r="D59" s="202" t="s">
        <v>118</v>
      </c>
      <c r="H59" s="202" t="s">
        <v>117</v>
      </c>
      <c r="K59" s="242"/>
      <c r="L59" s="242"/>
      <c r="M59" s="243"/>
      <c r="N59" s="244"/>
      <c r="O59" s="241"/>
      <c r="P59" s="245"/>
      <c r="Q59" s="204"/>
      <c r="R59" s="204"/>
      <c r="S59" s="204"/>
      <c r="T59" s="204"/>
      <c r="U59" s="204"/>
      <c r="V59" s="204"/>
      <c r="W59" s="204"/>
      <c r="X59" s="204"/>
    </row>
    <row r="60" spans="2:24">
      <c r="K60" s="242"/>
      <c r="L60" s="242"/>
      <c r="M60" s="242"/>
      <c r="N60" s="204"/>
      <c r="O60" s="241"/>
      <c r="P60" s="245"/>
      <c r="Q60" s="204"/>
      <c r="R60" s="204"/>
      <c r="S60" s="204"/>
      <c r="T60" s="204"/>
      <c r="U60" s="204"/>
      <c r="V60" s="204"/>
      <c r="W60" s="204"/>
      <c r="X60" s="204"/>
    </row>
    <row r="61" spans="2:24">
      <c r="C61" s="246"/>
      <c r="K61" s="242"/>
      <c r="L61" s="242"/>
      <c r="M61" s="242"/>
      <c r="N61" s="204"/>
      <c r="O61" s="242"/>
      <c r="P61" s="245"/>
      <c r="S61" s="204"/>
      <c r="T61" s="204"/>
      <c r="U61" s="204"/>
      <c r="V61" s="204"/>
      <c r="W61" s="204"/>
      <c r="X61" s="204"/>
    </row>
    <row r="62" spans="2:24">
      <c r="C62" s="247">
        <v>7.0674858624469455E-2</v>
      </c>
      <c r="D62" s="202" t="s">
        <v>54</v>
      </c>
      <c r="K62" s="248"/>
      <c r="L62" s="249"/>
      <c r="M62" s="249"/>
      <c r="O62" s="250"/>
    </row>
    <row r="63" spans="2:24">
      <c r="C63" s="251">
        <v>0.38</v>
      </c>
      <c r="D63" s="202" t="s">
        <v>55</v>
      </c>
    </row>
    <row r="64" spans="2:24" ht="13.5" thickBot="1">
      <c r="D64" s="245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1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1">
      <c r="C67" s="136">
        <f t="shared" ref="C67:C74" si="30">C66+1</f>
        <v>2018</v>
      </c>
      <c r="D67" s="57">
        <v>2.1684070430924685E-2</v>
      </c>
      <c r="E67" s="111"/>
      <c r="F67" s="136">
        <f t="shared" ref="F67:F74" si="31">F66+1</f>
        <v>2027</v>
      </c>
      <c r="G67" s="57">
        <v>2.3164081218836952E-2</v>
      </c>
      <c r="H67" s="111"/>
      <c r="I67" s="136">
        <f t="shared" ref="I67:I74" si="32">I66+1</f>
        <v>2036</v>
      </c>
      <c r="J67" s="136"/>
      <c r="K67" s="57">
        <v>2.4311492116604327E-2</v>
      </c>
    </row>
    <row r="68" spans="3:11">
      <c r="C68" s="136">
        <f t="shared" si="30"/>
        <v>2019</v>
      </c>
      <c r="D68" s="57">
        <v>2.0023445288848141E-2</v>
      </c>
      <c r="E68" s="111"/>
      <c r="F68" s="136">
        <f t="shared" si="31"/>
        <v>2028</v>
      </c>
      <c r="G68" s="57">
        <v>2.3269517424980624E-2</v>
      </c>
      <c r="H68" s="111"/>
      <c r="I68" s="136">
        <f t="shared" si="32"/>
        <v>2037</v>
      </c>
      <c r="J68" s="136"/>
      <c r="K68" s="57">
        <v>2.4277391473133791E-2</v>
      </c>
    </row>
    <row r="69" spans="3:11">
      <c r="C69" s="136">
        <f t="shared" si="30"/>
        <v>2020</v>
      </c>
      <c r="D69" s="57">
        <v>2.1423649370385656E-2</v>
      </c>
      <c r="E69" s="111"/>
      <c r="F69" s="136">
        <f t="shared" si="31"/>
        <v>2029</v>
      </c>
      <c r="G69" s="57">
        <v>2.3660062349176059E-2</v>
      </c>
      <c r="H69" s="111"/>
      <c r="I69" s="136">
        <f t="shared" si="32"/>
        <v>2038</v>
      </c>
      <c r="J69" s="136"/>
      <c r="K69" s="57">
        <v>2.4418737348747444E-2</v>
      </c>
    </row>
    <row r="70" spans="3:11">
      <c r="C70" s="136">
        <f t="shared" si="30"/>
        <v>2021</v>
      </c>
      <c r="D70" s="57">
        <v>2.2444603435442634E-2</v>
      </c>
      <c r="E70" s="111"/>
      <c r="F70" s="136">
        <f t="shared" si="31"/>
        <v>2030</v>
      </c>
      <c r="G70" s="57">
        <v>2.3797996946838929E-2</v>
      </c>
      <c r="H70" s="111"/>
      <c r="I70" s="136">
        <f t="shared" si="32"/>
        <v>2039</v>
      </c>
      <c r="J70" s="136"/>
      <c r="K70" s="57">
        <v>2.4490791911648602E-2</v>
      </c>
    </row>
    <row r="71" spans="3:11">
      <c r="C71" s="136">
        <f t="shared" si="30"/>
        <v>2022</v>
      </c>
      <c r="D71" s="57">
        <v>2.2559296067847567E-2</v>
      </c>
      <c r="E71" s="111"/>
      <c r="F71" s="136">
        <f t="shared" si="31"/>
        <v>2031</v>
      </c>
      <c r="G71" s="57">
        <v>2.4014000123530499E-2</v>
      </c>
      <c r="H71" s="111"/>
      <c r="I71" s="136">
        <f t="shared" si="32"/>
        <v>2040</v>
      </c>
      <c r="J71" s="136"/>
      <c r="K71" s="57">
        <v>2.442458536688985E-2</v>
      </c>
    </row>
    <row r="72" spans="3:11" s="204" customFormat="1">
      <c r="C72" s="136">
        <f t="shared" si="30"/>
        <v>2023</v>
      </c>
      <c r="D72" s="57">
        <v>2.3031082544693549E-2</v>
      </c>
      <c r="E72" s="113"/>
      <c r="F72" s="136">
        <f t="shared" si="31"/>
        <v>2032</v>
      </c>
      <c r="G72" s="57">
        <v>2.4075090077113837E-2</v>
      </c>
      <c r="H72" s="113"/>
      <c r="I72" s="136">
        <f t="shared" si="32"/>
        <v>2041</v>
      </c>
      <c r="J72" s="136"/>
      <c r="K72" s="57">
        <v>2.4530694634797623E-2</v>
      </c>
    </row>
    <row r="73" spans="3:11" s="204" customFormat="1">
      <c r="C73" s="136">
        <f t="shared" si="30"/>
        <v>2024</v>
      </c>
      <c r="D73" s="57">
        <v>2.3134274986934988E-2</v>
      </c>
      <c r="E73" s="113"/>
      <c r="F73" s="136">
        <f t="shared" si="31"/>
        <v>2033</v>
      </c>
      <c r="G73" s="57">
        <v>2.4191075903759129E-2</v>
      </c>
      <c r="H73" s="113"/>
      <c r="I73" s="136">
        <f t="shared" si="32"/>
        <v>2042</v>
      </c>
      <c r="J73" s="136"/>
      <c r="K73" s="57">
        <v>2.4630996146588036E-2</v>
      </c>
    </row>
    <row r="74" spans="3:11" s="204" customFormat="1">
      <c r="C74" s="136">
        <f t="shared" si="30"/>
        <v>2025</v>
      </c>
      <c r="D74" s="57">
        <v>2.3159080336675242E-2</v>
      </c>
      <c r="E74" s="113"/>
      <c r="F74" s="136">
        <f t="shared" si="31"/>
        <v>2034</v>
      </c>
      <c r="G74" s="57">
        <v>2.4219456505286896E-2</v>
      </c>
      <c r="H74" s="113"/>
      <c r="I74" s="136">
        <f t="shared" si="32"/>
        <v>2043</v>
      </c>
      <c r="J74" s="136"/>
      <c r="K74" s="57">
        <v>2.4704209858992465E-2</v>
      </c>
    </row>
    <row r="75" spans="3:11" s="204" customFormat="1"/>
    <row r="76" spans="3:11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4" orientation="landscape" r:id="rId1"/>
  <headerFooter alignWithMargins="0"/>
  <rowBreaks count="1" manualBreakCount="1">
    <brk id="51" max="10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W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3" width="9.33203125" style="202"/>
    <col min="14" max="14" width="9.33203125" style="257"/>
    <col min="15" max="16384" width="9.33203125" style="202"/>
  </cols>
  <sheetData>
    <row r="1" spans="2:17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7" ht="15.75">
      <c r="B2" s="200" t="s">
        <v>159</v>
      </c>
      <c r="C2" s="201"/>
      <c r="D2" s="201"/>
      <c r="E2" s="201"/>
      <c r="F2" s="201"/>
      <c r="G2" s="201"/>
      <c r="H2" s="201"/>
      <c r="I2" s="201"/>
      <c r="J2" s="201"/>
    </row>
    <row r="3" spans="2:17" ht="15.75">
      <c r="B3" s="200" t="str">
        <f>TEXT($C$63,"0%")&amp;" Capacity Factor"</f>
        <v>41% Capacity Factor</v>
      </c>
      <c r="C3" s="201"/>
      <c r="D3" s="201"/>
      <c r="E3" s="201"/>
      <c r="F3" s="201"/>
      <c r="G3" s="201"/>
      <c r="H3" s="201"/>
      <c r="I3" s="201"/>
      <c r="J3" s="201"/>
    </row>
    <row r="4" spans="2:17">
      <c r="B4" s="203"/>
      <c r="C4" s="203"/>
      <c r="D4" s="203"/>
      <c r="E4" s="203"/>
      <c r="F4" s="203"/>
      <c r="G4" s="203"/>
      <c r="H4" s="203"/>
      <c r="I4" s="204"/>
      <c r="J4" s="204"/>
      <c r="K4" s="204"/>
    </row>
    <row r="5" spans="2:17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107</v>
      </c>
      <c r="G5" s="19" t="s">
        <v>13</v>
      </c>
      <c r="H5" s="206" t="s">
        <v>108</v>
      </c>
      <c r="I5" s="206" t="s">
        <v>132</v>
      </c>
      <c r="J5" s="19" t="s">
        <v>73</v>
      </c>
      <c r="K5" s="206" t="s">
        <v>109</v>
      </c>
    </row>
    <row r="6" spans="2:17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7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29</v>
      </c>
    </row>
    <row r="8" spans="2:17" ht="6" customHeight="1">
      <c r="K8" s="204"/>
    </row>
    <row r="9" spans="2:17" ht="15.75">
      <c r="B9" s="60" t="str">
        <f>C52</f>
        <v>2017 IRP Wyoming Wind Resource - 41% Capacity Factor</v>
      </c>
      <c r="C9" s="204"/>
      <c r="E9" s="204"/>
      <c r="F9" s="204"/>
      <c r="G9" s="204"/>
      <c r="H9" s="204"/>
      <c r="I9" s="204"/>
      <c r="J9" s="204"/>
      <c r="K9" s="204"/>
      <c r="N9" s="202"/>
    </row>
    <row r="10" spans="2:17">
      <c r="B10" s="211">
        <v>2016</v>
      </c>
      <c r="C10" s="212">
        <f>C55</f>
        <v>1637</v>
      </c>
      <c r="D10" s="213">
        <f>C10*$C$62</f>
        <v>115.6947435682565</v>
      </c>
      <c r="E10" s="213">
        <f>C56</f>
        <v>37.565582271006477</v>
      </c>
      <c r="F10" s="214">
        <f t="shared" ref="F10:F36" si="0">(D10+E10)/(8.76*$C$63)</f>
        <v>42.464735403439889</v>
      </c>
      <c r="G10" s="214">
        <f>C58</f>
        <v>0.65</v>
      </c>
      <c r="H10" s="213">
        <f>C59</f>
        <v>-17.762272248602351</v>
      </c>
      <c r="I10" s="215">
        <f>F10+H10+G10</f>
        <v>25.352463154837537</v>
      </c>
      <c r="J10" s="215">
        <f>ROUND(I10*$C$63*8.76,2)</f>
        <v>91.5</v>
      </c>
      <c r="K10" s="213">
        <f>$C$57</f>
        <v>0.57299999999999995</v>
      </c>
      <c r="N10" s="258"/>
    </row>
    <row r="11" spans="2:17">
      <c r="B11" s="211">
        <f t="shared" ref="B11:B36" si="1">B10+1</f>
        <v>2017</v>
      </c>
      <c r="C11" s="217"/>
      <c r="D11" s="213">
        <f>ROUND(D10*(1+$D66),2)</f>
        <v>118.25</v>
      </c>
      <c r="E11" s="213">
        <f>ROUND(E10*(1+$D66),2)</f>
        <v>38.4</v>
      </c>
      <c r="F11" s="214">
        <f t="shared" si="0"/>
        <v>43.403932260495637</v>
      </c>
      <c r="G11" s="213">
        <f>ROUND(G10*(1+$D66),2)</f>
        <v>0.66</v>
      </c>
      <c r="H11" s="213">
        <f>ROUND(H10*(1+$D66),2)</f>
        <v>-18.149999999999999</v>
      </c>
      <c r="I11" s="215">
        <f>F11+H11+G11</f>
        <v>25.913932260495638</v>
      </c>
      <c r="J11" s="215">
        <f t="shared" ref="J11:J36" si="2">ROUND(I11*$C$63*8.76,2)</f>
        <v>93.53</v>
      </c>
      <c r="K11" s="213">
        <f>ROUND(K10*(1+$D66),2)</f>
        <v>0.59</v>
      </c>
      <c r="N11" s="258"/>
    </row>
    <row r="12" spans="2:17">
      <c r="B12" s="224">
        <f t="shared" si="1"/>
        <v>2018</v>
      </c>
      <c r="C12" s="225"/>
      <c r="D12" s="213">
        <f t="shared" ref="D12:G19" si="3">ROUND(D11*(1+$D67),2)</f>
        <v>120.81</v>
      </c>
      <c r="E12" s="213">
        <f t="shared" si="3"/>
        <v>39.229999999999997</v>
      </c>
      <c r="F12" s="215">
        <f t="shared" si="0"/>
        <v>44.343219399742871</v>
      </c>
      <c r="G12" s="213">
        <f t="shared" si="3"/>
        <v>0.67</v>
      </c>
      <c r="H12" s="226">
        <f t="shared" ref="H12" si="4">ROUND(H11*(1+$D67),2)</f>
        <v>-18.54</v>
      </c>
      <c r="I12" s="215">
        <f t="shared" ref="I12:I36" si="5">F12+H12+G12</f>
        <v>26.473219399742874</v>
      </c>
      <c r="J12" s="215">
        <f t="shared" si="2"/>
        <v>95.55</v>
      </c>
      <c r="K12" s="213">
        <f t="shared" ref="K12:K19" si="6">ROUND(K11*(1+$D67),2)</f>
        <v>0.6</v>
      </c>
      <c r="L12" s="204"/>
      <c r="N12" s="258"/>
    </row>
    <row r="13" spans="2:17">
      <c r="B13" s="224">
        <f t="shared" si="1"/>
        <v>2019</v>
      </c>
      <c r="C13" s="225"/>
      <c r="D13" s="213">
        <f t="shared" si="3"/>
        <v>123.23</v>
      </c>
      <c r="E13" s="213">
        <f t="shared" si="3"/>
        <v>40.020000000000003</v>
      </c>
      <c r="F13" s="215">
        <f t="shared" si="0"/>
        <v>45.232632885578759</v>
      </c>
      <c r="G13" s="213">
        <f t="shared" si="3"/>
        <v>0.68</v>
      </c>
      <c r="H13" s="226">
        <f t="shared" ref="H13" si="7">ROUND(H12*(1+$D68),2)</f>
        <v>-18.91</v>
      </c>
      <c r="I13" s="215">
        <f t="shared" si="5"/>
        <v>27.002632885578759</v>
      </c>
      <c r="J13" s="215">
        <f t="shared" si="2"/>
        <v>97.46</v>
      </c>
      <c r="K13" s="213">
        <f t="shared" si="6"/>
        <v>0.61</v>
      </c>
      <c r="L13" s="204"/>
      <c r="N13" s="258"/>
    </row>
    <row r="14" spans="2:17">
      <c r="B14" s="224">
        <f t="shared" si="1"/>
        <v>2020</v>
      </c>
      <c r="C14" s="225"/>
      <c r="D14" s="213">
        <f t="shared" si="3"/>
        <v>125.87</v>
      </c>
      <c r="E14" s="213">
        <f t="shared" si="3"/>
        <v>40.880000000000003</v>
      </c>
      <c r="F14" s="215">
        <f t="shared" si="0"/>
        <v>46.202398368577384</v>
      </c>
      <c r="G14" s="213">
        <f t="shared" si="3"/>
        <v>0.69</v>
      </c>
      <c r="H14" s="226">
        <f t="shared" ref="H14" si="8">ROUND(H13*(1+$D69),2)</f>
        <v>-19.32</v>
      </c>
      <c r="I14" s="215">
        <f t="shared" si="5"/>
        <v>27.572398368577385</v>
      </c>
      <c r="J14" s="215">
        <f t="shared" si="2"/>
        <v>99.51</v>
      </c>
      <c r="K14" s="213">
        <f t="shared" si="6"/>
        <v>0.62</v>
      </c>
      <c r="L14" s="204"/>
      <c r="N14" s="258"/>
      <c r="O14" s="221"/>
      <c r="P14" s="322"/>
      <c r="Q14" s="323"/>
    </row>
    <row r="15" spans="2:17">
      <c r="B15" s="224">
        <f t="shared" si="1"/>
        <v>2021</v>
      </c>
      <c r="C15" s="225"/>
      <c r="D15" s="213">
        <f t="shared" si="3"/>
        <v>128.69999999999999</v>
      </c>
      <c r="E15" s="213">
        <f t="shared" si="3"/>
        <v>41.8</v>
      </c>
      <c r="F15" s="215">
        <f t="shared" si="0"/>
        <v>47.241432814647339</v>
      </c>
      <c r="G15" s="213">
        <f t="shared" si="3"/>
        <v>0.71</v>
      </c>
      <c r="H15" s="226">
        <f t="shared" ref="H15" si="9">ROUND(H14*(1+$D70),2)</f>
        <v>-19.75</v>
      </c>
      <c r="I15" s="215">
        <f t="shared" si="5"/>
        <v>28.20143281464734</v>
      </c>
      <c r="J15" s="215">
        <f t="shared" si="2"/>
        <v>101.78</v>
      </c>
      <c r="K15" s="213">
        <f t="shared" si="6"/>
        <v>0.63</v>
      </c>
      <c r="L15" s="204"/>
      <c r="N15" s="258"/>
      <c r="O15" s="322"/>
      <c r="P15" s="322"/>
      <c r="Q15" s="323"/>
    </row>
    <row r="16" spans="2:17">
      <c r="B16" s="224">
        <f t="shared" si="1"/>
        <v>2022</v>
      </c>
      <c r="C16" s="225"/>
      <c r="D16" s="213">
        <f t="shared" si="3"/>
        <v>131.6</v>
      </c>
      <c r="E16" s="213">
        <f t="shared" si="3"/>
        <v>42.74</v>
      </c>
      <c r="F16" s="215">
        <f t="shared" si="0"/>
        <v>48.305404087422978</v>
      </c>
      <c r="G16" s="213">
        <f t="shared" si="3"/>
        <v>0.73</v>
      </c>
      <c r="H16" s="226">
        <f t="shared" ref="H16" si="10">ROUND(H15*(1+$D71),2)</f>
        <v>-20.2</v>
      </c>
      <c r="I16" s="215">
        <f t="shared" si="5"/>
        <v>28.83540408742298</v>
      </c>
      <c r="J16" s="215">
        <f t="shared" si="2"/>
        <v>104.07</v>
      </c>
      <c r="K16" s="213">
        <f t="shared" si="6"/>
        <v>0.64</v>
      </c>
      <c r="L16" s="204"/>
      <c r="N16" s="258"/>
    </row>
    <row r="17" spans="2:16">
      <c r="B17" s="224">
        <f t="shared" si="1"/>
        <v>2023</v>
      </c>
      <c r="C17" s="225"/>
      <c r="D17" s="213">
        <f t="shared" si="3"/>
        <v>134.63</v>
      </c>
      <c r="E17" s="213">
        <f t="shared" si="3"/>
        <v>43.72</v>
      </c>
      <c r="F17" s="215">
        <f t="shared" si="0"/>
        <v>49.416478255087114</v>
      </c>
      <c r="G17" s="213">
        <f t="shared" si="3"/>
        <v>0.75</v>
      </c>
      <c r="H17" s="226">
        <f t="shared" ref="H17" si="11">ROUND(H16*(1+$D72),2)</f>
        <v>-20.67</v>
      </c>
      <c r="I17" s="215">
        <f t="shared" si="5"/>
        <v>29.496478255087112</v>
      </c>
      <c r="J17" s="215">
        <f t="shared" si="2"/>
        <v>106.46</v>
      </c>
      <c r="K17" s="213">
        <f t="shared" si="6"/>
        <v>0.65</v>
      </c>
      <c r="L17" s="204"/>
      <c r="N17" s="258"/>
      <c r="O17" s="221"/>
    </row>
    <row r="18" spans="2:16">
      <c r="B18" s="224">
        <f t="shared" si="1"/>
        <v>2024</v>
      </c>
      <c r="C18" s="225"/>
      <c r="D18" s="213">
        <f t="shared" si="3"/>
        <v>137.74</v>
      </c>
      <c r="E18" s="213">
        <f t="shared" si="3"/>
        <v>44.73</v>
      </c>
      <c r="F18" s="215">
        <f t="shared" si="0"/>
        <v>50.55803076650264</v>
      </c>
      <c r="G18" s="213">
        <f t="shared" si="3"/>
        <v>0.77</v>
      </c>
      <c r="H18" s="226">
        <f t="shared" ref="H18" si="12">ROUND(H17*(1+$D73),2)</f>
        <v>-21.15</v>
      </c>
      <c r="I18" s="215">
        <f t="shared" si="5"/>
        <v>30.178030766502641</v>
      </c>
      <c r="J18" s="215">
        <f t="shared" si="2"/>
        <v>108.92</v>
      </c>
      <c r="K18" s="213">
        <f t="shared" si="6"/>
        <v>0.67</v>
      </c>
      <c r="L18" s="204"/>
      <c r="N18" s="258"/>
    </row>
    <row r="19" spans="2:16">
      <c r="B19" s="224">
        <f t="shared" si="1"/>
        <v>2025</v>
      </c>
      <c r="C19" s="225"/>
      <c r="D19" s="213">
        <f t="shared" si="3"/>
        <v>140.93</v>
      </c>
      <c r="E19" s="213">
        <f t="shared" si="3"/>
        <v>45.77</v>
      </c>
      <c r="F19" s="215">
        <f t="shared" si="0"/>
        <v>51.730061621669556</v>
      </c>
      <c r="G19" s="213">
        <f t="shared" si="3"/>
        <v>0.79</v>
      </c>
      <c r="H19" s="226">
        <f t="shared" ref="H19" si="13">ROUND(H18*(1+$D74),2)</f>
        <v>-21.64</v>
      </c>
      <c r="I19" s="215">
        <f t="shared" si="5"/>
        <v>30.880061621669554</v>
      </c>
      <c r="J19" s="215">
        <f t="shared" si="2"/>
        <v>111.45</v>
      </c>
      <c r="K19" s="213">
        <f t="shared" si="6"/>
        <v>0.69</v>
      </c>
      <c r="L19" s="204"/>
      <c r="N19" s="258"/>
    </row>
    <row r="20" spans="2:16">
      <c r="B20" s="224">
        <f t="shared" si="1"/>
        <v>2026</v>
      </c>
      <c r="C20" s="225"/>
      <c r="D20" s="213">
        <f>ROUND(D19*(1+$G66),2)</f>
        <v>144.16</v>
      </c>
      <c r="E20" s="213">
        <f>ROUND(E19*(1+$G66),2)</f>
        <v>46.82</v>
      </c>
      <c r="F20" s="215">
        <f t="shared" si="0"/>
        <v>52.915946269450721</v>
      </c>
      <c r="G20" s="213">
        <f>ROUND(G19*(1+$G66),2)</f>
        <v>0.81</v>
      </c>
      <c r="H20" s="226">
        <f>ROUND(H19*(1+$G66),2)</f>
        <v>-22.14</v>
      </c>
      <c r="I20" s="215">
        <f t="shared" si="5"/>
        <v>31.585946269450719</v>
      </c>
      <c r="J20" s="215">
        <f t="shared" si="2"/>
        <v>114</v>
      </c>
      <c r="K20" s="213">
        <f>ROUND(K19*(1+$G66),2)</f>
        <v>0.71</v>
      </c>
      <c r="L20" s="204"/>
      <c r="N20" s="258"/>
      <c r="P20" s="255"/>
    </row>
    <row r="21" spans="2:16">
      <c r="B21" s="224">
        <f t="shared" si="1"/>
        <v>2027</v>
      </c>
      <c r="C21" s="225"/>
      <c r="D21" s="213">
        <f t="shared" ref="D21:G28" si="14">ROUND(D20*(1+$G67),2)</f>
        <v>147.5</v>
      </c>
      <c r="E21" s="213">
        <f t="shared" si="14"/>
        <v>47.9</v>
      </c>
      <c r="F21" s="215">
        <f t="shared" si="0"/>
        <v>54.140621536551848</v>
      </c>
      <c r="G21" s="213">
        <f t="shared" si="14"/>
        <v>0.83</v>
      </c>
      <c r="H21" s="226">
        <f t="shared" ref="H21" si="15">ROUND(H20*(1+$G67),2)</f>
        <v>-22.65</v>
      </c>
      <c r="I21" s="215">
        <f t="shared" si="5"/>
        <v>32.320621536551847</v>
      </c>
      <c r="J21" s="215">
        <f t="shared" si="2"/>
        <v>116.65</v>
      </c>
      <c r="K21" s="213">
        <f t="shared" ref="K21:K28" si="16">ROUND(K20*(1+$G67),2)</f>
        <v>0.73</v>
      </c>
      <c r="L21" s="204"/>
      <c r="N21" s="258"/>
    </row>
    <row r="22" spans="2:16">
      <c r="B22" s="224">
        <f t="shared" si="1"/>
        <v>2028</v>
      </c>
      <c r="C22" s="225"/>
      <c r="D22" s="213">
        <f t="shared" si="14"/>
        <v>150.93</v>
      </c>
      <c r="E22" s="213">
        <f t="shared" si="14"/>
        <v>49.01</v>
      </c>
      <c r="F22" s="215">
        <f t="shared" si="0"/>
        <v>55.398545905927207</v>
      </c>
      <c r="G22" s="213">
        <f t="shared" si="14"/>
        <v>0.85</v>
      </c>
      <c r="H22" s="226">
        <f t="shared" ref="H22" si="17">ROUND(H21*(1+$G68),2)</f>
        <v>-23.18</v>
      </c>
      <c r="I22" s="215">
        <f t="shared" si="5"/>
        <v>33.068545905927209</v>
      </c>
      <c r="J22" s="215">
        <f t="shared" si="2"/>
        <v>119.35</v>
      </c>
      <c r="K22" s="213">
        <f t="shared" si="16"/>
        <v>0.75</v>
      </c>
      <c r="L22" s="204"/>
      <c r="N22" s="258"/>
    </row>
    <row r="23" spans="2:16">
      <c r="B23" s="224">
        <f t="shared" si="1"/>
        <v>2029</v>
      </c>
      <c r="C23" s="225"/>
      <c r="D23" s="213">
        <f t="shared" si="14"/>
        <v>154.5</v>
      </c>
      <c r="E23" s="213">
        <f t="shared" si="14"/>
        <v>50.17</v>
      </c>
      <c r="F23" s="215">
        <f t="shared" si="0"/>
        <v>56.709114687236784</v>
      </c>
      <c r="G23" s="213">
        <f t="shared" si="14"/>
        <v>0.87</v>
      </c>
      <c r="H23" s="226">
        <f t="shared" ref="H23" si="18">ROUND(H22*(1+$G69),2)</f>
        <v>-23.73</v>
      </c>
      <c r="I23" s="215">
        <f t="shared" si="5"/>
        <v>33.849114687236785</v>
      </c>
      <c r="J23" s="215">
        <f t="shared" si="2"/>
        <v>122.17</v>
      </c>
      <c r="K23" s="213">
        <f t="shared" si="16"/>
        <v>0.77</v>
      </c>
      <c r="L23" s="204"/>
      <c r="N23" s="258"/>
    </row>
    <row r="24" spans="2:16">
      <c r="B24" s="224">
        <f t="shared" si="1"/>
        <v>2030</v>
      </c>
      <c r="C24" s="218"/>
      <c r="D24" s="219">
        <f t="shared" si="14"/>
        <v>158.18</v>
      </c>
      <c r="E24" s="219">
        <f t="shared" si="14"/>
        <v>51.36</v>
      </c>
      <c r="F24" s="220">
        <f t="shared" si="0"/>
        <v>58.058474087866301</v>
      </c>
      <c r="G24" s="219">
        <f t="shared" si="14"/>
        <v>0.89</v>
      </c>
      <c r="H24" s="219">
        <f t="shared" ref="H24" si="19">ROUND(H23*(1+$G70),2)</f>
        <v>-24.29</v>
      </c>
      <c r="I24" s="220">
        <f t="shared" si="5"/>
        <v>34.658474087866303</v>
      </c>
      <c r="J24" s="220">
        <f t="shared" si="2"/>
        <v>125.09</v>
      </c>
      <c r="K24" s="219">
        <f t="shared" si="16"/>
        <v>0.79</v>
      </c>
      <c r="L24" s="204"/>
      <c r="N24" s="258"/>
    </row>
    <row r="25" spans="2:16">
      <c r="B25" s="224">
        <f t="shared" si="1"/>
        <v>2031</v>
      </c>
      <c r="C25" s="225"/>
      <c r="D25" s="213">
        <f t="shared" si="14"/>
        <v>161.97999999999999</v>
      </c>
      <c r="E25" s="213">
        <f t="shared" si="14"/>
        <v>52.59</v>
      </c>
      <c r="F25" s="215">
        <f t="shared" si="0"/>
        <v>59.452165624861465</v>
      </c>
      <c r="G25" s="213">
        <f t="shared" si="14"/>
        <v>0.91</v>
      </c>
      <c r="H25" s="226">
        <f t="shared" ref="H25" si="20">ROUND(H24*(1+$G71),2)</f>
        <v>-24.87</v>
      </c>
      <c r="I25" s="215">
        <f t="shared" si="5"/>
        <v>35.492165624861457</v>
      </c>
      <c r="J25" s="215">
        <f t="shared" si="2"/>
        <v>128.1</v>
      </c>
      <c r="K25" s="213">
        <f t="shared" si="16"/>
        <v>0.81</v>
      </c>
      <c r="L25" s="204"/>
      <c r="N25" s="258"/>
    </row>
    <row r="26" spans="2:16">
      <c r="B26" s="224">
        <f t="shared" si="1"/>
        <v>2032</v>
      </c>
      <c r="C26" s="225"/>
      <c r="D26" s="213">
        <f t="shared" si="14"/>
        <v>165.88</v>
      </c>
      <c r="E26" s="213">
        <f t="shared" si="14"/>
        <v>53.86</v>
      </c>
      <c r="F26" s="215">
        <f t="shared" si="0"/>
        <v>60.884647781176582</v>
      </c>
      <c r="G26" s="213">
        <f t="shared" si="14"/>
        <v>0.93</v>
      </c>
      <c r="H26" s="226">
        <f t="shared" ref="H26" si="21">ROUND(H25*(1+$G72),2)</f>
        <v>-25.47</v>
      </c>
      <c r="I26" s="215">
        <f t="shared" si="5"/>
        <v>36.344647781176583</v>
      </c>
      <c r="J26" s="215">
        <f t="shared" si="2"/>
        <v>131.16999999999999</v>
      </c>
      <c r="K26" s="213">
        <f t="shared" si="16"/>
        <v>0.83</v>
      </c>
      <c r="L26" s="204"/>
      <c r="N26" s="258"/>
    </row>
    <row r="27" spans="2:16">
      <c r="B27" s="224">
        <f t="shared" si="1"/>
        <v>2033</v>
      </c>
      <c r="C27" s="225"/>
      <c r="D27" s="213">
        <f t="shared" si="14"/>
        <v>169.89</v>
      </c>
      <c r="E27" s="213">
        <f t="shared" si="14"/>
        <v>55.16</v>
      </c>
      <c r="F27" s="215">
        <f t="shared" si="0"/>
        <v>62.355920556811633</v>
      </c>
      <c r="G27" s="213">
        <f t="shared" si="14"/>
        <v>0.95</v>
      </c>
      <c r="H27" s="226">
        <f t="shared" ref="H27" si="22">ROUND(H26*(1+$G73),2)</f>
        <v>-26.09</v>
      </c>
      <c r="I27" s="215">
        <f t="shared" si="5"/>
        <v>37.215920556811639</v>
      </c>
      <c r="J27" s="215">
        <f t="shared" si="2"/>
        <v>134.32</v>
      </c>
      <c r="K27" s="213">
        <f t="shared" si="16"/>
        <v>0.85</v>
      </c>
      <c r="L27" s="204"/>
      <c r="N27" s="258"/>
    </row>
    <row r="28" spans="2:16">
      <c r="B28" s="224">
        <f t="shared" si="1"/>
        <v>2034</v>
      </c>
      <c r="C28" s="225"/>
      <c r="D28" s="213">
        <f t="shared" si="14"/>
        <v>174</v>
      </c>
      <c r="E28" s="213">
        <f t="shared" si="14"/>
        <v>56.5</v>
      </c>
      <c r="F28" s="215">
        <f t="shared" si="0"/>
        <v>63.865983951766637</v>
      </c>
      <c r="G28" s="213">
        <f t="shared" si="14"/>
        <v>0.97</v>
      </c>
      <c r="H28" s="226">
        <f t="shared" ref="H28" si="23">ROUND(H27*(1+$G74),2)</f>
        <v>-26.72</v>
      </c>
      <c r="I28" s="215">
        <f t="shared" si="5"/>
        <v>38.115983951766637</v>
      </c>
      <c r="J28" s="215">
        <f t="shared" si="2"/>
        <v>137.57</v>
      </c>
      <c r="K28" s="213">
        <f t="shared" si="16"/>
        <v>0.87</v>
      </c>
      <c r="L28" s="204"/>
      <c r="N28" s="258"/>
    </row>
    <row r="29" spans="2:16">
      <c r="B29" s="224">
        <f t="shared" si="1"/>
        <v>2035</v>
      </c>
      <c r="C29" s="225"/>
      <c r="D29" s="213">
        <f>ROUND(D28*(1+$K66),2)</f>
        <v>178.21</v>
      </c>
      <c r="E29" s="213">
        <f>ROUND(E28*(1+$K66),2)</f>
        <v>57.87</v>
      </c>
      <c r="F29" s="215">
        <f t="shared" si="0"/>
        <v>65.412067207518731</v>
      </c>
      <c r="G29" s="213">
        <f>ROUND(G28*(1+$K66),2)</f>
        <v>0.99</v>
      </c>
      <c r="H29" s="226">
        <f>ROUND(H28*(1+$K66),2)</f>
        <v>-27.37</v>
      </c>
      <c r="I29" s="215">
        <f t="shared" si="5"/>
        <v>39.032067207518729</v>
      </c>
      <c r="J29" s="215">
        <f t="shared" si="2"/>
        <v>140.87</v>
      </c>
      <c r="K29" s="213">
        <f>ROUND(K28*(1+$K66),2)</f>
        <v>0.89</v>
      </c>
      <c r="L29" s="204"/>
      <c r="N29" s="258"/>
    </row>
    <row r="30" spans="2:16">
      <c r="B30" s="224">
        <f t="shared" si="1"/>
        <v>2036</v>
      </c>
      <c r="C30" s="225"/>
      <c r="D30" s="213">
        <f t="shared" ref="D30:G36" si="24">ROUND(D29*(1+$K67),2)</f>
        <v>182.54</v>
      </c>
      <c r="E30" s="213">
        <f t="shared" si="24"/>
        <v>59.28</v>
      </c>
      <c r="F30" s="215">
        <f t="shared" si="0"/>
        <v>67.00248259963648</v>
      </c>
      <c r="G30" s="213">
        <f t="shared" si="24"/>
        <v>1.01</v>
      </c>
      <c r="H30" s="226">
        <f t="shared" ref="H30" si="25">ROUND(H29*(1+$K67),2)</f>
        <v>-28.04</v>
      </c>
      <c r="I30" s="215">
        <f t="shared" si="5"/>
        <v>39.972482599636479</v>
      </c>
      <c r="J30" s="215">
        <f t="shared" si="2"/>
        <v>144.27000000000001</v>
      </c>
      <c r="K30" s="213">
        <f t="shared" ref="K30:K36" si="26">ROUND(K29*(1+$K67),2)</f>
        <v>0.91</v>
      </c>
      <c r="L30" s="204"/>
      <c r="N30" s="258"/>
    </row>
    <row r="31" spans="2:16">
      <c r="B31" s="224">
        <f t="shared" si="1"/>
        <v>2037</v>
      </c>
      <c r="C31" s="225"/>
      <c r="D31" s="213">
        <f t="shared" si="24"/>
        <v>186.97</v>
      </c>
      <c r="E31" s="213">
        <f t="shared" si="24"/>
        <v>60.72</v>
      </c>
      <c r="F31" s="215">
        <f t="shared" si="0"/>
        <v>68.628917852551311</v>
      </c>
      <c r="G31" s="213">
        <f t="shared" si="24"/>
        <v>1.03</v>
      </c>
      <c r="H31" s="226">
        <f t="shared" ref="H31" si="27">ROUND(H30*(1+$K68),2)</f>
        <v>-28.72</v>
      </c>
      <c r="I31" s="215">
        <f t="shared" si="5"/>
        <v>40.938917852551313</v>
      </c>
      <c r="J31" s="215">
        <f t="shared" si="2"/>
        <v>147.75</v>
      </c>
      <c r="K31" s="213">
        <f t="shared" si="26"/>
        <v>0.93</v>
      </c>
      <c r="L31" s="204"/>
      <c r="N31" s="258"/>
    </row>
    <row r="32" spans="2:16">
      <c r="B32" s="224">
        <f t="shared" si="1"/>
        <v>2038</v>
      </c>
      <c r="C32" s="225"/>
      <c r="D32" s="213">
        <f t="shared" si="24"/>
        <v>191.54</v>
      </c>
      <c r="E32" s="213">
        <f t="shared" si="24"/>
        <v>62.2</v>
      </c>
      <c r="F32" s="215">
        <f t="shared" si="0"/>
        <v>70.305226758877509</v>
      </c>
      <c r="G32" s="213">
        <f t="shared" si="24"/>
        <v>1.06</v>
      </c>
      <c r="H32" s="226">
        <f t="shared" ref="H32" si="28">ROUND(H31*(1+$K69),2)</f>
        <v>-29.42</v>
      </c>
      <c r="I32" s="215">
        <f t="shared" si="5"/>
        <v>41.94522675887751</v>
      </c>
      <c r="J32" s="215">
        <f t="shared" si="2"/>
        <v>151.38999999999999</v>
      </c>
      <c r="K32" s="213">
        <f t="shared" si="26"/>
        <v>0.95</v>
      </c>
      <c r="L32" s="204"/>
      <c r="N32" s="258"/>
    </row>
    <row r="33" spans="2:14">
      <c r="B33" s="224">
        <f t="shared" si="1"/>
        <v>2039</v>
      </c>
      <c r="C33" s="225"/>
      <c r="D33" s="213">
        <f t="shared" si="24"/>
        <v>196.23</v>
      </c>
      <c r="E33" s="213">
        <f t="shared" si="24"/>
        <v>63.72</v>
      </c>
      <c r="F33" s="215">
        <f t="shared" si="0"/>
        <v>72.025867801569362</v>
      </c>
      <c r="G33" s="213">
        <f t="shared" si="24"/>
        <v>1.0900000000000001</v>
      </c>
      <c r="H33" s="226">
        <f t="shared" ref="H33" si="29">ROUND(H32*(1+$K70),2)</f>
        <v>-30.14</v>
      </c>
      <c r="I33" s="215">
        <f t="shared" si="5"/>
        <v>42.975867801569365</v>
      </c>
      <c r="J33" s="215">
        <f t="shared" si="2"/>
        <v>155.11000000000001</v>
      </c>
      <c r="K33" s="213">
        <f t="shared" si="26"/>
        <v>0.97</v>
      </c>
      <c r="L33" s="204"/>
      <c r="N33" s="258"/>
    </row>
    <row r="34" spans="2:14">
      <c r="B34" s="224">
        <f t="shared" si="1"/>
        <v>2040</v>
      </c>
      <c r="C34" s="225"/>
      <c r="D34" s="213">
        <f t="shared" si="24"/>
        <v>201.02</v>
      </c>
      <c r="E34" s="213">
        <f t="shared" si="24"/>
        <v>65.28</v>
      </c>
      <c r="F34" s="215">
        <f t="shared" si="0"/>
        <v>73.785299463581154</v>
      </c>
      <c r="G34" s="213">
        <f t="shared" si="24"/>
        <v>1.1200000000000001</v>
      </c>
      <c r="H34" s="226">
        <f t="shared" ref="H34" si="30">ROUND(H33*(1+$K71),2)</f>
        <v>-30.88</v>
      </c>
      <c r="I34" s="215">
        <f t="shared" si="5"/>
        <v>44.025299463581156</v>
      </c>
      <c r="J34" s="215">
        <f t="shared" si="2"/>
        <v>158.88999999999999</v>
      </c>
      <c r="K34" s="213">
        <f t="shared" si="26"/>
        <v>0.99</v>
      </c>
      <c r="L34" s="204"/>
      <c r="N34" s="258"/>
    </row>
    <row r="35" spans="2:14">
      <c r="B35" s="224">
        <f t="shared" si="1"/>
        <v>2041</v>
      </c>
      <c r="C35" s="225"/>
      <c r="D35" s="213">
        <f t="shared" si="24"/>
        <v>205.95</v>
      </c>
      <c r="E35" s="213">
        <f t="shared" si="24"/>
        <v>66.88</v>
      </c>
      <c r="F35" s="215">
        <f t="shared" si="0"/>
        <v>75.5946047790043</v>
      </c>
      <c r="G35" s="213">
        <f t="shared" si="24"/>
        <v>1.1499999999999999</v>
      </c>
      <c r="H35" s="226">
        <f t="shared" ref="H35" si="31">ROUND(H34*(1+$K72),2)</f>
        <v>-31.64</v>
      </c>
      <c r="I35" s="215">
        <f t="shared" si="5"/>
        <v>45.104604779004298</v>
      </c>
      <c r="J35" s="215">
        <f t="shared" si="2"/>
        <v>162.79</v>
      </c>
      <c r="K35" s="213">
        <f t="shared" si="26"/>
        <v>1.01</v>
      </c>
      <c r="L35" s="204"/>
      <c r="N35" s="258"/>
    </row>
    <row r="36" spans="2:14">
      <c r="B36" s="224">
        <f t="shared" si="1"/>
        <v>2042</v>
      </c>
      <c r="C36" s="225"/>
      <c r="D36" s="213">
        <f t="shared" si="24"/>
        <v>211.02</v>
      </c>
      <c r="E36" s="213">
        <f t="shared" si="24"/>
        <v>68.53</v>
      </c>
      <c r="F36" s="215">
        <f t="shared" si="0"/>
        <v>77.45655450636167</v>
      </c>
      <c r="G36" s="213">
        <f t="shared" si="24"/>
        <v>1.18</v>
      </c>
      <c r="H36" s="226">
        <f t="shared" ref="H36" si="32">ROUND(H35*(1+$K73),2)</f>
        <v>-32.42</v>
      </c>
      <c r="I36" s="215">
        <f t="shared" si="5"/>
        <v>46.216554506361668</v>
      </c>
      <c r="J36" s="215">
        <f t="shared" si="2"/>
        <v>166.8</v>
      </c>
      <c r="K36" s="213">
        <f t="shared" si="26"/>
        <v>1.03</v>
      </c>
      <c r="L36" s="204"/>
      <c r="N36" s="258"/>
    </row>
    <row r="37" spans="2:14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4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4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4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4" ht="14.25">
      <c r="B42" s="228" t="s">
        <v>31</v>
      </c>
      <c r="C42" s="229"/>
      <c r="D42" s="229"/>
      <c r="E42" s="229"/>
      <c r="F42" s="229"/>
      <c r="G42" s="229"/>
      <c r="H42" s="229"/>
    </row>
    <row r="44" spans="2:14">
      <c r="B44" s="202" t="s">
        <v>110</v>
      </c>
      <c r="C44" s="230" t="s">
        <v>111</v>
      </c>
      <c r="D44" s="231" t="str">
        <f>'Table 3 200 MW (Wyo) 2033'!E68</f>
        <v xml:space="preserve">Plant Costs  - 2017 IRP - Table 6.1 &amp; 6.2 </v>
      </c>
    </row>
    <row r="45" spans="2:14">
      <c r="C45" s="230" t="str">
        <f>C7</f>
        <v>(a)</v>
      </c>
      <c r="D45" s="202" t="s">
        <v>112</v>
      </c>
    </row>
    <row r="46" spans="2:14">
      <c r="C46" s="230" t="str">
        <f>D7</f>
        <v>(b)</v>
      </c>
      <c r="D46" s="215" t="str">
        <f>"= "&amp;C7&amp;" x "&amp;C62</f>
        <v>= (a) x 0.0706748586244695</v>
      </c>
    </row>
    <row r="47" spans="2:14">
      <c r="C47" s="230" t="str">
        <f>F7</f>
        <v>(d)</v>
      </c>
      <c r="D47" s="215" t="str">
        <f>"= ("&amp;$D$7&amp;" + "&amp;$E$7&amp;") /  (8.76 x "&amp;TEXT(C63,"0.0%")&amp;")"</f>
        <v>= ((b) + (c)) /  (8.76 x 41.2%)</v>
      </c>
    </row>
    <row r="48" spans="2:14">
      <c r="C48" s="230" t="str">
        <f>I7</f>
        <v>(g)</v>
      </c>
      <c r="D48" s="215" t="str">
        <f>"= "&amp;$F$7&amp;" + "&amp;$H$7</f>
        <v>= (d) + (f)</v>
      </c>
    </row>
    <row r="49" spans="2:23">
      <c r="C49" s="230" t="str">
        <f>K7</f>
        <v>(h)</v>
      </c>
      <c r="D49" s="111" t="str">
        <f>D44</f>
        <v xml:space="preserve">Plant Costs  - 2017 IRP - Table 6.1 &amp; 6.2 </v>
      </c>
    </row>
    <row r="50" spans="2:23">
      <c r="C50" s="230"/>
      <c r="D50" s="215"/>
    </row>
    <row r="51" spans="2:23" ht="13.5" thickBot="1"/>
    <row r="52" spans="2:23" ht="13.5" thickBot="1">
      <c r="C52" s="58" t="str">
        <f>B2&amp;" - "&amp;B3</f>
        <v>2017 IRP Wyoming Wind Resource - 41%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3" ht="13.5" thickBot="1">
      <c r="C53" s="235" t="s">
        <v>113</v>
      </c>
      <c r="D53" s="236" t="s">
        <v>114</v>
      </c>
      <c r="E53" s="236"/>
      <c r="F53" s="236"/>
      <c r="G53" s="236"/>
      <c r="H53" s="237"/>
      <c r="I53" s="233"/>
      <c r="J53" s="233"/>
      <c r="K53" s="234"/>
    </row>
    <row r="55" spans="2:23">
      <c r="B55" s="111" t="s">
        <v>101</v>
      </c>
      <c r="C55" s="238">
        <v>1637</v>
      </c>
      <c r="D55" s="202" t="s">
        <v>112</v>
      </c>
      <c r="H55" s="202" t="s">
        <v>9</v>
      </c>
      <c r="J55" s="202" t="s">
        <v>147</v>
      </c>
    </row>
    <row r="56" spans="2:23">
      <c r="B56" s="111" t="s">
        <v>101</v>
      </c>
      <c r="C56" s="239">
        <v>37.565582271006477</v>
      </c>
      <c r="D56" s="202" t="s">
        <v>115</v>
      </c>
      <c r="H56" s="202" t="s">
        <v>9</v>
      </c>
    </row>
    <row r="57" spans="2:23">
      <c r="B57" s="111" t="s">
        <v>101</v>
      </c>
      <c r="C57" s="244">
        <v>0.57299999999999995</v>
      </c>
      <c r="D57" s="202" t="s">
        <v>120</v>
      </c>
      <c r="H57" s="202" t="s">
        <v>117</v>
      </c>
    </row>
    <row r="58" spans="2:23">
      <c r="B58" s="111" t="s">
        <v>101</v>
      </c>
      <c r="C58" s="239">
        <v>0.65</v>
      </c>
      <c r="D58" s="202" t="s">
        <v>116</v>
      </c>
      <c r="H58" s="202" t="s">
        <v>117</v>
      </c>
      <c r="K58" s="204"/>
      <c r="L58" s="324"/>
      <c r="M58" s="69"/>
      <c r="N58" s="259"/>
      <c r="O58" s="69"/>
      <c r="P58" s="69"/>
      <c r="Q58" s="204"/>
      <c r="R58" s="204"/>
      <c r="S58" s="204"/>
      <c r="T58" s="204"/>
      <c r="U58" s="204"/>
      <c r="V58" s="204"/>
      <c r="W58" s="204"/>
    </row>
    <row r="59" spans="2:23">
      <c r="B59" s="111" t="s">
        <v>101</v>
      </c>
      <c r="C59" s="325">
        <v>-17.762272248602351</v>
      </c>
      <c r="D59" s="202" t="s">
        <v>118</v>
      </c>
      <c r="H59" s="202" t="s">
        <v>117</v>
      </c>
      <c r="K59" s="326"/>
      <c r="L59" s="326"/>
      <c r="M59" s="243"/>
      <c r="O59" s="241"/>
      <c r="P59" s="204"/>
      <c r="Q59" s="204"/>
      <c r="R59" s="204"/>
      <c r="S59" s="204"/>
      <c r="T59" s="204"/>
      <c r="U59" s="204"/>
      <c r="V59" s="204"/>
      <c r="W59" s="204"/>
    </row>
    <row r="60" spans="2:23">
      <c r="K60" s="326"/>
      <c r="L60" s="326"/>
      <c r="M60" s="326"/>
      <c r="N60" s="260"/>
      <c r="O60" s="241"/>
      <c r="P60" s="204"/>
      <c r="Q60" s="204"/>
      <c r="R60" s="204"/>
      <c r="S60" s="204"/>
      <c r="T60" s="204"/>
      <c r="U60" s="204"/>
      <c r="V60" s="204"/>
      <c r="W60" s="204"/>
    </row>
    <row r="61" spans="2:23">
      <c r="C61" s="246"/>
      <c r="K61" s="326"/>
      <c r="L61" s="326"/>
      <c r="M61" s="326"/>
      <c r="N61" s="260"/>
      <c r="O61" s="326"/>
      <c r="R61" s="204"/>
      <c r="S61" s="204"/>
      <c r="T61" s="204"/>
      <c r="U61" s="204"/>
      <c r="V61" s="204"/>
      <c r="W61" s="204"/>
    </row>
    <row r="62" spans="2:23">
      <c r="C62" s="247">
        <v>7.0674858624469455E-2</v>
      </c>
      <c r="D62" s="202" t="s">
        <v>54</v>
      </c>
      <c r="K62" s="114"/>
      <c r="L62" s="249"/>
      <c r="M62" s="249"/>
      <c r="O62" s="250"/>
    </row>
    <row r="63" spans="2:23">
      <c r="C63" s="251">
        <v>0.41199999999999998</v>
      </c>
      <c r="D63" s="202" t="s">
        <v>55</v>
      </c>
      <c r="J63" s="202" t="s">
        <v>147</v>
      </c>
    </row>
    <row r="64" spans="2:23" ht="13.5" thickBot="1">
      <c r="D64" s="245"/>
    </row>
    <row r="65" spans="3:14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4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4">
      <c r="C67" s="136">
        <f t="shared" ref="C67:C74" si="33">C66+1</f>
        <v>2018</v>
      </c>
      <c r="D67" s="57">
        <v>2.1684070430924685E-2</v>
      </c>
      <c r="E67" s="111"/>
      <c r="F67" s="136">
        <f t="shared" ref="F67:F74" si="34">F66+1</f>
        <v>2027</v>
      </c>
      <c r="G67" s="57">
        <v>2.3164081218836952E-2</v>
      </c>
      <c r="H67" s="111"/>
      <c r="I67" s="136">
        <f t="shared" ref="I67:I74" si="35">I66+1</f>
        <v>2036</v>
      </c>
      <c r="J67" s="136"/>
      <c r="K67" s="57">
        <v>2.4311492116604327E-2</v>
      </c>
    </row>
    <row r="68" spans="3:14">
      <c r="C68" s="136">
        <f t="shared" si="33"/>
        <v>2019</v>
      </c>
      <c r="D68" s="57">
        <v>2.0023445288848141E-2</v>
      </c>
      <c r="E68" s="111"/>
      <c r="F68" s="136">
        <f t="shared" si="34"/>
        <v>2028</v>
      </c>
      <c r="G68" s="57">
        <v>2.3269517424980624E-2</v>
      </c>
      <c r="H68" s="111"/>
      <c r="I68" s="136">
        <f t="shared" si="35"/>
        <v>2037</v>
      </c>
      <c r="J68" s="136"/>
      <c r="K68" s="57">
        <v>2.4277391473133791E-2</v>
      </c>
    </row>
    <row r="69" spans="3:14">
      <c r="C69" s="136">
        <f t="shared" si="33"/>
        <v>2020</v>
      </c>
      <c r="D69" s="57">
        <v>2.1423649370385656E-2</v>
      </c>
      <c r="E69" s="111"/>
      <c r="F69" s="136">
        <f t="shared" si="34"/>
        <v>2029</v>
      </c>
      <c r="G69" s="57">
        <v>2.3660062349176059E-2</v>
      </c>
      <c r="H69" s="111"/>
      <c r="I69" s="136">
        <f t="shared" si="35"/>
        <v>2038</v>
      </c>
      <c r="J69" s="136"/>
      <c r="K69" s="57">
        <v>2.4418737348747444E-2</v>
      </c>
    </row>
    <row r="70" spans="3:14">
      <c r="C70" s="136">
        <f t="shared" si="33"/>
        <v>2021</v>
      </c>
      <c r="D70" s="57">
        <v>2.2444603435442634E-2</v>
      </c>
      <c r="E70" s="111"/>
      <c r="F70" s="136">
        <f t="shared" si="34"/>
        <v>2030</v>
      </c>
      <c r="G70" s="57">
        <v>2.3797996946838929E-2</v>
      </c>
      <c r="H70" s="111"/>
      <c r="I70" s="136">
        <f t="shared" si="35"/>
        <v>2039</v>
      </c>
      <c r="J70" s="136"/>
      <c r="K70" s="57">
        <v>2.4490791911648602E-2</v>
      </c>
    </row>
    <row r="71" spans="3:14">
      <c r="C71" s="136">
        <f t="shared" si="33"/>
        <v>2022</v>
      </c>
      <c r="D71" s="57">
        <v>2.2559296067847567E-2</v>
      </c>
      <c r="E71" s="111"/>
      <c r="F71" s="136">
        <f t="shared" si="34"/>
        <v>2031</v>
      </c>
      <c r="G71" s="57">
        <v>2.4014000123530499E-2</v>
      </c>
      <c r="H71" s="111"/>
      <c r="I71" s="136">
        <f t="shared" si="35"/>
        <v>2040</v>
      </c>
      <c r="J71" s="136"/>
      <c r="K71" s="57">
        <v>2.442458536688985E-2</v>
      </c>
    </row>
    <row r="72" spans="3:14" s="204" customFormat="1">
      <c r="C72" s="136">
        <f t="shared" si="33"/>
        <v>2023</v>
      </c>
      <c r="D72" s="57">
        <v>2.3031082544693549E-2</v>
      </c>
      <c r="E72" s="113"/>
      <c r="F72" s="136">
        <f t="shared" si="34"/>
        <v>2032</v>
      </c>
      <c r="G72" s="57">
        <v>2.4075090077113837E-2</v>
      </c>
      <c r="H72" s="113"/>
      <c r="I72" s="136">
        <f t="shared" si="35"/>
        <v>2041</v>
      </c>
      <c r="J72" s="136"/>
      <c r="K72" s="57">
        <v>2.4530694634797623E-2</v>
      </c>
      <c r="N72" s="260"/>
    </row>
    <row r="73" spans="3:14" s="204" customFormat="1">
      <c r="C73" s="136">
        <f t="shared" si="33"/>
        <v>2024</v>
      </c>
      <c r="D73" s="57">
        <v>2.3134274986934988E-2</v>
      </c>
      <c r="E73" s="113"/>
      <c r="F73" s="136">
        <f t="shared" si="34"/>
        <v>2033</v>
      </c>
      <c r="G73" s="57">
        <v>2.4191075903759129E-2</v>
      </c>
      <c r="H73" s="113"/>
      <c r="I73" s="136">
        <f t="shared" si="35"/>
        <v>2042</v>
      </c>
      <c r="J73" s="136"/>
      <c r="K73" s="57">
        <v>2.4630996146588036E-2</v>
      </c>
      <c r="N73" s="260"/>
    </row>
    <row r="74" spans="3:14" s="204" customFormat="1">
      <c r="C74" s="136">
        <f t="shared" si="33"/>
        <v>2025</v>
      </c>
      <c r="D74" s="57">
        <v>2.3159080336675242E-2</v>
      </c>
      <c r="E74" s="113"/>
      <c r="F74" s="136">
        <f t="shared" si="34"/>
        <v>2034</v>
      </c>
      <c r="G74" s="57">
        <v>2.4219456505286896E-2</v>
      </c>
      <c r="H74" s="113"/>
      <c r="I74" s="136">
        <f t="shared" si="35"/>
        <v>2043</v>
      </c>
      <c r="J74" s="136"/>
      <c r="K74" s="57">
        <v>2.4704209858992465E-2</v>
      </c>
      <c r="N74" s="260"/>
    </row>
    <row r="75" spans="3:14" s="204" customFormat="1">
      <c r="N75" s="260"/>
    </row>
    <row r="76" spans="3:14" s="204" customFormat="1">
      <c r="N76" s="260"/>
    </row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5" orientation="landscape" r:id="rId1"/>
  <headerFooter alignWithMargins="0"/>
  <rowBreaks count="1" manualBreakCount="1">
    <brk id="51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1:X102"/>
  <sheetViews>
    <sheetView view="pageBreakPreview" zoomScale="60" zoomScaleNormal="100" workbookViewId="0"/>
  </sheetViews>
  <sheetFormatPr defaultColWidth="9.33203125" defaultRowHeight="12.75"/>
  <cols>
    <col min="1" max="1" width="1.5" style="202" customWidth="1"/>
    <col min="2" max="2" width="10.83203125" style="202" customWidth="1"/>
    <col min="3" max="3" width="14.1640625" style="202" customWidth="1"/>
    <col min="4" max="4" width="12.33203125" style="202" customWidth="1"/>
    <col min="5" max="5" width="9.1640625" style="202" customWidth="1"/>
    <col min="6" max="6" width="9.83203125" style="202" bestFit="1" customWidth="1"/>
    <col min="7" max="7" width="9.83203125" style="202" customWidth="1"/>
    <col min="8" max="8" width="10.5" style="202" customWidth="1"/>
    <col min="9" max="10" width="12.5" style="202" customWidth="1"/>
    <col min="11" max="11" width="11.6640625" style="202" customWidth="1"/>
    <col min="12" max="15" width="9.33203125" style="202"/>
    <col min="16" max="16" width="9.33203125" style="202" customWidth="1"/>
    <col min="17" max="16384" width="9.33203125" style="202"/>
  </cols>
  <sheetData>
    <row r="1" spans="2:18" ht="15.75">
      <c r="B1" s="200" t="s">
        <v>85</v>
      </c>
      <c r="C1" s="201"/>
      <c r="D1" s="201"/>
      <c r="E1" s="201"/>
      <c r="F1" s="201"/>
      <c r="G1" s="201"/>
      <c r="H1" s="201"/>
      <c r="I1" s="201"/>
      <c r="J1" s="201"/>
    </row>
    <row r="2" spans="2:18" ht="15.75">
      <c r="B2" s="200" t="s">
        <v>161</v>
      </c>
      <c r="C2" s="201"/>
      <c r="D2" s="201"/>
      <c r="E2" s="201"/>
      <c r="F2" s="201"/>
      <c r="G2" s="201"/>
      <c r="H2" s="201"/>
      <c r="I2" s="201"/>
      <c r="J2" s="201"/>
    </row>
    <row r="3" spans="2:18" ht="15.75">
      <c r="B3" s="200" t="str">
        <f>TEXT($C$63,"0%")&amp;" Capacity Factor"</f>
        <v>31% Capacity Factor</v>
      </c>
      <c r="C3" s="201"/>
      <c r="D3" s="201"/>
      <c r="E3" s="201"/>
      <c r="F3" s="201"/>
      <c r="G3" s="201"/>
      <c r="H3" s="201"/>
      <c r="I3" s="201"/>
      <c r="J3" s="201"/>
    </row>
    <row r="4" spans="2:18">
      <c r="B4" s="203"/>
      <c r="C4" s="203"/>
      <c r="D4" s="203"/>
      <c r="E4" s="203"/>
      <c r="F4" s="203"/>
      <c r="G4" s="203"/>
      <c r="H4" s="203"/>
      <c r="I4" s="204"/>
      <c r="J4" s="204"/>
      <c r="K4" s="204"/>
      <c r="P4" s="204"/>
    </row>
    <row r="5" spans="2:18" ht="51.75" customHeight="1">
      <c r="B5" s="205" t="s">
        <v>0</v>
      </c>
      <c r="C5" s="206" t="s">
        <v>10</v>
      </c>
      <c r="D5" s="206" t="s">
        <v>11</v>
      </c>
      <c r="E5" s="206" t="s">
        <v>12</v>
      </c>
      <c r="F5" s="206" t="s">
        <v>107</v>
      </c>
      <c r="G5" s="19" t="s">
        <v>13</v>
      </c>
      <c r="H5" s="206" t="s">
        <v>108</v>
      </c>
      <c r="I5" s="19" t="s">
        <v>73</v>
      </c>
      <c r="J5" s="19" t="s">
        <v>73</v>
      </c>
      <c r="K5" s="206" t="s">
        <v>109</v>
      </c>
      <c r="P5" s="266"/>
    </row>
    <row r="6" spans="2:18" ht="24" customHeight="1">
      <c r="B6" s="207"/>
      <c r="C6" s="208" t="s">
        <v>8</v>
      </c>
      <c r="D6" s="209" t="s">
        <v>9</v>
      </c>
      <c r="E6" s="209" t="s">
        <v>9</v>
      </c>
      <c r="F6" s="208" t="s">
        <v>39</v>
      </c>
      <c r="G6" s="22" t="s">
        <v>39</v>
      </c>
      <c r="H6" s="208" t="s">
        <v>39</v>
      </c>
      <c r="I6" s="208" t="s">
        <v>39</v>
      </c>
      <c r="J6" s="23" t="s">
        <v>9</v>
      </c>
      <c r="K6" s="208" t="s">
        <v>39</v>
      </c>
    </row>
    <row r="7" spans="2:18">
      <c r="C7" s="210" t="s">
        <v>1</v>
      </c>
      <c r="D7" s="210" t="s">
        <v>2</v>
      </c>
      <c r="E7" s="210" t="s">
        <v>3</v>
      </c>
      <c r="F7" s="210" t="s">
        <v>4</v>
      </c>
      <c r="G7" s="210" t="s">
        <v>5</v>
      </c>
      <c r="H7" s="210" t="s">
        <v>7</v>
      </c>
      <c r="I7" s="210" t="s">
        <v>28</v>
      </c>
      <c r="J7" s="210" t="s">
        <v>29</v>
      </c>
      <c r="K7" s="210" t="s">
        <v>29</v>
      </c>
    </row>
    <row r="8" spans="2:18" ht="6" customHeight="1">
      <c r="K8" s="204"/>
    </row>
    <row r="9" spans="2:18" ht="15.75">
      <c r="B9" s="60" t="str">
        <f>C52</f>
        <v>2017 IRP Utah Solar Resource - 31% Capacity Factor</v>
      </c>
      <c r="C9" s="204"/>
      <c r="E9" s="204"/>
      <c r="F9" s="204"/>
      <c r="G9" s="204"/>
      <c r="H9" s="204"/>
      <c r="I9" s="204"/>
      <c r="J9" s="204"/>
      <c r="K9" s="204"/>
    </row>
    <row r="10" spans="2:18">
      <c r="B10" s="211">
        <v>2016</v>
      </c>
      <c r="C10" s="212">
        <f>C55</f>
        <v>1822.4072122157659</v>
      </c>
      <c r="D10" s="213">
        <f>C10*$C$62</f>
        <v>140.61107266637151</v>
      </c>
      <c r="E10" s="213">
        <f>C56</f>
        <v>19.693557659779859</v>
      </c>
      <c r="F10" s="214">
        <f t="shared" ref="F10:F33" si="0">(D10+E10)/(8.76*$C$63)</f>
        <v>58.84120686185063</v>
      </c>
      <c r="G10" s="214">
        <f>C58</f>
        <v>0</v>
      </c>
      <c r="H10" s="213">
        <f>C59</f>
        <v>-2.446131410134015</v>
      </c>
      <c r="I10" s="215">
        <f t="shared" ref="I10:I36" si="1">F10+H10+G10</f>
        <v>56.395075451716615</v>
      </c>
      <c r="J10" s="215">
        <f>ROUND(I10*$C$63*8.76,2)</f>
        <v>153.63999999999999</v>
      </c>
      <c r="K10" s="213">
        <f>$C$57</f>
        <v>0.60299999999999998</v>
      </c>
      <c r="N10" s="216"/>
      <c r="P10" s="254"/>
    </row>
    <row r="11" spans="2:18">
      <c r="B11" s="211">
        <f t="shared" ref="B11:B36" si="2">B10+1</f>
        <v>2017</v>
      </c>
      <c r="C11" s="217"/>
      <c r="D11" s="213">
        <f>ROUND(D10*(1+$D66),2)</f>
        <v>143.72</v>
      </c>
      <c r="E11" s="213">
        <f>ROUND(E10*(1+$D66),2)</f>
        <v>20.13</v>
      </c>
      <c r="F11" s="214">
        <f t="shared" si="0"/>
        <v>60.142565593387069</v>
      </c>
      <c r="G11" s="213">
        <f>ROUND(G10*(1+$D66),2)</f>
        <v>0</v>
      </c>
      <c r="H11" s="213">
        <f>ROUND(H10*(1+$D66),2)</f>
        <v>-2.5</v>
      </c>
      <c r="I11" s="215">
        <f t="shared" si="1"/>
        <v>57.642565593387069</v>
      </c>
      <c r="J11" s="215">
        <f t="shared" ref="J11:J36" si="3">ROUND(I11*$C$63*8.76,2)</f>
        <v>157.04</v>
      </c>
      <c r="K11" s="213">
        <f t="shared" ref="K11:K19" si="4">ROUND(K10*(1+$D66),2)</f>
        <v>0.62</v>
      </c>
      <c r="N11" s="216"/>
      <c r="P11" s="254"/>
    </row>
    <row r="12" spans="2:18">
      <c r="B12" s="224">
        <f t="shared" si="2"/>
        <v>2018</v>
      </c>
      <c r="C12" s="225"/>
      <c r="D12" s="213">
        <f t="shared" ref="D12:G19" si="5">ROUND(D11*(1+$D67),2)</f>
        <v>146.84</v>
      </c>
      <c r="E12" s="213">
        <f t="shared" si="5"/>
        <v>20.57</v>
      </c>
      <c r="F12" s="215">
        <f t="shared" si="0"/>
        <v>61.449294513206773</v>
      </c>
      <c r="G12" s="213">
        <f t="shared" si="5"/>
        <v>0</v>
      </c>
      <c r="H12" s="226">
        <f t="shared" ref="H12" si="6">ROUND(H11*(1+$D67),2)</f>
        <v>-2.5499999999999998</v>
      </c>
      <c r="I12" s="215">
        <f t="shared" si="1"/>
        <v>58.899294513206776</v>
      </c>
      <c r="J12" s="215">
        <f t="shared" si="3"/>
        <v>160.46</v>
      </c>
      <c r="K12" s="213">
        <f t="shared" si="4"/>
        <v>0.63</v>
      </c>
      <c r="L12" s="204"/>
      <c r="N12" s="216"/>
      <c r="P12" s="254"/>
    </row>
    <row r="13" spans="2:18">
      <c r="B13" s="224">
        <f t="shared" si="2"/>
        <v>2019</v>
      </c>
      <c r="C13" s="225"/>
      <c r="D13" s="213">
        <f t="shared" si="5"/>
        <v>149.78</v>
      </c>
      <c r="E13" s="213">
        <f t="shared" si="5"/>
        <v>20.98</v>
      </c>
      <c r="F13" s="215">
        <f t="shared" si="0"/>
        <v>62.678941109104521</v>
      </c>
      <c r="G13" s="213">
        <f t="shared" si="5"/>
        <v>0</v>
      </c>
      <c r="H13" s="226">
        <f t="shared" ref="H13" si="7">ROUND(H12*(1+$D68),2)</f>
        <v>-2.6</v>
      </c>
      <c r="I13" s="215">
        <f t="shared" si="1"/>
        <v>60.07894110910452</v>
      </c>
      <c r="J13" s="215">
        <f t="shared" si="3"/>
        <v>163.68</v>
      </c>
      <c r="K13" s="213">
        <f t="shared" si="4"/>
        <v>0.64</v>
      </c>
      <c r="L13" s="204"/>
      <c r="N13" s="216"/>
      <c r="P13" s="254"/>
    </row>
    <row r="14" spans="2:18">
      <c r="B14" s="224">
        <f t="shared" si="2"/>
        <v>2020</v>
      </c>
      <c r="C14" s="225"/>
      <c r="D14" s="213">
        <f t="shared" si="5"/>
        <v>152.99</v>
      </c>
      <c r="E14" s="213">
        <f t="shared" si="5"/>
        <v>21.43</v>
      </c>
      <c r="F14" s="215">
        <f t="shared" si="0"/>
        <v>64.022375897458488</v>
      </c>
      <c r="G14" s="213">
        <f t="shared" si="5"/>
        <v>0</v>
      </c>
      <c r="H14" s="226">
        <f t="shared" ref="H14" si="8">ROUND(H13*(1+$D69),2)</f>
        <v>-2.66</v>
      </c>
      <c r="I14" s="215">
        <f t="shared" si="1"/>
        <v>61.362375897458492</v>
      </c>
      <c r="J14" s="215">
        <f t="shared" si="3"/>
        <v>167.17</v>
      </c>
      <c r="K14" s="213">
        <f t="shared" si="4"/>
        <v>0.65</v>
      </c>
      <c r="L14" s="204"/>
      <c r="N14" s="216"/>
      <c r="O14" s="221"/>
      <c r="P14" s="254"/>
      <c r="Q14" s="222"/>
      <c r="R14" s="223"/>
    </row>
    <row r="15" spans="2:18">
      <c r="B15" s="224">
        <f t="shared" si="2"/>
        <v>2021</v>
      </c>
      <c r="C15" s="225"/>
      <c r="D15" s="213">
        <f t="shared" si="5"/>
        <v>156.41999999999999</v>
      </c>
      <c r="E15" s="213">
        <f t="shared" si="5"/>
        <v>21.91</v>
      </c>
      <c r="F15" s="215">
        <f t="shared" si="0"/>
        <v>65.457575357148102</v>
      </c>
      <c r="G15" s="213">
        <f t="shared" si="5"/>
        <v>0</v>
      </c>
      <c r="H15" s="226">
        <f t="shared" ref="H15" si="9">ROUND(H14*(1+$D70),2)</f>
        <v>-2.72</v>
      </c>
      <c r="I15" s="215">
        <f t="shared" si="1"/>
        <v>62.737575357148103</v>
      </c>
      <c r="J15" s="215">
        <f t="shared" si="3"/>
        <v>170.92</v>
      </c>
      <c r="K15" s="213">
        <f t="shared" si="4"/>
        <v>0.66</v>
      </c>
      <c r="L15" s="204"/>
      <c r="N15" s="222"/>
      <c r="O15" s="222"/>
      <c r="P15" s="254"/>
      <c r="Q15" s="222"/>
      <c r="R15" s="223"/>
    </row>
    <row r="16" spans="2:18">
      <c r="B16" s="224">
        <f t="shared" si="2"/>
        <v>2022</v>
      </c>
      <c r="C16" s="225"/>
      <c r="D16" s="213">
        <f t="shared" si="5"/>
        <v>159.94999999999999</v>
      </c>
      <c r="E16" s="213">
        <f t="shared" si="5"/>
        <v>22.4</v>
      </c>
      <c r="F16" s="215">
        <f t="shared" si="0"/>
        <v>66.933151272225402</v>
      </c>
      <c r="G16" s="213">
        <f t="shared" si="5"/>
        <v>0</v>
      </c>
      <c r="H16" s="226">
        <f t="shared" ref="H16" si="10">ROUND(H15*(1+$D71),2)</f>
        <v>-2.78</v>
      </c>
      <c r="I16" s="215">
        <f t="shared" si="1"/>
        <v>64.153151272225401</v>
      </c>
      <c r="J16" s="215">
        <f t="shared" si="3"/>
        <v>174.78</v>
      </c>
      <c r="K16" s="213">
        <f t="shared" si="4"/>
        <v>0.67</v>
      </c>
      <c r="L16" s="204"/>
      <c r="N16" s="216"/>
      <c r="P16" s="254"/>
    </row>
    <row r="17" spans="2:17">
      <c r="B17" s="224">
        <f t="shared" si="2"/>
        <v>2023</v>
      </c>
      <c r="C17" s="225"/>
      <c r="D17" s="213">
        <f t="shared" si="5"/>
        <v>163.63</v>
      </c>
      <c r="E17" s="213">
        <f t="shared" si="5"/>
        <v>22.92</v>
      </c>
      <c r="F17" s="215">
        <f t="shared" si="0"/>
        <v>68.474797750664379</v>
      </c>
      <c r="G17" s="213">
        <f t="shared" si="5"/>
        <v>0</v>
      </c>
      <c r="H17" s="226">
        <f t="shared" ref="H17" si="11">ROUND(H16*(1+$D72),2)</f>
        <v>-2.84</v>
      </c>
      <c r="I17" s="215">
        <f t="shared" si="1"/>
        <v>65.634797750664376</v>
      </c>
      <c r="J17" s="215">
        <f t="shared" si="3"/>
        <v>178.81</v>
      </c>
      <c r="K17" s="213">
        <f t="shared" si="4"/>
        <v>0.69</v>
      </c>
      <c r="L17" s="204"/>
      <c r="N17" s="216"/>
      <c r="O17" s="221"/>
      <c r="P17" s="254"/>
    </row>
    <row r="18" spans="2:17">
      <c r="B18" s="224">
        <f t="shared" si="2"/>
        <v>2024</v>
      </c>
      <c r="C18" s="225"/>
      <c r="D18" s="213">
        <f t="shared" si="5"/>
        <v>167.42</v>
      </c>
      <c r="E18" s="213">
        <f t="shared" si="5"/>
        <v>23.45</v>
      </c>
      <c r="F18" s="215">
        <f t="shared" si="0"/>
        <v>70.060491271344461</v>
      </c>
      <c r="G18" s="213">
        <f t="shared" si="5"/>
        <v>0</v>
      </c>
      <c r="H18" s="226">
        <f t="shared" ref="H18" si="12">ROUND(H17*(1+$D73),2)</f>
        <v>-2.91</v>
      </c>
      <c r="I18" s="215">
        <f t="shared" si="1"/>
        <v>67.150491271344464</v>
      </c>
      <c r="J18" s="215">
        <f t="shared" si="3"/>
        <v>182.94</v>
      </c>
      <c r="K18" s="213">
        <f t="shared" si="4"/>
        <v>0.71</v>
      </c>
      <c r="L18" s="204"/>
      <c r="P18" s="254"/>
    </row>
    <row r="19" spans="2:17">
      <c r="B19" s="224">
        <f t="shared" si="2"/>
        <v>2025</v>
      </c>
      <c r="C19" s="225"/>
      <c r="D19" s="213">
        <f t="shared" si="5"/>
        <v>171.3</v>
      </c>
      <c r="E19" s="213">
        <f t="shared" si="5"/>
        <v>23.99</v>
      </c>
      <c r="F19" s="215">
        <f t="shared" si="0"/>
        <v>71.682890660558826</v>
      </c>
      <c r="G19" s="213">
        <f t="shared" si="5"/>
        <v>0</v>
      </c>
      <c r="H19" s="226">
        <f t="shared" ref="H19" si="13">ROUND(H18*(1+$D74),2)</f>
        <v>-2.98</v>
      </c>
      <c r="I19" s="215">
        <f t="shared" si="1"/>
        <v>68.702890660558822</v>
      </c>
      <c r="J19" s="215">
        <f t="shared" si="3"/>
        <v>187.17</v>
      </c>
      <c r="K19" s="213">
        <f t="shared" si="4"/>
        <v>0.73</v>
      </c>
      <c r="L19" s="204"/>
      <c r="P19" s="254"/>
    </row>
    <row r="20" spans="2:17">
      <c r="B20" s="224">
        <f t="shared" si="2"/>
        <v>2026</v>
      </c>
      <c r="C20" s="225"/>
      <c r="D20" s="213">
        <f>ROUND(D19*(1+$G66),2)</f>
        <v>175.23</v>
      </c>
      <c r="E20" s="213">
        <f>ROUND(E19*(1+$G66),2)</f>
        <v>24.54</v>
      </c>
      <c r="F20" s="215">
        <f t="shared" si="0"/>
        <v>73.327313570893708</v>
      </c>
      <c r="G20" s="213">
        <f>ROUND(G19*(1+$G66),2)</f>
        <v>0</v>
      </c>
      <c r="H20" s="226">
        <f>ROUND(H19*(1+$G66),2)</f>
        <v>-3.05</v>
      </c>
      <c r="I20" s="215">
        <f t="shared" si="1"/>
        <v>70.27731357089371</v>
      </c>
      <c r="J20" s="215">
        <f t="shared" si="3"/>
        <v>191.46</v>
      </c>
      <c r="K20" s="213">
        <f t="shared" ref="K20:K28" si="14">ROUND(K19*(1+$G66),2)</f>
        <v>0.75</v>
      </c>
      <c r="L20" s="204"/>
      <c r="P20" s="254"/>
      <c r="Q20" s="255"/>
    </row>
    <row r="21" spans="2:17">
      <c r="B21" s="224">
        <f t="shared" si="2"/>
        <v>2027</v>
      </c>
      <c r="C21" s="225"/>
      <c r="D21" s="213">
        <f t="shared" ref="D21:G28" si="15">ROUND(D20*(1+$G67),2)</f>
        <v>179.29</v>
      </c>
      <c r="E21" s="213">
        <f t="shared" si="15"/>
        <v>25.11</v>
      </c>
      <c r="F21" s="215">
        <f t="shared" si="0"/>
        <v>75.026795284030001</v>
      </c>
      <c r="G21" s="213">
        <f t="shared" si="15"/>
        <v>0</v>
      </c>
      <c r="H21" s="226">
        <f t="shared" ref="H21" si="16">ROUND(H20*(1+$G67),2)</f>
        <v>-3.12</v>
      </c>
      <c r="I21" s="215">
        <f t="shared" si="1"/>
        <v>71.906795284029997</v>
      </c>
      <c r="J21" s="215">
        <f t="shared" si="3"/>
        <v>195.9</v>
      </c>
      <c r="K21" s="213">
        <f t="shared" si="14"/>
        <v>0.77</v>
      </c>
      <c r="L21" s="204"/>
      <c r="P21" s="254"/>
    </row>
    <row r="22" spans="2:17">
      <c r="B22" s="224">
        <f t="shared" si="2"/>
        <v>2028</v>
      </c>
      <c r="C22" s="225"/>
      <c r="D22" s="213">
        <f t="shared" si="15"/>
        <v>183.46</v>
      </c>
      <c r="E22" s="213">
        <f t="shared" si="15"/>
        <v>25.69</v>
      </c>
      <c r="F22" s="215">
        <f t="shared" si="0"/>
        <v>76.770324039407427</v>
      </c>
      <c r="G22" s="213">
        <f t="shared" si="15"/>
        <v>0</v>
      </c>
      <c r="H22" s="226">
        <f t="shared" ref="H22" si="17">ROUND(H21*(1+$G68),2)</f>
        <v>-3.19</v>
      </c>
      <c r="I22" s="215">
        <f t="shared" si="1"/>
        <v>73.580324039407429</v>
      </c>
      <c r="J22" s="215">
        <f t="shared" si="3"/>
        <v>200.46</v>
      </c>
      <c r="K22" s="213">
        <f t="shared" si="14"/>
        <v>0.79</v>
      </c>
      <c r="L22" s="204"/>
      <c r="P22" s="254"/>
    </row>
    <row r="23" spans="2:17">
      <c r="B23" s="224">
        <f t="shared" si="2"/>
        <v>2029</v>
      </c>
      <c r="C23" s="225"/>
      <c r="D23" s="213">
        <f t="shared" si="15"/>
        <v>187.8</v>
      </c>
      <c r="E23" s="213">
        <f t="shared" si="15"/>
        <v>26.3</v>
      </c>
      <c r="F23" s="215">
        <f t="shared" si="0"/>
        <v>78.587264531853364</v>
      </c>
      <c r="G23" s="213">
        <f t="shared" si="15"/>
        <v>0</v>
      </c>
      <c r="H23" s="226">
        <f t="shared" ref="H23" si="18">ROUND(H22*(1+$G69),2)</f>
        <v>-3.27</v>
      </c>
      <c r="I23" s="215">
        <f t="shared" si="1"/>
        <v>75.317264531853368</v>
      </c>
      <c r="J23" s="215">
        <f t="shared" si="3"/>
        <v>205.19</v>
      </c>
      <c r="K23" s="213">
        <f t="shared" si="14"/>
        <v>0.81</v>
      </c>
      <c r="L23" s="204"/>
      <c r="P23" s="254"/>
    </row>
    <row r="24" spans="2:17">
      <c r="B24" s="224">
        <f t="shared" si="2"/>
        <v>2030</v>
      </c>
      <c r="C24" s="218"/>
      <c r="D24" s="219">
        <f t="shared" si="15"/>
        <v>192.27</v>
      </c>
      <c r="E24" s="219">
        <f t="shared" si="15"/>
        <v>26.93</v>
      </c>
      <c r="F24" s="220">
        <f t="shared" si="0"/>
        <v>80.459263827100685</v>
      </c>
      <c r="G24" s="219">
        <f t="shared" si="15"/>
        <v>0</v>
      </c>
      <c r="H24" s="219">
        <f t="shared" ref="H24" si="19">ROUND(H23*(1+$G70),2)</f>
        <v>-3.35</v>
      </c>
      <c r="I24" s="220">
        <f t="shared" si="1"/>
        <v>77.10926382710069</v>
      </c>
      <c r="J24" s="220">
        <f t="shared" si="3"/>
        <v>210.07</v>
      </c>
      <c r="K24" s="219">
        <f t="shared" si="14"/>
        <v>0.83</v>
      </c>
      <c r="L24" s="204"/>
      <c r="P24" s="254"/>
    </row>
    <row r="25" spans="2:17">
      <c r="B25" s="224">
        <f t="shared" si="2"/>
        <v>2031</v>
      </c>
      <c r="C25" s="225"/>
      <c r="D25" s="213">
        <f t="shared" si="15"/>
        <v>196.89</v>
      </c>
      <c r="E25" s="213">
        <f t="shared" si="15"/>
        <v>27.58</v>
      </c>
      <c r="F25" s="215">
        <f t="shared" si="0"/>
        <v>82.393663098856237</v>
      </c>
      <c r="G25" s="213">
        <f t="shared" si="15"/>
        <v>0</v>
      </c>
      <c r="H25" s="226">
        <f t="shared" ref="H25" si="20">ROUND(H24*(1+$G71),2)</f>
        <v>-3.43</v>
      </c>
      <c r="I25" s="215">
        <f t="shared" si="1"/>
        <v>78.96366309885623</v>
      </c>
      <c r="J25" s="215">
        <f t="shared" si="3"/>
        <v>215.13</v>
      </c>
      <c r="K25" s="213">
        <f t="shared" si="14"/>
        <v>0.85</v>
      </c>
      <c r="L25" s="204"/>
      <c r="P25" s="254"/>
    </row>
    <row r="26" spans="2:17">
      <c r="B26" s="224">
        <f t="shared" si="2"/>
        <v>2032</v>
      </c>
      <c r="C26" s="225"/>
      <c r="D26" s="213">
        <f t="shared" si="15"/>
        <v>201.63</v>
      </c>
      <c r="E26" s="213">
        <f t="shared" si="15"/>
        <v>28.24</v>
      </c>
      <c r="F26" s="215">
        <f t="shared" si="0"/>
        <v>84.375779999706353</v>
      </c>
      <c r="G26" s="213">
        <f t="shared" si="15"/>
        <v>0</v>
      </c>
      <c r="H26" s="226">
        <f t="shared" ref="H26" si="21">ROUND(H25*(1+$G72),2)</f>
        <v>-3.51</v>
      </c>
      <c r="I26" s="215">
        <f t="shared" si="1"/>
        <v>80.865779999706348</v>
      </c>
      <c r="J26" s="215">
        <f t="shared" si="3"/>
        <v>220.31</v>
      </c>
      <c r="K26" s="213">
        <f t="shared" si="14"/>
        <v>0.87</v>
      </c>
      <c r="L26" s="204"/>
      <c r="P26" s="254"/>
    </row>
    <row r="27" spans="2:17">
      <c r="B27" s="224">
        <f t="shared" si="2"/>
        <v>2033</v>
      </c>
      <c r="C27" s="225"/>
      <c r="D27" s="213">
        <f t="shared" si="15"/>
        <v>206.51</v>
      </c>
      <c r="E27" s="213">
        <f t="shared" si="15"/>
        <v>28.92</v>
      </c>
      <c r="F27" s="215">
        <f t="shared" si="0"/>
        <v>86.416626290211283</v>
      </c>
      <c r="G27" s="213">
        <f t="shared" si="15"/>
        <v>0</v>
      </c>
      <c r="H27" s="226">
        <f t="shared" ref="H27" si="22">ROUND(H26*(1+$G73),2)</f>
        <v>-3.59</v>
      </c>
      <c r="I27" s="215">
        <f t="shared" si="1"/>
        <v>82.82662629021128</v>
      </c>
      <c r="J27" s="215">
        <f t="shared" si="3"/>
        <v>225.65</v>
      </c>
      <c r="K27" s="213">
        <f t="shared" si="14"/>
        <v>0.89</v>
      </c>
      <c r="L27" s="204"/>
      <c r="P27" s="254"/>
    </row>
    <row r="28" spans="2:17">
      <c r="B28" s="224">
        <f t="shared" si="2"/>
        <v>2034</v>
      </c>
      <c r="C28" s="225"/>
      <c r="D28" s="213">
        <f t="shared" si="15"/>
        <v>211.51</v>
      </c>
      <c r="E28" s="213">
        <f t="shared" si="15"/>
        <v>29.62</v>
      </c>
      <c r="F28" s="215">
        <f t="shared" si="0"/>
        <v>88.508860796664166</v>
      </c>
      <c r="G28" s="213">
        <f t="shared" si="15"/>
        <v>0</v>
      </c>
      <c r="H28" s="226">
        <f t="shared" ref="H28" si="23">ROUND(H27*(1+$G74),2)</f>
        <v>-3.68</v>
      </c>
      <c r="I28" s="215">
        <f t="shared" si="1"/>
        <v>84.828860796664159</v>
      </c>
      <c r="J28" s="215">
        <f t="shared" si="3"/>
        <v>231.1</v>
      </c>
      <c r="K28" s="213">
        <f t="shared" si="14"/>
        <v>0.91</v>
      </c>
      <c r="L28" s="204"/>
      <c r="P28" s="254"/>
    </row>
    <row r="29" spans="2:17">
      <c r="B29" s="224">
        <f t="shared" si="2"/>
        <v>2035</v>
      </c>
      <c r="C29" s="225"/>
      <c r="D29" s="213">
        <f t="shared" ref="D29:E36" si="24">ROUND(D28*(1+$K66),2)</f>
        <v>216.62</v>
      </c>
      <c r="E29" s="213">
        <f t="shared" si="24"/>
        <v>30.34</v>
      </c>
      <c r="F29" s="215">
        <f t="shared" si="0"/>
        <v>90.648812932211612</v>
      </c>
      <c r="G29" s="213">
        <f t="shared" ref="G29:H36" si="25">ROUND(G28*(1+$K66),2)</f>
        <v>0</v>
      </c>
      <c r="H29" s="226">
        <f t="shared" si="25"/>
        <v>-3.77</v>
      </c>
      <c r="I29" s="215">
        <f t="shared" si="1"/>
        <v>86.878812932211616</v>
      </c>
      <c r="J29" s="215">
        <f t="shared" si="3"/>
        <v>236.69</v>
      </c>
      <c r="K29" s="213">
        <f t="shared" ref="K29:K36" si="26">ROUND(K28*(1+$K66),2)</f>
        <v>0.93</v>
      </c>
      <c r="L29" s="204"/>
      <c r="P29" s="254"/>
    </row>
    <row r="30" spans="2:17">
      <c r="B30" s="224">
        <f t="shared" si="2"/>
        <v>2036</v>
      </c>
      <c r="C30" s="225"/>
      <c r="D30" s="213">
        <f t="shared" si="24"/>
        <v>221.89</v>
      </c>
      <c r="E30" s="213">
        <f t="shared" si="24"/>
        <v>31.08</v>
      </c>
      <c r="F30" s="215">
        <f t="shared" si="0"/>
        <v>92.854835631120693</v>
      </c>
      <c r="G30" s="213">
        <f t="shared" si="25"/>
        <v>0</v>
      </c>
      <c r="H30" s="226">
        <f t="shared" si="25"/>
        <v>-3.86</v>
      </c>
      <c r="I30" s="215">
        <f t="shared" si="1"/>
        <v>88.994835631120694</v>
      </c>
      <c r="J30" s="215">
        <f t="shared" si="3"/>
        <v>242.45</v>
      </c>
      <c r="K30" s="213">
        <f t="shared" si="26"/>
        <v>0.95</v>
      </c>
      <c r="L30" s="204"/>
      <c r="P30" s="254"/>
    </row>
    <row r="31" spans="2:17">
      <c r="B31" s="224">
        <f t="shared" si="2"/>
        <v>2037</v>
      </c>
      <c r="C31" s="225"/>
      <c r="D31" s="213">
        <f t="shared" si="24"/>
        <v>227.28</v>
      </c>
      <c r="E31" s="213">
        <f t="shared" si="24"/>
        <v>31.83</v>
      </c>
      <c r="F31" s="215">
        <f t="shared" si="0"/>
        <v>95.108575959124352</v>
      </c>
      <c r="G31" s="213">
        <f t="shared" si="25"/>
        <v>0</v>
      </c>
      <c r="H31" s="226">
        <f t="shared" si="25"/>
        <v>-3.95</v>
      </c>
      <c r="I31" s="215">
        <f t="shared" si="1"/>
        <v>91.158575959124349</v>
      </c>
      <c r="J31" s="215">
        <f t="shared" si="3"/>
        <v>248.35</v>
      </c>
      <c r="K31" s="213">
        <f t="shared" si="26"/>
        <v>0.97</v>
      </c>
      <c r="L31" s="204"/>
      <c r="P31" s="254"/>
    </row>
    <row r="32" spans="2:17">
      <c r="B32" s="224">
        <f t="shared" si="2"/>
        <v>2038</v>
      </c>
      <c r="C32" s="225"/>
      <c r="D32" s="213">
        <f t="shared" si="24"/>
        <v>232.83</v>
      </c>
      <c r="E32" s="213">
        <f t="shared" si="24"/>
        <v>32.61</v>
      </c>
      <c r="F32" s="215">
        <f t="shared" si="0"/>
        <v>97.43205743734309</v>
      </c>
      <c r="G32" s="213">
        <f t="shared" si="25"/>
        <v>0</v>
      </c>
      <c r="H32" s="226">
        <f t="shared" si="25"/>
        <v>-4.05</v>
      </c>
      <c r="I32" s="215">
        <f t="shared" si="1"/>
        <v>93.382057437343093</v>
      </c>
      <c r="J32" s="215">
        <f t="shared" si="3"/>
        <v>254.41</v>
      </c>
      <c r="K32" s="213">
        <f t="shared" si="26"/>
        <v>0.99</v>
      </c>
      <c r="L32" s="204"/>
      <c r="P32" s="254"/>
    </row>
    <row r="33" spans="2:16">
      <c r="B33" s="224">
        <f t="shared" si="2"/>
        <v>2039</v>
      </c>
      <c r="C33" s="225"/>
      <c r="D33" s="213">
        <f t="shared" si="24"/>
        <v>238.53</v>
      </c>
      <c r="E33" s="213">
        <f t="shared" si="24"/>
        <v>33.409999999999997</v>
      </c>
      <c r="F33" s="215">
        <f t="shared" si="0"/>
        <v>99.81793889207006</v>
      </c>
      <c r="G33" s="213">
        <f t="shared" si="25"/>
        <v>0</v>
      </c>
      <c r="H33" s="226">
        <f t="shared" si="25"/>
        <v>-4.1500000000000004</v>
      </c>
      <c r="I33" s="215">
        <f t="shared" si="1"/>
        <v>95.667938892070055</v>
      </c>
      <c r="J33" s="215">
        <f t="shared" si="3"/>
        <v>260.63</v>
      </c>
      <c r="K33" s="213">
        <f t="shared" si="26"/>
        <v>1.01</v>
      </c>
      <c r="L33" s="204"/>
      <c r="P33" s="254"/>
    </row>
    <row r="34" spans="2:16">
      <c r="B34" s="224">
        <f t="shared" si="2"/>
        <v>2040</v>
      </c>
      <c r="C34" s="225"/>
      <c r="D34" s="213">
        <f t="shared" si="24"/>
        <v>244.36</v>
      </c>
      <c r="E34" s="213">
        <f t="shared" si="24"/>
        <v>34.229999999999997</v>
      </c>
      <c r="F34" s="215">
        <f t="shared" ref="F34:F36" si="27">(D34+E34)/(8.76*$C$63)</f>
        <v>102.25887914959846</v>
      </c>
      <c r="G34" s="213">
        <f t="shared" si="25"/>
        <v>0</v>
      </c>
      <c r="H34" s="226">
        <f t="shared" si="25"/>
        <v>-4.25</v>
      </c>
      <c r="I34" s="215">
        <f t="shared" si="1"/>
        <v>98.008879149598457</v>
      </c>
      <c r="J34" s="215">
        <f t="shared" si="3"/>
        <v>267.01</v>
      </c>
      <c r="K34" s="213">
        <f t="shared" si="26"/>
        <v>1.03</v>
      </c>
      <c r="L34" s="204"/>
      <c r="P34" s="254"/>
    </row>
    <row r="35" spans="2:16">
      <c r="B35" s="224">
        <f t="shared" si="2"/>
        <v>2041</v>
      </c>
      <c r="C35" s="225"/>
      <c r="D35" s="213">
        <f t="shared" si="24"/>
        <v>250.35</v>
      </c>
      <c r="E35" s="213">
        <f t="shared" si="24"/>
        <v>35.07</v>
      </c>
      <c r="F35" s="215">
        <f t="shared" si="27"/>
        <v>104.76588997048849</v>
      </c>
      <c r="G35" s="213">
        <f t="shared" si="25"/>
        <v>0</v>
      </c>
      <c r="H35" s="226">
        <f t="shared" si="25"/>
        <v>-4.3499999999999996</v>
      </c>
      <c r="I35" s="215">
        <f t="shared" si="1"/>
        <v>100.41588997048849</v>
      </c>
      <c r="J35" s="215">
        <f t="shared" si="3"/>
        <v>273.57</v>
      </c>
      <c r="K35" s="213">
        <f t="shared" si="26"/>
        <v>1.06</v>
      </c>
      <c r="L35" s="204"/>
      <c r="P35" s="254"/>
    </row>
    <row r="36" spans="2:16">
      <c r="B36" s="224">
        <f t="shared" si="2"/>
        <v>2042</v>
      </c>
      <c r="C36" s="225"/>
      <c r="D36" s="213">
        <f t="shared" si="24"/>
        <v>256.52</v>
      </c>
      <c r="E36" s="213">
        <f t="shared" si="24"/>
        <v>35.93</v>
      </c>
      <c r="F36" s="215">
        <f t="shared" si="27"/>
        <v>107.34631252844704</v>
      </c>
      <c r="G36" s="213">
        <f t="shared" si="25"/>
        <v>0</v>
      </c>
      <c r="H36" s="226">
        <f t="shared" si="25"/>
        <v>-4.46</v>
      </c>
      <c r="I36" s="215">
        <f t="shared" si="1"/>
        <v>102.88631252844705</v>
      </c>
      <c r="J36" s="215">
        <f t="shared" si="3"/>
        <v>280.3</v>
      </c>
      <c r="K36" s="213">
        <f t="shared" si="26"/>
        <v>1.0900000000000001</v>
      </c>
      <c r="L36" s="204"/>
      <c r="P36" s="254"/>
    </row>
    <row r="37" spans="2:16">
      <c r="B37" s="224"/>
      <c r="C37" s="217"/>
      <c r="D37" s="213"/>
      <c r="E37" s="213"/>
      <c r="F37" s="214"/>
      <c r="G37" s="213"/>
      <c r="H37" s="213"/>
      <c r="I37" s="215"/>
      <c r="J37" s="215"/>
      <c r="K37" s="227"/>
    </row>
    <row r="38" spans="2:16">
      <c r="B38" s="211"/>
      <c r="C38" s="217"/>
      <c r="D38" s="213"/>
      <c r="E38" s="213"/>
      <c r="F38" s="214"/>
      <c r="G38" s="213"/>
      <c r="H38" s="213"/>
      <c r="I38" s="215"/>
      <c r="J38" s="215"/>
      <c r="K38" s="227"/>
    </row>
    <row r="39" spans="2:16">
      <c r="B39" s="211"/>
      <c r="C39" s="217"/>
      <c r="D39" s="213"/>
      <c r="E39" s="213"/>
      <c r="F39" s="214"/>
      <c r="G39" s="213"/>
      <c r="H39" s="213"/>
      <c r="I39" s="215"/>
      <c r="J39" s="215"/>
      <c r="K39" s="227"/>
    </row>
    <row r="40" spans="2:16">
      <c r="B40" s="211"/>
      <c r="C40" s="217"/>
      <c r="D40" s="213"/>
      <c r="E40" s="213"/>
      <c r="F40" s="214"/>
      <c r="G40" s="213"/>
      <c r="H40" s="213"/>
      <c r="I40" s="215"/>
      <c r="J40" s="215"/>
      <c r="K40" s="227"/>
    </row>
    <row r="42" spans="2:16" ht="14.25">
      <c r="B42" s="228" t="s">
        <v>31</v>
      </c>
      <c r="C42" s="229"/>
      <c r="D42" s="229"/>
      <c r="E42" s="229"/>
      <c r="F42" s="229"/>
      <c r="G42" s="229"/>
      <c r="H42" s="229"/>
    </row>
    <row r="44" spans="2:16">
      <c r="B44" s="202" t="s">
        <v>110</v>
      </c>
      <c r="C44" s="230" t="s">
        <v>111</v>
      </c>
      <c r="D44" s="231" t="str">
        <f>'Table 3 200 MW (Wyo) 2033'!E68</f>
        <v xml:space="preserve">Plant Costs  - 2017 IRP - Table 6.1 &amp; 6.2 </v>
      </c>
    </row>
    <row r="45" spans="2:16">
      <c r="C45" s="230" t="str">
        <f>C7</f>
        <v>(a)</v>
      </c>
      <c r="D45" s="202" t="s">
        <v>112</v>
      </c>
    </row>
    <row r="46" spans="2:16">
      <c r="C46" s="230" t="str">
        <f>D7</f>
        <v>(b)</v>
      </c>
      <c r="D46" s="215" t="str">
        <f>"= "&amp;C7&amp;" x "&amp;C62</f>
        <v>= (a) x 0.0771567801772526</v>
      </c>
    </row>
    <row r="47" spans="2:16">
      <c r="C47" s="230" t="str">
        <f>F7</f>
        <v>(d)</v>
      </c>
      <c r="D47" s="215" t="str">
        <f>"= ("&amp;$D$7&amp;" + "&amp;$E$7&amp;") /  (8.76 x "&amp;TEXT(C63,"0.0%")&amp;")"</f>
        <v>= ((b) + (c)) /  (8.76 x 31.1%)</v>
      </c>
    </row>
    <row r="48" spans="2:16">
      <c r="C48" s="230" t="str">
        <f>I7</f>
        <v>(g)</v>
      </c>
      <c r="D48" s="215" t="str">
        <f>"= "&amp;$F$7&amp;" + "&amp;$H$7</f>
        <v>= (d) + (f)</v>
      </c>
    </row>
    <row r="49" spans="2:24">
      <c r="C49" s="230" t="str">
        <f>K7</f>
        <v>(h)</v>
      </c>
      <c r="D49" s="111" t="str">
        <f>D44</f>
        <v xml:space="preserve">Plant Costs  - 2017 IRP - Table 6.1 &amp; 6.2 </v>
      </c>
    </row>
    <row r="50" spans="2:24">
      <c r="C50" s="230"/>
      <c r="D50" s="215"/>
    </row>
    <row r="51" spans="2:24" ht="13.5" thickBot="1"/>
    <row r="52" spans="2:24" ht="13.5" thickBot="1">
      <c r="C52" s="58" t="str">
        <f>B2&amp;" - "&amp;B3</f>
        <v>2017 IRP Utah Solar Resource - 31% Capacity Factor</v>
      </c>
      <c r="D52" s="232"/>
      <c r="E52" s="232"/>
      <c r="F52" s="232"/>
      <c r="G52" s="232"/>
      <c r="H52" s="232"/>
      <c r="I52" s="233"/>
      <c r="J52" s="233"/>
      <c r="K52" s="234"/>
    </row>
    <row r="53" spans="2:24" ht="13.5" thickBot="1">
      <c r="C53" s="235" t="s">
        <v>113</v>
      </c>
      <c r="D53" s="236" t="s">
        <v>114</v>
      </c>
      <c r="E53" s="236"/>
      <c r="F53" s="236"/>
      <c r="G53" s="236"/>
      <c r="H53" s="237"/>
      <c r="I53" s="233"/>
      <c r="J53" s="233"/>
      <c r="K53" s="234"/>
    </row>
    <row r="55" spans="2:24">
      <c r="B55" s="111" t="s">
        <v>101</v>
      </c>
      <c r="C55" s="238">
        <v>1822.4072122157659</v>
      </c>
      <c r="D55" s="202" t="s">
        <v>112</v>
      </c>
      <c r="H55" s="202" t="s">
        <v>9</v>
      </c>
    </row>
    <row r="56" spans="2:24">
      <c r="B56" s="111" t="s">
        <v>101</v>
      </c>
      <c r="C56" s="239">
        <v>19.693557659779859</v>
      </c>
      <c r="D56" s="202" t="s">
        <v>115</v>
      </c>
      <c r="H56" s="202" t="s">
        <v>9</v>
      </c>
    </row>
    <row r="57" spans="2:24">
      <c r="B57" s="111" t="s">
        <v>101</v>
      </c>
      <c r="C57" s="244">
        <v>0.60299999999999998</v>
      </c>
      <c r="D57" s="202" t="s">
        <v>120</v>
      </c>
      <c r="H57" s="202" t="s">
        <v>117</v>
      </c>
    </row>
    <row r="58" spans="2:24">
      <c r="B58" s="111" t="s">
        <v>101</v>
      </c>
      <c r="C58" s="239">
        <v>0</v>
      </c>
      <c r="D58" s="202" t="s">
        <v>116</v>
      </c>
      <c r="H58" s="202" t="s">
        <v>117</v>
      </c>
      <c r="K58" s="204"/>
      <c r="L58" s="240"/>
      <c r="M58" s="69"/>
      <c r="N58" s="241" t="s">
        <v>123</v>
      </c>
      <c r="O58" s="69" t="s">
        <v>122</v>
      </c>
      <c r="P58" s="243" t="s">
        <v>124</v>
      </c>
      <c r="Q58" s="69"/>
      <c r="S58" s="204"/>
      <c r="T58" s="204"/>
      <c r="U58" s="204"/>
      <c r="V58" s="204"/>
      <c r="W58" s="204"/>
      <c r="X58" s="204"/>
    </row>
    <row r="59" spans="2:24">
      <c r="B59" s="111" t="s">
        <v>101</v>
      </c>
      <c r="C59" s="252">
        <f>P63</f>
        <v>-2.446131410134015</v>
      </c>
      <c r="D59" s="202" t="s">
        <v>118</v>
      </c>
      <c r="H59" s="202" t="s">
        <v>117</v>
      </c>
      <c r="K59" s="242"/>
      <c r="L59" s="242"/>
      <c r="M59" s="243"/>
      <c r="N59" s="242">
        <f>C55</f>
        <v>1822.4072122157659</v>
      </c>
      <c r="O59" s="262">
        <v>6.910504691716815E-2</v>
      </c>
      <c r="P59" s="256">
        <f>O59*N59/8760/$C$63*1000-O60*N60/8760/$C$63*1000</f>
        <v>-5.386049113925985</v>
      </c>
      <c r="Q59" s="263"/>
      <c r="R59" s="244"/>
      <c r="S59" s="204"/>
      <c r="T59" s="204"/>
      <c r="U59" s="204"/>
      <c r="V59" s="204"/>
      <c r="W59" s="204"/>
      <c r="X59" s="204"/>
    </row>
    <row r="60" spans="2:24">
      <c r="K60" s="242"/>
      <c r="L60" s="242"/>
      <c r="M60" s="242"/>
      <c r="N60" s="242">
        <f>N59</f>
        <v>1822.4072122157659</v>
      </c>
      <c r="O60" s="262">
        <v>7.7156780177252568E-2</v>
      </c>
      <c r="P60" s="204"/>
      <c r="Q60" s="263"/>
      <c r="R60" s="204"/>
      <c r="S60" s="204"/>
      <c r="T60" s="204"/>
      <c r="U60" s="204"/>
      <c r="V60" s="204"/>
      <c r="W60" s="204"/>
      <c r="X60" s="204"/>
    </row>
    <row r="61" spans="2:24">
      <c r="C61" s="246"/>
      <c r="K61" s="242"/>
      <c r="L61" s="242"/>
      <c r="M61" s="242"/>
      <c r="N61" s="249"/>
      <c r="O61" s="249"/>
      <c r="S61" s="204"/>
      <c r="T61" s="204"/>
      <c r="U61" s="204"/>
      <c r="V61" s="204"/>
      <c r="W61" s="204"/>
      <c r="X61" s="204"/>
    </row>
    <row r="62" spans="2:24">
      <c r="C62" s="247">
        <v>7.7156780177252568E-2</v>
      </c>
      <c r="D62" s="202" t="s">
        <v>54</v>
      </c>
      <c r="K62" s="248"/>
      <c r="L62" s="249"/>
      <c r="M62" s="249"/>
      <c r="N62" s="241" t="s">
        <v>123</v>
      </c>
      <c r="O62" s="69" t="s">
        <v>122</v>
      </c>
      <c r="P62" s="243" t="s">
        <v>125</v>
      </c>
    </row>
    <row r="63" spans="2:24">
      <c r="C63" s="253">
        <v>0.311</v>
      </c>
      <c r="D63" s="202" t="s">
        <v>55</v>
      </c>
      <c r="N63" s="242">
        <f>N59</f>
        <v>1822.4072122157659</v>
      </c>
      <c r="O63" s="264">
        <v>7.3499999999999996E-2</v>
      </c>
      <c r="P63" s="256">
        <f>O63*N63/8760/$C$63*1000-O64*N64/8760/$C$63*1000</f>
        <v>-2.446131410134015</v>
      </c>
      <c r="R63" s="265" t="s">
        <v>158</v>
      </c>
    </row>
    <row r="64" spans="2:24" ht="13.5" thickBot="1">
      <c r="D64" s="245"/>
      <c r="N64" s="242">
        <f>N59</f>
        <v>1822.4072122157659</v>
      </c>
      <c r="O64" s="262">
        <v>7.7156780177252568E-2</v>
      </c>
      <c r="P64" s="204"/>
    </row>
    <row r="65" spans="3:11" ht="13.5" thickBot="1">
      <c r="C65" s="54" t="str">
        <f>"Company Official Inflation Forecast Dated "&amp;TEXT('Table 4'!$G$5,"mmmm dd, yyyy")</f>
        <v>Company Official Inflation Forecast Dated March 31, 2017</v>
      </c>
      <c r="D65" s="232"/>
      <c r="E65" s="232"/>
      <c r="F65" s="232"/>
      <c r="G65" s="232"/>
      <c r="H65" s="232"/>
      <c r="I65" s="232"/>
      <c r="J65" s="232"/>
      <c r="K65" s="234"/>
    </row>
    <row r="66" spans="3:11">
      <c r="C66" s="136">
        <v>2017</v>
      </c>
      <c r="D66" s="57">
        <v>2.2092462442320437E-2</v>
      </c>
      <c r="E66" s="111"/>
      <c r="F66" s="136">
        <f>C74+1</f>
        <v>2026</v>
      </c>
      <c r="G66" s="57">
        <v>2.2944058791238842E-2</v>
      </c>
      <c r="H66" s="111"/>
      <c r="I66" s="136">
        <f>F74+1</f>
        <v>2035</v>
      </c>
      <c r="J66" s="136"/>
      <c r="K66" s="57">
        <v>2.4174683944208519E-2</v>
      </c>
    </row>
    <row r="67" spans="3:11">
      <c r="C67" s="136">
        <f t="shared" ref="C67:C74" si="28">C66+1</f>
        <v>2018</v>
      </c>
      <c r="D67" s="57">
        <v>2.1684070430924685E-2</v>
      </c>
      <c r="E67" s="111"/>
      <c r="F67" s="136">
        <f t="shared" ref="F67:F74" si="29">F66+1</f>
        <v>2027</v>
      </c>
      <c r="G67" s="57">
        <v>2.3164081218836952E-2</v>
      </c>
      <c r="H67" s="111"/>
      <c r="I67" s="136">
        <f t="shared" ref="I67:I74" si="30">I66+1</f>
        <v>2036</v>
      </c>
      <c r="J67" s="136"/>
      <c r="K67" s="57">
        <v>2.4311492116604327E-2</v>
      </c>
    </row>
    <row r="68" spans="3:11">
      <c r="C68" s="136">
        <f t="shared" si="28"/>
        <v>2019</v>
      </c>
      <c r="D68" s="57">
        <v>2.0023445288848141E-2</v>
      </c>
      <c r="E68" s="111"/>
      <c r="F68" s="136">
        <f t="shared" si="29"/>
        <v>2028</v>
      </c>
      <c r="G68" s="57">
        <v>2.3269517424980624E-2</v>
      </c>
      <c r="H68" s="111"/>
      <c r="I68" s="136">
        <f t="shared" si="30"/>
        <v>2037</v>
      </c>
      <c r="J68" s="136"/>
      <c r="K68" s="57">
        <v>2.4277391473133791E-2</v>
      </c>
    </row>
    <row r="69" spans="3:11">
      <c r="C69" s="136">
        <f t="shared" si="28"/>
        <v>2020</v>
      </c>
      <c r="D69" s="57">
        <v>2.1423649370385656E-2</v>
      </c>
      <c r="E69" s="111"/>
      <c r="F69" s="136">
        <f t="shared" si="29"/>
        <v>2029</v>
      </c>
      <c r="G69" s="57">
        <v>2.3660062349176059E-2</v>
      </c>
      <c r="H69" s="111"/>
      <c r="I69" s="136">
        <f t="shared" si="30"/>
        <v>2038</v>
      </c>
      <c r="J69" s="136"/>
      <c r="K69" s="57">
        <v>2.4418737348747444E-2</v>
      </c>
    </row>
    <row r="70" spans="3:11">
      <c r="C70" s="136">
        <f t="shared" si="28"/>
        <v>2021</v>
      </c>
      <c r="D70" s="57">
        <v>2.2444603435442634E-2</v>
      </c>
      <c r="E70" s="111"/>
      <c r="F70" s="136">
        <f t="shared" si="29"/>
        <v>2030</v>
      </c>
      <c r="G70" s="57">
        <v>2.3797996946838929E-2</v>
      </c>
      <c r="H70" s="111"/>
      <c r="I70" s="136">
        <f t="shared" si="30"/>
        <v>2039</v>
      </c>
      <c r="J70" s="136"/>
      <c r="K70" s="57">
        <v>2.4490791911648602E-2</v>
      </c>
    </row>
    <row r="71" spans="3:11">
      <c r="C71" s="136">
        <f t="shared" si="28"/>
        <v>2022</v>
      </c>
      <c r="D71" s="57">
        <v>2.2559296067847567E-2</v>
      </c>
      <c r="E71" s="111"/>
      <c r="F71" s="136">
        <f t="shared" si="29"/>
        <v>2031</v>
      </c>
      <c r="G71" s="57">
        <v>2.4014000123530499E-2</v>
      </c>
      <c r="H71" s="111"/>
      <c r="I71" s="136">
        <f t="shared" si="30"/>
        <v>2040</v>
      </c>
      <c r="J71" s="136"/>
      <c r="K71" s="57">
        <v>2.442458536688985E-2</v>
      </c>
    </row>
    <row r="72" spans="3:11" s="204" customFormat="1">
      <c r="C72" s="136">
        <f t="shared" si="28"/>
        <v>2023</v>
      </c>
      <c r="D72" s="57">
        <v>2.3031082544693549E-2</v>
      </c>
      <c r="E72" s="113"/>
      <c r="F72" s="136">
        <f t="shared" si="29"/>
        <v>2032</v>
      </c>
      <c r="G72" s="57">
        <v>2.4075090077113837E-2</v>
      </c>
      <c r="H72" s="113"/>
      <c r="I72" s="136">
        <f t="shared" si="30"/>
        <v>2041</v>
      </c>
      <c r="J72" s="136"/>
      <c r="K72" s="57">
        <v>2.4530694634797623E-2</v>
      </c>
    </row>
    <row r="73" spans="3:11" s="204" customFormat="1">
      <c r="C73" s="136">
        <f t="shared" si="28"/>
        <v>2024</v>
      </c>
      <c r="D73" s="57">
        <v>2.3134274986934988E-2</v>
      </c>
      <c r="E73" s="113"/>
      <c r="F73" s="136">
        <f t="shared" si="29"/>
        <v>2033</v>
      </c>
      <c r="G73" s="57">
        <v>2.4191075903759129E-2</v>
      </c>
      <c r="H73" s="113"/>
      <c r="I73" s="136">
        <f t="shared" si="30"/>
        <v>2042</v>
      </c>
      <c r="J73" s="136"/>
      <c r="K73" s="57">
        <v>2.4630996146588036E-2</v>
      </c>
    </row>
    <row r="74" spans="3:11" s="204" customFormat="1">
      <c r="C74" s="136">
        <f t="shared" si="28"/>
        <v>2025</v>
      </c>
      <c r="D74" s="57">
        <v>2.3159080336675242E-2</v>
      </c>
      <c r="E74" s="113"/>
      <c r="F74" s="136">
        <f t="shared" si="29"/>
        <v>2034</v>
      </c>
      <c r="G74" s="57">
        <v>2.4219456505286896E-2</v>
      </c>
      <c r="H74" s="113"/>
      <c r="I74" s="136">
        <f t="shared" si="30"/>
        <v>2043</v>
      </c>
      <c r="J74" s="136"/>
      <c r="K74" s="57">
        <v>2.4704209858992465E-2</v>
      </c>
    </row>
    <row r="75" spans="3:11" s="204" customFormat="1"/>
    <row r="76" spans="3:11" s="204" customFormat="1"/>
    <row r="93" spans="3:4">
      <c r="C93" s="241"/>
      <c r="D93" s="245"/>
    </row>
    <row r="94" spans="3:4">
      <c r="C94" s="241"/>
      <c r="D94" s="245"/>
    </row>
    <row r="95" spans="3:4">
      <c r="C95" s="241"/>
      <c r="D95" s="245"/>
    </row>
    <row r="96" spans="3:4">
      <c r="C96" s="241"/>
      <c r="D96" s="245"/>
    </row>
    <row r="97" spans="3:4">
      <c r="C97" s="241"/>
      <c r="D97" s="245"/>
    </row>
    <row r="98" spans="3:4">
      <c r="C98" s="241"/>
      <c r="D98" s="245"/>
    </row>
    <row r="99" spans="3:4">
      <c r="C99" s="241"/>
      <c r="D99" s="245"/>
    </row>
    <row r="100" spans="3:4">
      <c r="C100" s="241"/>
      <c r="D100" s="245"/>
    </row>
    <row r="101" spans="3:4">
      <c r="C101" s="241"/>
      <c r="D101" s="245"/>
    </row>
    <row r="102" spans="3:4">
      <c r="C102" s="241"/>
      <c r="D102" s="245"/>
    </row>
  </sheetData>
  <printOptions horizontalCentered="1"/>
  <pageMargins left="0.8" right="0.3" top="0.4" bottom="0.4" header="0.5" footer="0.2"/>
  <pageSetup scale="56" orientation="landscape" r:id="rId1"/>
  <headerFooter alignWithMargins="0"/>
  <rowBreaks count="1" manualBreakCount="1">
    <brk id="51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15</vt:i4>
      </vt:variant>
      <vt:variant>
        <vt:lpstr>Named Ranges</vt:lpstr>
      </vt:variant>
      <vt:variant>
        <vt:i4>43</vt:i4>
      </vt:variant>
    </vt:vector>
  </HeadingPairs>
  <TitlesOfParts>
    <vt:vector size="58" baseType="lpstr">
      <vt:lpstr>Appendix B.1</vt:lpstr>
      <vt:lpstr>Table 1</vt:lpstr>
      <vt:lpstr>Table 2</vt:lpstr>
      <vt:lpstr>Table 4</vt:lpstr>
      <vt:lpstr>Table 5</vt:lpstr>
      <vt:lpstr>Table 3 DJ Wind 2031</vt:lpstr>
      <vt:lpstr>Table 3 ID Wind 2036</vt:lpstr>
      <vt:lpstr>Table 3 WY Wind 2021</vt:lpstr>
      <vt:lpstr>Table 3 UT Solar 2031</vt:lpstr>
      <vt:lpstr>Table 3 Yakima Solar 2028</vt:lpstr>
      <vt:lpstr>Table 3 30 MW Geoth 2029</vt:lpstr>
      <vt:lpstr>Table 3 200 MW (UT N) 2029)</vt:lpstr>
      <vt:lpstr>Table 3 436MW (West M) 2030</vt:lpstr>
      <vt:lpstr>Table 3 477 MW (Wyo) 2033</vt:lpstr>
      <vt:lpstr>Table 3 200 MW (Wyo) 2033</vt:lpstr>
      <vt:lpstr>_200_SCCT_UtahN</vt:lpstr>
      <vt:lpstr>_200_SCCT_WYNE</vt:lpstr>
      <vt:lpstr>_30_Geo_West</vt:lpstr>
      <vt:lpstr>_436_CCCT_WestMain</vt:lpstr>
      <vt:lpstr>_477_CCCT_WYNE</vt:lpstr>
      <vt:lpstr>_774_Wind_IDGoshen</vt:lpstr>
      <vt:lpstr>_85_Wind_DJ_2031</vt:lpstr>
      <vt:lpstr>_UtahS_Solar_2031</vt:lpstr>
      <vt:lpstr>_UtahS_Solar_2032</vt:lpstr>
      <vt:lpstr>_UtahS_Solar_2033</vt:lpstr>
      <vt:lpstr>_UtahS_Solar_2034</vt:lpstr>
      <vt:lpstr>_UtahS_Solar_2035</vt:lpstr>
      <vt:lpstr>_UtahS_Solar_2036</vt:lpstr>
      <vt:lpstr>_Yakima_Solar_2028</vt:lpstr>
      <vt:lpstr>_Yakima_Solar_2029</vt:lpstr>
      <vt:lpstr>_Yakima_Solar_2031</vt:lpstr>
      <vt:lpstr>_Yakima_Solar_2032</vt:lpstr>
      <vt:lpstr>_Yakima_Solar_2033</vt:lpstr>
      <vt:lpstr>_Yakima_Solar_2034</vt:lpstr>
      <vt:lpstr>Discount_Rate</vt:lpstr>
      <vt:lpstr>'Appendix B.1'!Print_Area</vt:lpstr>
      <vt:lpstr>'Table 1'!Print_Area</vt:lpstr>
      <vt:lpstr>'Table 2'!Print_Area</vt:lpstr>
      <vt:lpstr>'Table 3 200 MW (UT N) 2029)'!Print_Area</vt:lpstr>
      <vt:lpstr>'Table 3 200 MW (Wyo) 2033'!Print_Area</vt:lpstr>
      <vt:lpstr>'Table 3 30 MW Geoth 2029'!Print_Area</vt:lpstr>
      <vt:lpstr>'Table 3 436MW (West M) 2030'!Print_Area</vt:lpstr>
      <vt:lpstr>'Table 3 477 MW (Wyo) 2033'!Print_Area</vt:lpstr>
      <vt:lpstr>'Table 3 DJ Wind 2031'!Print_Area</vt:lpstr>
      <vt:lpstr>'Table 3 ID Wind 2036'!Print_Area</vt:lpstr>
      <vt:lpstr>'Table 3 UT Solar 2031'!Print_Area</vt:lpstr>
      <vt:lpstr>'Table 3 WY Wind 2021'!Print_Area</vt:lpstr>
      <vt:lpstr>'Table 3 Yakima Solar 2028'!Print_Area</vt:lpstr>
      <vt:lpstr>'Table 4'!Print_Area</vt:lpstr>
      <vt:lpstr>'Table 5'!Print_Area</vt:lpstr>
      <vt:lpstr>'Table 2'!Print_Titles</vt:lpstr>
      <vt:lpstr>'Table 3 200 MW (UT N) 2029)'!Print_Titles</vt:lpstr>
      <vt:lpstr>'Table 3 200 MW (Wyo) 2033'!Print_Titles</vt:lpstr>
      <vt:lpstr>'Table 3 436MW (West M) 2030'!Print_Titles</vt:lpstr>
      <vt:lpstr>'Table 3 477 MW (Wyo) 2033'!Print_Titles</vt:lpstr>
      <vt:lpstr>Study_Cap_Adj</vt:lpstr>
      <vt:lpstr>Study_CF</vt:lpstr>
      <vt:lpstr>Study_MW</vt:lpstr>
    </vt:vector>
  </TitlesOfParts>
  <Company>PacifiCorp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PacifiCorp</dc:creator>
  <cp:lastModifiedBy>Melissa Paschal</cp:lastModifiedBy>
  <cp:lastPrinted>2017-06-21T20:54:49Z</cp:lastPrinted>
  <dcterms:created xsi:type="dcterms:W3CDTF">2001-03-19T15:45:46Z</dcterms:created>
  <dcterms:modified xsi:type="dcterms:W3CDTF">2017-06-21T22:38:12Z</dcterms:modified>
</cp:coreProperties>
</file>